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7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R99" i="38" l="1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R99" s="1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L99" s="1"/>
  <c r="AK4"/>
  <c r="AJ4"/>
  <c r="AI4"/>
  <c r="Z4"/>
  <c r="Y4"/>
  <c r="AN3"/>
  <c r="AN99" s="1"/>
  <c r="AM3"/>
  <c r="AM99" s="1"/>
  <c r="AL3"/>
  <c r="AK3"/>
  <c r="AK99" s="1"/>
  <c r="AJ3"/>
  <c r="AI3"/>
  <c r="Z3"/>
  <c r="Y3"/>
  <c r="AJ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L99" s="1"/>
  <c r="AK5"/>
  <c r="AJ5"/>
  <c r="AI5"/>
  <c r="Z5"/>
  <c r="Y5"/>
  <c r="AN4"/>
  <c r="AM4"/>
  <c r="AL4"/>
  <c r="AK4"/>
  <c r="AK99" s="1"/>
  <c r="AJ4"/>
  <c r="AI4"/>
  <c r="Z4"/>
  <c r="Y4"/>
  <c r="AN3"/>
  <c r="AM3"/>
  <c r="AM99" s="1"/>
  <c r="AL3"/>
  <c r="AK3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B53" i="63" s="1"/>
  <c r="AJ53" i="14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B57" i="63" s="1"/>
  <c r="AJ57" i="14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B61" i="61" s="1"/>
  <c r="AF61" i="14"/>
  <c r="AG61"/>
  <c r="AH61"/>
  <c r="AI61"/>
  <c r="AB61" i="63" s="1"/>
  <c r="AJ61" i="14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B65" i="61" s="1"/>
  <c r="AF65" i="14"/>
  <c r="AG65"/>
  <c r="AH65"/>
  <c r="AI65"/>
  <c r="AB65" i="63" s="1"/>
  <c r="AJ65" i="14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B91" i="62" s="1"/>
  <c r="AH91" i="14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I3"/>
  <c r="AJ3"/>
  <c r="AE3"/>
  <c r="AB3" i="61" s="1"/>
  <c r="X4" i="1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P99" i="30" l="1"/>
  <c r="AP99" i="28"/>
  <c r="AO99" i="30"/>
  <c r="AO99" i="24"/>
  <c r="BM99" i="14"/>
  <c r="AQ99" i="26"/>
  <c r="AR99"/>
  <c r="AO99" i="28"/>
  <c r="AQ99"/>
  <c r="AR99"/>
  <c r="AO99" i="27"/>
  <c r="AQ99"/>
  <c r="AO99" i="26"/>
  <c r="AB94" i="61"/>
  <c r="AQ99" i="30"/>
  <c r="AB98" i="61"/>
  <c r="AB53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D88" s="1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Z99"/>
  <c r="AT99" i="1"/>
  <c r="AU99"/>
  <c r="AV99"/>
  <c r="AW99"/>
  <c r="AX99"/>
  <c r="AY99"/>
  <c r="AZ99"/>
  <c r="AS99" i="11"/>
  <c r="AT99"/>
  <c r="AU99"/>
  <c r="AV99"/>
  <c r="AW99"/>
  <c r="AX99"/>
  <c r="AY99"/>
  <c r="AZ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N77" s="1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N33" s="1"/>
  <c r="I32"/>
  <c r="I31"/>
  <c r="I30"/>
  <c r="I29"/>
  <c r="I28"/>
  <c r="I27"/>
  <c r="I26"/>
  <c r="I25"/>
  <c r="I24"/>
  <c r="I23"/>
  <c r="I22"/>
  <c r="I21"/>
  <c r="N21" s="1"/>
  <c r="I20"/>
  <c r="I19"/>
  <c r="I18"/>
  <c r="I17"/>
  <c r="N17" s="1"/>
  <c r="I16"/>
  <c r="I15"/>
  <c r="I14"/>
  <c r="I13"/>
  <c r="I12"/>
  <c r="I11"/>
  <c r="I10"/>
  <c r="I9"/>
  <c r="I8"/>
  <c r="I7"/>
  <c r="I6"/>
  <c r="I5"/>
  <c r="N5" s="1"/>
  <c r="I4"/>
  <c r="I3"/>
  <c r="M98" i="63"/>
  <c r="L98"/>
  <c r="N98" s="1"/>
  <c r="K98"/>
  <c r="J98"/>
  <c r="I98"/>
  <c r="M97"/>
  <c r="L97"/>
  <c r="K97"/>
  <c r="J97"/>
  <c r="I97"/>
  <c r="N97" s="1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N92" s="1"/>
  <c r="I92"/>
  <c r="M91"/>
  <c r="L91"/>
  <c r="K91"/>
  <c r="J91"/>
  <c r="I91"/>
  <c r="M90"/>
  <c r="L90"/>
  <c r="N90" s="1"/>
  <c r="K90"/>
  <c r="J90"/>
  <c r="I90"/>
  <c r="M89"/>
  <c r="L89"/>
  <c r="K89"/>
  <c r="J89"/>
  <c r="I89"/>
  <c r="N89" s="1"/>
  <c r="M88"/>
  <c r="L88"/>
  <c r="K88"/>
  <c r="J88"/>
  <c r="N88" s="1"/>
  <c r="I88"/>
  <c r="M87"/>
  <c r="L87"/>
  <c r="K87"/>
  <c r="J87"/>
  <c r="I87"/>
  <c r="M86"/>
  <c r="L86"/>
  <c r="N86" s="1"/>
  <c r="K86"/>
  <c r="J86"/>
  <c r="I86"/>
  <c r="M85"/>
  <c r="L85"/>
  <c r="K85"/>
  <c r="J85"/>
  <c r="I85"/>
  <c r="N85" s="1"/>
  <c r="M84"/>
  <c r="L84"/>
  <c r="K84"/>
  <c r="J84"/>
  <c r="N84" s="1"/>
  <c r="I84"/>
  <c r="M83"/>
  <c r="L83"/>
  <c r="K83"/>
  <c r="J83"/>
  <c r="I83"/>
  <c r="M82"/>
  <c r="L82"/>
  <c r="N82" s="1"/>
  <c r="K82"/>
  <c r="J82"/>
  <c r="I82"/>
  <c r="M81"/>
  <c r="L81"/>
  <c r="K81"/>
  <c r="J81"/>
  <c r="I81"/>
  <c r="N81" s="1"/>
  <c r="M80"/>
  <c r="L80"/>
  <c r="K80"/>
  <c r="J80"/>
  <c r="N80" s="1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N76" s="1"/>
  <c r="I76"/>
  <c r="M75"/>
  <c r="L75"/>
  <c r="K75"/>
  <c r="J75"/>
  <c r="I75"/>
  <c r="M74"/>
  <c r="L74"/>
  <c r="N74" s="1"/>
  <c r="K74"/>
  <c r="J74"/>
  <c r="I74"/>
  <c r="M73"/>
  <c r="L73"/>
  <c r="K73"/>
  <c r="J73"/>
  <c r="I73"/>
  <c r="N73" s="1"/>
  <c r="M72"/>
  <c r="L72"/>
  <c r="K72"/>
  <c r="J72"/>
  <c r="N72" s="1"/>
  <c r="I72"/>
  <c r="M71"/>
  <c r="L71"/>
  <c r="K71"/>
  <c r="J71"/>
  <c r="I71"/>
  <c r="M70"/>
  <c r="L70"/>
  <c r="N70" s="1"/>
  <c r="K70"/>
  <c r="J70"/>
  <c r="I70"/>
  <c r="M69"/>
  <c r="L69"/>
  <c r="K69"/>
  <c r="J69"/>
  <c r="I69"/>
  <c r="N69" s="1"/>
  <c r="M68"/>
  <c r="L68"/>
  <c r="K68"/>
  <c r="J68"/>
  <c r="N68" s="1"/>
  <c r="I68"/>
  <c r="M67"/>
  <c r="L67"/>
  <c r="K67"/>
  <c r="J67"/>
  <c r="I67"/>
  <c r="M66"/>
  <c r="L66"/>
  <c r="N66" s="1"/>
  <c r="K66"/>
  <c r="J66"/>
  <c r="I66"/>
  <c r="M65"/>
  <c r="L65"/>
  <c r="K65"/>
  <c r="J65"/>
  <c r="I65"/>
  <c r="N65" s="1"/>
  <c r="M64"/>
  <c r="L64"/>
  <c r="K64"/>
  <c r="J64"/>
  <c r="I64"/>
  <c r="M63"/>
  <c r="L63"/>
  <c r="K63"/>
  <c r="J63"/>
  <c r="I63"/>
  <c r="M62"/>
  <c r="L62"/>
  <c r="N62" s="1"/>
  <c r="K62"/>
  <c r="J62"/>
  <c r="I62"/>
  <c r="M61"/>
  <c r="L61"/>
  <c r="K61"/>
  <c r="J61"/>
  <c r="I61"/>
  <c r="N61" s="1"/>
  <c r="M60"/>
  <c r="L60"/>
  <c r="K60"/>
  <c r="J60"/>
  <c r="N60" s="1"/>
  <c r="I60"/>
  <c r="M59"/>
  <c r="L59"/>
  <c r="K59"/>
  <c r="J59"/>
  <c r="I59"/>
  <c r="M58"/>
  <c r="L58"/>
  <c r="N58" s="1"/>
  <c r="K58"/>
  <c r="J58"/>
  <c r="I58"/>
  <c r="M57"/>
  <c r="L57"/>
  <c r="K57"/>
  <c r="J57"/>
  <c r="I57"/>
  <c r="N57" s="1"/>
  <c r="M56"/>
  <c r="L56"/>
  <c r="K56"/>
  <c r="J56"/>
  <c r="N56" s="1"/>
  <c r="I56"/>
  <c r="M55"/>
  <c r="L55"/>
  <c r="K55"/>
  <c r="J55"/>
  <c r="I55"/>
  <c r="M54"/>
  <c r="L54"/>
  <c r="N54" s="1"/>
  <c r="K54"/>
  <c r="J54"/>
  <c r="I54"/>
  <c r="M53"/>
  <c r="L53"/>
  <c r="K53"/>
  <c r="J53"/>
  <c r="I53"/>
  <c r="N53" s="1"/>
  <c r="M52"/>
  <c r="L52"/>
  <c r="K52"/>
  <c r="J52"/>
  <c r="I52"/>
  <c r="M51"/>
  <c r="L51"/>
  <c r="K51"/>
  <c r="J51"/>
  <c r="I51"/>
  <c r="M50"/>
  <c r="L50"/>
  <c r="N50" s="1"/>
  <c r="K50"/>
  <c r="J50"/>
  <c r="I50"/>
  <c r="M49"/>
  <c r="L49"/>
  <c r="K49"/>
  <c r="J49"/>
  <c r="I49"/>
  <c r="N49" s="1"/>
  <c r="M48"/>
  <c r="L48"/>
  <c r="K48"/>
  <c r="J48"/>
  <c r="N48" s="1"/>
  <c r="I48"/>
  <c r="M47"/>
  <c r="L47"/>
  <c r="K47"/>
  <c r="J47"/>
  <c r="I47"/>
  <c r="M46"/>
  <c r="L46"/>
  <c r="K46"/>
  <c r="J46"/>
  <c r="I46"/>
  <c r="M45"/>
  <c r="L45"/>
  <c r="K45"/>
  <c r="J45"/>
  <c r="I45"/>
  <c r="N45" s="1"/>
  <c r="M44"/>
  <c r="L44"/>
  <c r="K44"/>
  <c r="J44"/>
  <c r="N44" s="1"/>
  <c r="I44"/>
  <c r="M43"/>
  <c r="L43"/>
  <c r="K43"/>
  <c r="J43"/>
  <c r="I43"/>
  <c r="M42"/>
  <c r="L42"/>
  <c r="N42" s="1"/>
  <c r="K42"/>
  <c r="J42"/>
  <c r="I42"/>
  <c r="M41"/>
  <c r="L41"/>
  <c r="K41"/>
  <c r="J41"/>
  <c r="I41"/>
  <c r="N41" s="1"/>
  <c r="M40"/>
  <c r="L40"/>
  <c r="K40"/>
  <c r="J40"/>
  <c r="N40" s="1"/>
  <c r="I40"/>
  <c r="M39"/>
  <c r="L39"/>
  <c r="K39"/>
  <c r="J39"/>
  <c r="I39"/>
  <c r="M38"/>
  <c r="L38"/>
  <c r="N38" s="1"/>
  <c r="K38"/>
  <c r="J38"/>
  <c r="I38"/>
  <c r="M37"/>
  <c r="L37"/>
  <c r="K37"/>
  <c r="J37"/>
  <c r="I37"/>
  <c r="N37" s="1"/>
  <c r="M36"/>
  <c r="L36"/>
  <c r="K36"/>
  <c r="J36"/>
  <c r="N36" s="1"/>
  <c r="I36"/>
  <c r="M35"/>
  <c r="L35"/>
  <c r="K35"/>
  <c r="J35"/>
  <c r="I35"/>
  <c r="M34"/>
  <c r="L34"/>
  <c r="K34"/>
  <c r="J34"/>
  <c r="I34"/>
  <c r="M33"/>
  <c r="L33"/>
  <c r="K33"/>
  <c r="J33"/>
  <c r="I33"/>
  <c r="N33" s="1"/>
  <c r="M32"/>
  <c r="L32"/>
  <c r="K32"/>
  <c r="J32"/>
  <c r="N32" s="1"/>
  <c r="I32"/>
  <c r="M31"/>
  <c r="L31"/>
  <c r="K31"/>
  <c r="J31"/>
  <c r="I31"/>
  <c r="M30"/>
  <c r="L30"/>
  <c r="N30" s="1"/>
  <c r="K30"/>
  <c r="J30"/>
  <c r="I30"/>
  <c r="M29"/>
  <c r="L29"/>
  <c r="K29"/>
  <c r="J29"/>
  <c r="I29"/>
  <c r="N29" s="1"/>
  <c r="M28"/>
  <c r="L28"/>
  <c r="K28"/>
  <c r="J28"/>
  <c r="I28"/>
  <c r="M27"/>
  <c r="L27"/>
  <c r="K27"/>
  <c r="N27" s="1"/>
  <c r="J27"/>
  <c r="I27"/>
  <c r="M26"/>
  <c r="L26"/>
  <c r="N26" s="1"/>
  <c r="K26"/>
  <c r="J26"/>
  <c r="I26"/>
  <c r="M25"/>
  <c r="L25"/>
  <c r="K25"/>
  <c r="J25"/>
  <c r="I25"/>
  <c r="N25" s="1"/>
  <c r="M24"/>
  <c r="L24"/>
  <c r="K24"/>
  <c r="J24"/>
  <c r="N24" s="1"/>
  <c r="I24"/>
  <c r="M23"/>
  <c r="L23"/>
  <c r="K23"/>
  <c r="J23"/>
  <c r="I23"/>
  <c r="M22"/>
  <c r="L22"/>
  <c r="N22" s="1"/>
  <c r="K22"/>
  <c r="J22"/>
  <c r="I22"/>
  <c r="M21"/>
  <c r="L21"/>
  <c r="K21"/>
  <c r="J21"/>
  <c r="I21"/>
  <c r="N21" s="1"/>
  <c r="M20"/>
  <c r="L20"/>
  <c r="K20"/>
  <c r="J20"/>
  <c r="N20" s="1"/>
  <c r="I20"/>
  <c r="M19"/>
  <c r="L19"/>
  <c r="K19"/>
  <c r="J19"/>
  <c r="I19"/>
  <c r="M18"/>
  <c r="L18"/>
  <c r="N18" s="1"/>
  <c r="K18"/>
  <c r="J18"/>
  <c r="I18"/>
  <c r="M17"/>
  <c r="L17"/>
  <c r="K17"/>
  <c r="J17"/>
  <c r="I17"/>
  <c r="N17" s="1"/>
  <c r="M16"/>
  <c r="L16"/>
  <c r="K16"/>
  <c r="J16"/>
  <c r="N16" s="1"/>
  <c r="I16"/>
  <c r="M15"/>
  <c r="L15"/>
  <c r="K15"/>
  <c r="J15"/>
  <c r="I15"/>
  <c r="M14"/>
  <c r="L14"/>
  <c r="N14" s="1"/>
  <c r="K14"/>
  <c r="J14"/>
  <c r="I14"/>
  <c r="M13"/>
  <c r="L13"/>
  <c r="K13"/>
  <c r="J13"/>
  <c r="I13"/>
  <c r="N13" s="1"/>
  <c r="M12"/>
  <c r="L12"/>
  <c r="K12"/>
  <c r="J12"/>
  <c r="N12" s="1"/>
  <c r="I12"/>
  <c r="M11"/>
  <c r="L11"/>
  <c r="K11"/>
  <c r="J11"/>
  <c r="I11"/>
  <c r="M10"/>
  <c r="L10"/>
  <c r="N10" s="1"/>
  <c r="K10"/>
  <c r="J10"/>
  <c r="I10"/>
  <c r="M9"/>
  <c r="L9"/>
  <c r="K9"/>
  <c r="J9"/>
  <c r="I9"/>
  <c r="N9" s="1"/>
  <c r="M8"/>
  <c r="L8"/>
  <c r="K8"/>
  <c r="J8"/>
  <c r="N8" s="1"/>
  <c r="I8"/>
  <c r="M7"/>
  <c r="L7"/>
  <c r="K7"/>
  <c r="J7"/>
  <c r="I7"/>
  <c r="M6"/>
  <c r="L6"/>
  <c r="K6"/>
  <c r="J6"/>
  <c r="I6"/>
  <c r="M5"/>
  <c r="M99" s="1"/>
  <c r="L5"/>
  <c r="K5"/>
  <c r="J5"/>
  <c r="I5"/>
  <c r="I99" s="1"/>
  <c r="M4"/>
  <c r="L4"/>
  <c r="K4"/>
  <c r="J4"/>
  <c r="I4"/>
  <c r="M3"/>
  <c r="L3"/>
  <c r="K3"/>
  <c r="J3"/>
  <c r="I3"/>
  <c r="M98" i="62"/>
  <c r="L98"/>
  <c r="N98" s="1"/>
  <c r="K98"/>
  <c r="J98"/>
  <c r="I98"/>
  <c r="M97"/>
  <c r="L97"/>
  <c r="K97"/>
  <c r="J97"/>
  <c r="I97"/>
  <c r="N97" s="1"/>
  <c r="M96"/>
  <c r="L96"/>
  <c r="K96"/>
  <c r="J96"/>
  <c r="N96" s="1"/>
  <c r="I96"/>
  <c r="M95"/>
  <c r="L95"/>
  <c r="K95"/>
  <c r="N95" s="1"/>
  <c r="J95"/>
  <c r="I95"/>
  <c r="M94"/>
  <c r="L94"/>
  <c r="N94" s="1"/>
  <c r="K94"/>
  <c r="J94"/>
  <c r="I94"/>
  <c r="M93"/>
  <c r="L93"/>
  <c r="K93"/>
  <c r="J93"/>
  <c r="I93"/>
  <c r="N93" s="1"/>
  <c r="M92"/>
  <c r="L92"/>
  <c r="K92"/>
  <c r="J92"/>
  <c r="N92" s="1"/>
  <c r="I92"/>
  <c r="M91"/>
  <c r="L91"/>
  <c r="K91"/>
  <c r="N91" s="1"/>
  <c r="J91"/>
  <c r="I91"/>
  <c r="M90"/>
  <c r="L90"/>
  <c r="N90" s="1"/>
  <c r="K90"/>
  <c r="J90"/>
  <c r="I90"/>
  <c r="M89"/>
  <c r="L89"/>
  <c r="K89"/>
  <c r="J89"/>
  <c r="I89"/>
  <c r="N89" s="1"/>
  <c r="M88"/>
  <c r="L88"/>
  <c r="K88"/>
  <c r="J88"/>
  <c r="N88" s="1"/>
  <c r="I88"/>
  <c r="M87"/>
  <c r="L87"/>
  <c r="K87"/>
  <c r="J87"/>
  <c r="I87"/>
  <c r="M86"/>
  <c r="L86"/>
  <c r="N86" s="1"/>
  <c r="K86"/>
  <c r="J86"/>
  <c r="I86"/>
  <c r="M85"/>
  <c r="L85"/>
  <c r="K85"/>
  <c r="J85"/>
  <c r="I85"/>
  <c r="N85" s="1"/>
  <c r="M84"/>
  <c r="L84"/>
  <c r="K84"/>
  <c r="J84"/>
  <c r="I84"/>
  <c r="M83"/>
  <c r="L83"/>
  <c r="K83"/>
  <c r="N83" s="1"/>
  <c r="J83"/>
  <c r="I83"/>
  <c r="M82"/>
  <c r="L82"/>
  <c r="N82" s="1"/>
  <c r="K82"/>
  <c r="J82"/>
  <c r="I82"/>
  <c r="M81"/>
  <c r="L81"/>
  <c r="K81"/>
  <c r="J81"/>
  <c r="I81"/>
  <c r="N81" s="1"/>
  <c r="M80"/>
  <c r="L80"/>
  <c r="K80"/>
  <c r="J80"/>
  <c r="I80"/>
  <c r="M79"/>
  <c r="L79"/>
  <c r="K79"/>
  <c r="N79" s="1"/>
  <c r="J79"/>
  <c r="I79"/>
  <c r="M78"/>
  <c r="L78"/>
  <c r="N78" s="1"/>
  <c r="K78"/>
  <c r="J78"/>
  <c r="I78"/>
  <c r="M77"/>
  <c r="L77"/>
  <c r="K77"/>
  <c r="J77"/>
  <c r="I77"/>
  <c r="N77" s="1"/>
  <c r="M76"/>
  <c r="L76"/>
  <c r="K76"/>
  <c r="J76"/>
  <c r="I76"/>
  <c r="M75"/>
  <c r="L75"/>
  <c r="K75"/>
  <c r="N75" s="1"/>
  <c r="J75"/>
  <c r="I75"/>
  <c r="M74"/>
  <c r="L74"/>
  <c r="N74" s="1"/>
  <c r="K74"/>
  <c r="J74"/>
  <c r="I74"/>
  <c r="M73"/>
  <c r="L73"/>
  <c r="K73"/>
  <c r="J73"/>
  <c r="I73"/>
  <c r="N73" s="1"/>
  <c r="M72"/>
  <c r="L72"/>
  <c r="K72"/>
  <c r="J72"/>
  <c r="I72"/>
  <c r="M71"/>
  <c r="L71"/>
  <c r="K71"/>
  <c r="N71" s="1"/>
  <c r="J71"/>
  <c r="I71"/>
  <c r="M70"/>
  <c r="L70"/>
  <c r="N70" s="1"/>
  <c r="K70"/>
  <c r="J70"/>
  <c r="I70"/>
  <c r="M69"/>
  <c r="L69"/>
  <c r="K69"/>
  <c r="J69"/>
  <c r="I69"/>
  <c r="N69" s="1"/>
  <c r="M68"/>
  <c r="L68"/>
  <c r="K68"/>
  <c r="J68"/>
  <c r="I68"/>
  <c r="M67"/>
  <c r="L67"/>
  <c r="K67"/>
  <c r="N67" s="1"/>
  <c r="J67"/>
  <c r="I67"/>
  <c r="M66"/>
  <c r="L66"/>
  <c r="N66" s="1"/>
  <c r="K66"/>
  <c r="J66"/>
  <c r="I66"/>
  <c r="M65"/>
  <c r="L65"/>
  <c r="K65"/>
  <c r="J65"/>
  <c r="I65"/>
  <c r="N65" s="1"/>
  <c r="M64"/>
  <c r="L64"/>
  <c r="K64"/>
  <c r="J64"/>
  <c r="I64"/>
  <c r="M63"/>
  <c r="L63"/>
  <c r="K63"/>
  <c r="N63" s="1"/>
  <c r="J63"/>
  <c r="I63"/>
  <c r="M62"/>
  <c r="L62"/>
  <c r="N62" s="1"/>
  <c r="K62"/>
  <c r="J62"/>
  <c r="I62"/>
  <c r="M61"/>
  <c r="L61"/>
  <c r="K61"/>
  <c r="J61"/>
  <c r="I61"/>
  <c r="N61" s="1"/>
  <c r="M60"/>
  <c r="L60"/>
  <c r="K60"/>
  <c r="J60"/>
  <c r="I60"/>
  <c r="M59"/>
  <c r="L59"/>
  <c r="K59"/>
  <c r="N59" s="1"/>
  <c r="J59"/>
  <c r="I59"/>
  <c r="M58"/>
  <c r="L58"/>
  <c r="N58" s="1"/>
  <c r="K58"/>
  <c r="J58"/>
  <c r="I58"/>
  <c r="M57"/>
  <c r="L57"/>
  <c r="K57"/>
  <c r="J57"/>
  <c r="I57"/>
  <c r="N57" s="1"/>
  <c r="M56"/>
  <c r="L56"/>
  <c r="K56"/>
  <c r="J56"/>
  <c r="I56"/>
  <c r="M55"/>
  <c r="L55"/>
  <c r="K55"/>
  <c r="N55" s="1"/>
  <c r="J55"/>
  <c r="I55"/>
  <c r="M54"/>
  <c r="L54"/>
  <c r="N54" s="1"/>
  <c r="K54"/>
  <c r="J54"/>
  <c r="I54"/>
  <c r="M53"/>
  <c r="L53"/>
  <c r="K53"/>
  <c r="J53"/>
  <c r="I53"/>
  <c r="N53" s="1"/>
  <c r="M52"/>
  <c r="L52"/>
  <c r="K52"/>
  <c r="J52"/>
  <c r="I52"/>
  <c r="M51"/>
  <c r="L51"/>
  <c r="K51"/>
  <c r="N51" s="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M99" s="1"/>
  <c r="L5"/>
  <c r="K5"/>
  <c r="J5"/>
  <c r="I5"/>
  <c r="I99" s="1"/>
  <c r="M4"/>
  <c r="L4"/>
  <c r="K4"/>
  <c r="J4"/>
  <c r="I4"/>
  <c r="M3"/>
  <c r="L3"/>
  <c r="K3"/>
  <c r="J3"/>
  <c r="I3"/>
  <c r="M98" i="61"/>
  <c r="L98"/>
  <c r="N98" s="1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N94" s="1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N90" s="1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N86" s="1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N82" s="1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N76" s="1"/>
  <c r="I76"/>
  <c r="M75"/>
  <c r="L75"/>
  <c r="K75"/>
  <c r="J75"/>
  <c r="I75"/>
  <c r="M74"/>
  <c r="L74"/>
  <c r="N74" s="1"/>
  <c r="K74"/>
  <c r="J74"/>
  <c r="I74"/>
  <c r="M73"/>
  <c r="L73"/>
  <c r="K73"/>
  <c r="J73"/>
  <c r="I73"/>
  <c r="M72"/>
  <c r="L72"/>
  <c r="K72"/>
  <c r="J72"/>
  <c r="N72" s="1"/>
  <c r="I72"/>
  <c r="M71"/>
  <c r="L71"/>
  <c r="K71"/>
  <c r="J71"/>
  <c r="I71"/>
  <c r="M70"/>
  <c r="L70"/>
  <c r="N70" s="1"/>
  <c r="K70"/>
  <c r="J70"/>
  <c r="I70"/>
  <c r="M69"/>
  <c r="L69"/>
  <c r="K69"/>
  <c r="J69"/>
  <c r="I69"/>
  <c r="M68"/>
  <c r="L68"/>
  <c r="K68"/>
  <c r="J68"/>
  <c r="N68" s="1"/>
  <c r="I68"/>
  <c r="M67"/>
  <c r="L67"/>
  <c r="K67"/>
  <c r="J67"/>
  <c r="I67"/>
  <c r="M66"/>
  <c r="L66"/>
  <c r="N66" s="1"/>
  <c r="K66"/>
  <c r="J66"/>
  <c r="I66"/>
  <c r="M65"/>
  <c r="L65"/>
  <c r="K65"/>
  <c r="J65"/>
  <c r="I65"/>
  <c r="M64"/>
  <c r="L64"/>
  <c r="K64"/>
  <c r="J64"/>
  <c r="N64" s="1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N60" s="1"/>
  <c r="I60"/>
  <c r="M59"/>
  <c r="L59"/>
  <c r="K59"/>
  <c r="J59"/>
  <c r="I59"/>
  <c r="M58"/>
  <c r="L58"/>
  <c r="N58" s="1"/>
  <c r="K58"/>
  <c r="J58"/>
  <c r="I58"/>
  <c r="M57"/>
  <c r="L57"/>
  <c r="K57"/>
  <c r="J57"/>
  <c r="I57"/>
  <c r="M56"/>
  <c r="L56"/>
  <c r="K56"/>
  <c r="J56"/>
  <c r="N56" s="1"/>
  <c r="I56"/>
  <c r="M55"/>
  <c r="L55"/>
  <c r="K55"/>
  <c r="J55"/>
  <c r="I55"/>
  <c r="M54"/>
  <c r="L54"/>
  <c r="N54" s="1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N50" s="1"/>
  <c r="K50"/>
  <c r="J50"/>
  <c r="I50"/>
  <c r="M49"/>
  <c r="L49"/>
  <c r="K49"/>
  <c r="J49"/>
  <c r="I49"/>
  <c r="M48"/>
  <c r="L48"/>
  <c r="K48"/>
  <c r="J48"/>
  <c r="N48" s="1"/>
  <c r="I48"/>
  <c r="M47"/>
  <c r="L47"/>
  <c r="K47"/>
  <c r="J47"/>
  <c r="I47"/>
  <c r="M46"/>
  <c r="L46"/>
  <c r="N46" s="1"/>
  <c r="K46"/>
  <c r="J46"/>
  <c r="I46"/>
  <c r="M45"/>
  <c r="L45"/>
  <c r="K45"/>
  <c r="J45"/>
  <c r="I45"/>
  <c r="M44"/>
  <c r="L44"/>
  <c r="K44"/>
  <c r="J44"/>
  <c r="N44" s="1"/>
  <c r="I44"/>
  <c r="M43"/>
  <c r="L43"/>
  <c r="K43"/>
  <c r="J43"/>
  <c r="I43"/>
  <c r="M42"/>
  <c r="L42"/>
  <c r="N42" s="1"/>
  <c r="K42"/>
  <c r="J42"/>
  <c r="I42"/>
  <c r="M41"/>
  <c r="L41"/>
  <c r="K41"/>
  <c r="J41"/>
  <c r="I41"/>
  <c r="M40"/>
  <c r="L40"/>
  <c r="K40"/>
  <c r="J40"/>
  <c r="N40" s="1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N31" s="1"/>
  <c r="J31"/>
  <c r="I31"/>
  <c r="M30"/>
  <c r="L30"/>
  <c r="K30"/>
  <c r="J30"/>
  <c r="I30"/>
  <c r="M29"/>
  <c r="L29"/>
  <c r="K29"/>
  <c r="J29"/>
  <c r="I29"/>
  <c r="N29" s="1"/>
  <c r="M28"/>
  <c r="L28"/>
  <c r="K28"/>
  <c r="J28"/>
  <c r="N28" s="1"/>
  <c r="I28"/>
  <c r="M27"/>
  <c r="L27"/>
  <c r="K27"/>
  <c r="N27" s="1"/>
  <c r="J27"/>
  <c r="I27"/>
  <c r="M26"/>
  <c r="L26"/>
  <c r="K26"/>
  <c r="J26"/>
  <c r="I26"/>
  <c r="M25"/>
  <c r="L25"/>
  <c r="K25"/>
  <c r="J25"/>
  <c r="I25"/>
  <c r="M24"/>
  <c r="L24"/>
  <c r="K24"/>
  <c r="J24"/>
  <c r="N24" s="1"/>
  <c r="I24"/>
  <c r="M23"/>
  <c r="L23"/>
  <c r="K23"/>
  <c r="J23"/>
  <c r="I23"/>
  <c r="M22"/>
  <c r="L22"/>
  <c r="N22" s="1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N17" s="1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N7" s="1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K99" s="1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N24" s="1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N7" s="1"/>
  <c r="J7"/>
  <c r="I7"/>
  <c r="M6"/>
  <c r="L6"/>
  <c r="K6"/>
  <c r="J6"/>
  <c r="I6"/>
  <c r="M5"/>
  <c r="L5"/>
  <c r="K5"/>
  <c r="J5"/>
  <c r="I5"/>
  <c r="N5" s="1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N89" s="1"/>
  <c r="M88"/>
  <c r="L88"/>
  <c r="K88"/>
  <c r="J88"/>
  <c r="I88"/>
  <c r="M87"/>
  <c r="L87"/>
  <c r="K87"/>
  <c r="J87"/>
  <c r="I87"/>
  <c r="M86"/>
  <c r="L86"/>
  <c r="N86" s="1"/>
  <c r="K86"/>
  <c r="J86"/>
  <c r="I86"/>
  <c r="M85"/>
  <c r="L85"/>
  <c r="K85"/>
  <c r="J85"/>
  <c r="I85"/>
  <c r="M84"/>
  <c r="L84"/>
  <c r="K84"/>
  <c r="J84"/>
  <c r="I84"/>
  <c r="M83"/>
  <c r="L83"/>
  <c r="K83"/>
  <c r="N83" s="1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N77" s="1"/>
  <c r="M76"/>
  <c r="L76"/>
  <c r="K76"/>
  <c r="J76"/>
  <c r="N76" s="1"/>
  <c r="I76"/>
  <c r="M75"/>
  <c r="L75"/>
  <c r="K75"/>
  <c r="N75" s="1"/>
  <c r="J75"/>
  <c r="I75"/>
  <c r="M74"/>
  <c r="L74"/>
  <c r="K74"/>
  <c r="J74"/>
  <c r="I74"/>
  <c r="M73"/>
  <c r="L73"/>
  <c r="K73"/>
  <c r="J73"/>
  <c r="I73"/>
  <c r="N73" s="1"/>
  <c r="M72"/>
  <c r="L72"/>
  <c r="K72"/>
  <c r="J72"/>
  <c r="I72"/>
  <c r="M71"/>
  <c r="L71"/>
  <c r="K71"/>
  <c r="N71" s="1"/>
  <c r="J71"/>
  <c r="I71"/>
  <c r="M70"/>
  <c r="L70"/>
  <c r="K70"/>
  <c r="J70"/>
  <c r="I70"/>
  <c r="M69"/>
  <c r="L69"/>
  <c r="K69"/>
  <c r="J69"/>
  <c r="I69"/>
  <c r="N69" s="1"/>
  <c r="M68"/>
  <c r="L68"/>
  <c r="K68"/>
  <c r="J68"/>
  <c r="I68"/>
  <c r="M67"/>
  <c r="L67"/>
  <c r="K67"/>
  <c r="N67" s="1"/>
  <c r="J67"/>
  <c r="I67"/>
  <c r="M66"/>
  <c r="L66"/>
  <c r="K66"/>
  <c r="J66"/>
  <c r="I66"/>
  <c r="M65"/>
  <c r="L65"/>
  <c r="K65"/>
  <c r="J65"/>
  <c r="I65"/>
  <c r="N65" s="1"/>
  <c r="M64"/>
  <c r="L64"/>
  <c r="K64"/>
  <c r="J64"/>
  <c r="I64"/>
  <c r="M63"/>
  <c r="L63"/>
  <c r="K63"/>
  <c r="N63" s="1"/>
  <c r="J63"/>
  <c r="I63"/>
  <c r="M62"/>
  <c r="L62"/>
  <c r="K62"/>
  <c r="J62"/>
  <c r="I62"/>
  <c r="M61"/>
  <c r="L61"/>
  <c r="K61"/>
  <c r="J61"/>
  <c r="I61"/>
  <c r="N61" s="1"/>
  <c r="M60"/>
  <c r="L60"/>
  <c r="K60"/>
  <c r="J60"/>
  <c r="I60"/>
  <c r="M59"/>
  <c r="L59"/>
  <c r="K59"/>
  <c r="N59" s="1"/>
  <c r="J59"/>
  <c r="I59"/>
  <c r="M58"/>
  <c r="L58"/>
  <c r="K58"/>
  <c r="J58"/>
  <c r="I58"/>
  <c r="M57"/>
  <c r="L57"/>
  <c r="K57"/>
  <c r="J57"/>
  <c r="I57"/>
  <c r="N57" s="1"/>
  <c r="M56"/>
  <c r="L56"/>
  <c r="K56"/>
  <c r="J56"/>
  <c r="I56"/>
  <c r="M55"/>
  <c r="L55"/>
  <c r="K55"/>
  <c r="N55" s="1"/>
  <c r="J55"/>
  <c r="I55"/>
  <c r="M54"/>
  <c r="L54"/>
  <c r="K54"/>
  <c r="J54"/>
  <c r="I54"/>
  <c r="M53"/>
  <c r="L53"/>
  <c r="K53"/>
  <c r="J53"/>
  <c r="I53"/>
  <c r="N53" s="1"/>
  <c r="M52"/>
  <c r="L52"/>
  <c r="K52"/>
  <c r="J52"/>
  <c r="I52"/>
  <c r="M51"/>
  <c r="L51"/>
  <c r="K51"/>
  <c r="N51" s="1"/>
  <c r="J51"/>
  <c r="I51"/>
  <c r="M50"/>
  <c r="L50"/>
  <c r="K50"/>
  <c r="J50"/>
  <c r="I50"/>
  <c r="M49"/>
  <c r="L49"/>
  <c r="K49"/>
  <c r="J49"/>
  <c r="I49"/>
  <c r="N49" s="1"/>
  <c r="M48"/>
  <c r="L48"/>
  <c r="K48"/>
  <c r="J48"/>
  <c r="I48"/>
  <c r="M47"/>
  <c r="L47"/>
  <c r="K47"/>
  <c r="N47" s="1"/>
  <c r="J47"/>
  <c r="I47"/>
  <c r="M46"/>
  <c r="L46"/>
  <c r="K46"/>
  <c r="J46"/>
  <c r="I46"/>
  <c r="M45"/>
  <c r="L45"/>
  <c r="K45"/>
  <c r="J45"/>
  <c r="I45"/>
  <c r="N45" s="1"/>
  <c r="M44"/>
  <c r="L44"/>
  <c r="K44"/>
  <c r="J44"/>
  <c r="I44"/>
  <c r="M43"/>
  <c r="L43"/>
  <c r="K43"/>
  <c r="N43" s="1"/>
  <c r="J43"/>
  <c r="I43"/>
  <c r="M42"/>
  <c r="L42"/>
  <c r="K42"/>
  <c r="J42"/>
  <c r="I42"/>
  <c r="M41"/>
  <c r="L41"/>
  <c r="K41"/>
  <c r="J41"/>
  <c r="I41"/>
  <c r="N41" s="1"/>
  <c r="M40"/>
  <c r="L40"/>
  <c r="K40"/>
  <c r="J40"/>
  <c r="I40"/>
  <c r="M39"/>
  <c r="L39"/>
  <c r="K39"/>
  <c r="N39" s="1"/>
  <c r="J39"/>
  <c r="I39"/>
  <c r="M38"/>
  <c r="L38"/>
  <c r="K38"/>
  <c r="J38"/>
  <c r="I38"/>
  <c r="M37"/>
  <c r="L37"/>
  <c r="K37"/>
  <c r="J37"/>
  <c r="I37"/>
  <c r="N37" s="1"/>
  <c r="M36"/>
  <c r="L36"/>
  <c r="K36"/>
  <c r="J36"/>
  <c r="I36"/>
  <c r="M35"/>
  <c r="L35"/>
  <c r="K35"/>
  <c r="N35" s="1"/>
  <c r="J35"/>
  <c r="I35"/>
  <c r="M34"/>
  <c r="L34"/>
  <c r="K34"/>
  <c r="J34"/>
  <c r="I34"/>
  <c r="M33"/>
  <c r="L33"/>
  <c r="K33"/>
  <c r="J33"/>
  <c r="I33"/>
  <c r="N33" s="1"/>
  <c r="M32"/>
  <c r="L32"/>
  <c r="K32"/>
  <c r="J32"/>
  <c r="I32"/>
  <c r="M31"/>
  <c r="L31"/>
  <c r="K31"/>
  <c r="N31" s="1"/>
  <c r="J31"/>
  <c r="I31"/>
  <c r="M30"/>
  <c r="L30"/>
  <c r="N30" s="1"/>
  <c r="K30"/>
  <c r="J30"/>
  <c r="I30"/>
  <c r="M29"/>
  <c r="L29"/>
  <c r="K29"/>
  <c r="J29"/>
  <c r="I29"/>
  <c r="M28"/>
  <c r="L28"/>
  <c r="K28"/>
  <c r="J28"/>
  <c r="N28" s="1"/>
  <c r="I28"/>
  <c r="M27"/>
  <c r="L27"/>
  <c r="K27"/>
  <c r="N27" s="1"/>
  <c r="J27"/>
  <c r="I27"/>
  <c r="M26"/>
  <c r="L26"/>
  <c r="N26" s="1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N22" s="1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N18" s="1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N14" s="1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N6" s="1"/>
  <c r="K6"/>
  <c r="J6"/>
  <c r="I6"/>
  <c r="M5"/>
  <c r="M99" s="1"/>
  <c r="L5"/>
  <c r="K5"/>
  <c r="J5"/>
  <c r="I5"/>
  <c r="I99" s="1"/>
  <c r="M4"/>
  <c r="L4"/>
  <c r="K4"/>
  <c r="J4"/>
  <c r="J99" s="1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N51" s="1"/>
  <c r="K51"/>
  <c r="J51"/>
  <c r="M50"/>
  <c r="L50"/>
  <c r="N50" s="1"/>
  <c r="K50"/>
  <c r="J50"/>
  <c r="M49"/>
  <c r="L49"/>
  <c r="K49"/>
  <c r="J49"/>
  <c r="M48"/>
  <c r="L48"/>
  <c r="K48"/>
  <c r="J48"/>
  <c r="M47"/>
  <c r="L47"/>
  <c r="N47" s="1"/>
  <c r="K47"/>
  <c r="J47"/>
  <c r="M46"/>
  <c r="L46"/>
  <c r="K46"/>
  <c r="J46"/>
  <c r="M45"/>
  <c r="L45"/>
  <c r="K45"/>
  <c r="J45"/>
  <c r="M44"/>
  <c r="L44"/>
  <c r="K44"/>
  <c r="J44"/>
  <c r="M43"/>
  <c r="L43"/>
  <c r="N43" s="1"/>
  <c r="K43"/>
  <c r="J43"/>
  <c r="M42"/>
  <c r="L42"/>
  <c r="K42"/>
  <c r="J42"/>
  <c r="M41"/>
  <c r="L41"/>
  <c r="K41"/>
  <c r="J41"/>
  <c r="M40"/>
  <c r="L40"/>
  <c r="K40"/>
  <c r="J40"/>
  <c r="M39"/>
  <c r="L39"/>
  <c r="N39" s="1"/>
  <c r="K39"/>
  <c r="J39"/>
  <c r="M38"/>
  <c r="L38"/>
  <c r="K38"/>
  <c r="J38"/>
  <c r="M37"/>
  <c r="L37"/>
  <c r="K37"/>
  <c r="J37"/>
  <c r="M36"/>
  <c r="L36"/>
  <c r="K36"/>
  <c r="J36"/>
  <c r="M35"/>
  <c r="L35"/>
  <c r="N35" s="1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N27" s="1"/>
  <c r="K27"/>
  <c r="J27"/>
  <c r="M26"/>
  <c r="L26"/>
  <c r="K26"/>
  <c r="J26"/>
  <c r="M25"/>
  <c r="L25"/>
  <c r="K25"/>
  <c r="J25"/>
  <c r="M24"/>
  <c r="L24"/>
  <c r="K24"/>
  <c r="J24"/>
  <c r="M23"/>
  <c r="L23"/>
  <c r="N23" s="1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N18" s="1"/>
  <c r="K18"/>
  <c r="J18"/>
  <c r="M17"/>
  <c r="L17"/>
  <c r="K17"/>
  <c r="J17"/>
  <c r="M16"/>
  <c r="L16"/>
  <c r="K16"/>
  <c r="J16"/>
  <c r="M15"/>
  <c r="L15"/>
  <c r="N15" s="1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N7" s="1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N98" s="1"/>
  <c r="K98"/>
  <c r="J98"/>
  <c r="I98"/>
  <c r="M97"/>
  <c r="L97"/>
  <c r="K97"/>
  <c r="J97"/>
  <c r="I97"/>
  <c r="N97" s="1"/>
  <c r="M96"/>
  <c r="L96"/>
  <c r="K96"/>
  <c r="J96"/>
  <c r="I96"/>
  <c r="M95"/>
  <c r="L95"/>
  <c r="K95"/>
  <c r="J95"/>
  <c r="I95"/>
  <c r="M94"/>
  <c r="L94"/>
  <c r="N94" s="1"/>
  <c r="K94"/>
  <c r="J94"/>
  <c r="I94"/>
  <c r="M93"/>
  <c r="L93"/>
  <c r="K93"/>
  <c r="J93"/>
  <c r="I93"/>
  <c r="M92"/>
  <c r="L92"/>
  <c r="K92"/>
  <c r="J92"/>
  <c r="N92" s="1"/>
  <c r="I92"/>
  <c r="M91"/>
  <c r="L91"/>
  <c r="K91"/>
  <c r="J91"/>
  <c r="I91"/>
  <c r="M90"/>
  <c r="L90"/>
  <c r="K90"/>
  <c r="J90"/>
  <c r="I90"/>
  <c r="M89"/>
  <c r="L89"/>
  <c r="K89"/>
  <c r="J89"/>
  <c r="I89"/>
  <c r="N89" s="1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N85" s="1"/>
  <c r="M84"/>
  <c r="L84"/>
  <c r="K84"/>
  <c r="J84"/>
  <c r="N84" s="1"/>
  <c r="I84"/>
  <c r="M83"/>
  <c r="L83"/>
  <c r="K83"/>
  <c r="J83"/>
  <c r="I83"/>
  <c r="M82"/>
  <c r="L82"/>
  <c r="K82"/>
  <c r="J82"/>
  <c r="I82"/>
  <c r="M81"/>
  <c r="L81"/>
  <c r="K81"/>
  <c r="J81"/>
  <c r="I81"/>
  <c r="N81" s="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N77" s="1"/>
  <c r="M76"/>
  <c r="L76"/>
  <c r="K76"/>
  <c r="J76"/>
  <c r="N76" s="1"/>
  <c r="I76"/>
  <c r="M75"/>
  <c r="L75"/>
  <c r="K75"/>
  <c r="J75"/>
  <c r="I75"/>
  <c r="M74"/>
  <c r="L74"/>
  <c r="K74"/>
  <c r="J74"/>
  <c r="I74"/>
  <c r="M73"/>
  <c r="L73"/>
  <c r="K73"/>
  <c r="J73"/>
  <c r="I73"/>
  <c r="N73" s="1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N69" s="1"/>
  <c r="M68"/>
  <c r="L68"/>
  <c r="K68"/>
  <c r="J68"/>
  <c r="N68" s="1"/>
  <c r="I68"/>
  <c r="M67"/>
  <c r="L67"/>
  <c r="K67"/>
  <c r="J67"/>
  <c r="I67"/>
  <c r="M66"/>
  <c r="L66"/>
  <c r="K66"/>
  <c r="J66"/>
  <c r="I66"/>
  <c r="M65"/>
  <c r="L65"/>
  <c r="K65"/>
  <c r="J65"/>
  <c r="I65"/>
  <c r="N65" s="1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N61" s="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N51" s="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N45" s="1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N35" s="1"/>
  <c r="J35"/>
  <c r="I35"/>
  <c r="M34"/>
  <c r="L34"/>
  <c r="K34"/>
  <c r="J34"/>
  <c r="I34"/>
  <c r="M33"/>
  <c r="L33"/>
  <c r="K33"/>
  <c r="J33"/>
  <c r="I33"/>
  <c r="M32"/>
  <c r="L32"/>
  <c r="K32"/>
  <c r="J32"/>
  <c r="N32" s="1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N19" s="1"/>
  <c r="J19"/>
  <c r="I19"/>
  <c r="M18"/>
  <c r="L18"/>
  <c r="K18"/>
  <c r="J18"/>
  <c r="I18"/>
  <c r="M17"/>
  <c r="L17"/>
  <c r="K17"/>
  <c r="J17"/>
  <c r="I17"/>
  <c r="M16"/>
  <c r="L16"/>
  <c r="K16"/>
  <c r="J16"/>
  <c r="N16" s="1"/>
  <c r="I16"/>
  <c r="M15"/>
  <c r="L15"/>
  <c r="K15"/>
  <c r="J15"/>
  <c r="I15"/>
  <c r="M14"/>
  <c r="L14"/>
  <c r="K14"/>
  <c r="J14"/>
  <c r="I14"/>
  <c r="M13"/>
  <c r="L13"/>
  <c r="K13"/>
  <c r="J13"/>
  <c r="I13"/>
  <c r="N13" s="1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L99" s="1"/>
  <c r="K6"/>
  <c r="J6"/>
  <c r="I6"/>
  <c r="M5"/>
  <c r="L5"/>
  <c r="K5"/>
  <c r="J5"/>
  <c r="I5"/>
  <c r="N5" s="1"/>
  <c r="M4"/>
  <c r="L4"/>
  <c r="K4"/>
  <c r="J4"/>
  <c r="I4"/>
  <c r="M3"/>
  <c r="L3"/>
  <c r="K3"/>
  <c r="J3"/>
  <c r="I3"/>
  <c r="B4" i="63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62"/>
  <c r="C4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B79"/>
  <c r="C79"/>
  <c r="B80"/>
  <c r="C80"/>
  <c r="F80" s="1"/>
  <c r="B81"/>
  <c r="C81"/>
  <c r="B82"/>
  <c r="C82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61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B81"/>
  <c r="C81"/>
  <c r="B82"/>
  <c r="C82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8"/>
  <c r="C4"/>
  <c r="F4" s="1"/>
  <c r="B5"/>
  <c r="C5"/>
  <c r="B6"/>
  <c r="C6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F51" s="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F85" s="1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7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B13"/>
  <c r="C13"/>
  <c r="B14"/>
  <c r="C14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6"/>
  <c r="C4"/>
  <c r="F4" s="1"/>
  <c r="B5"/>
  <c r="C5"/>
  <c r="B6"/>
  <c r="C6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B19"/>
  <c r="C19"/>
  <c r="B20"/>
  <c r="C20"/>
  <c r="F20" s="1"/>
  <c r="B21"/>
  <c r="C21"/>
  <c r="B22"/>
  <c r="C22"/>
  <c r="F22" s="1"/>
  <c r="B23"/>
  <c r="C23"/>
  <c r="B24"/>
  <c r="C24"/>
  <c r="B25"/>
  <c r="C25"/>
  <c r="B26"/>
  <c r="C26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F45" s="1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5"/>
  <c r="C4"/>
  <c r="B5"/>
  <c r="C5"/>
  <c r="B6"/>
  <c r="C6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F52" s="1"/>
  <c r="B53"/>
  <c r="C53"/>
  <c r="B54"/>
  <c r="C54"/>
  <c r="B55"/>
  <c r="C55"/>
  <c r="B56"/>
  <c r="C56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B91"/>
  <c r="C91"/>
  <c r="B92"/>
  <c r="C92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S69" i="65"/>
  <c r="C4" i="39"/>
  <c r="L4" i="66" s="1"/>
  <c r="N4" s="1"/>
  <c r="E4" i="57" s="1"/>
  <c r="C5" i="39"/>
  <c r="C6"/>
  <c r="C7"/>
  <c r="C8"/>
  <c r="L8" i="66" s="1"/>
  <c r="N8" s="1"/>
  <c r="E8" i="57" s="1"/>
  <c r="C9" i="39"/>
  <c r="C10"/>
  <c r="C11"/>
  <c r="C12"/>
  <c r="L12" i="66" s="1"/>
  <c r="N12" s="1"/>
  <c r="E12" i="57" s="1"/>
  <c r="C13" i="39"/>
  <c r="C14"/>
  <c r="C15"/>
  <c r="C16"/>
  <c r="L16" i="66" s="1"/>
  <c r="N16" s="1"/>
  <c r="E16" i="57" s="1"/>
  <c r="C17" i="39"/>
  <c r="C18"/>
  <c r="C19"/>
  <c r="C20"/>
  <c r="L20" i="66" s="1"/>
  <c r="N20" s="1"/>
  <c r="E20" i="57" s="1"/>
  <c r="C21" i="39"/>
  <c r="C22"/>
  <c r="C23"/>
  <c r="C24"/>
  <c r="L24" i="66" s="1"/>
  <c r="N24" s="1"/>
  <c r="E24" i="57" s="1"/>
  <c r="C25" i="39"/>
  <c r="C26"/>
  <c r="C27"/>
  <c r="C28"/>
  <c r="L28" i="66" s="1"/>
  <c r="N28" s="1"/>
  <c r="E28" i="57" s="1"/>
  <c r="C29" i="39"/>
  <c r="C30"/>
  <c r="C31"/>
  <c r="C32"/>
  <c r="L32" i="66" s="1"/>
  <c r="N32" s="1"/>
  <c r="E32" i="57" s="1"/>
  <c r="C33" i="39"/>
  <c r="C34"/>
  <c r="C35"/>
  <c r="C36"/>
  <c r="L36" i="66" s="1"/>
  <c r="N36" s="1"/>
  <c r="E36" i="57" s="1"/>
  <c r="C37" i="39"/>
  <c r="C38"/>
  <c r="C39"/>
  <c r="C40"/>
  <c r="L40" i="66" s="1"/>
  <c r="N40" s="1"/>
  <c r="E40" i="57" s="1"/>
  <c r="C41" i="39"/>
  <c r="C42"/>
  <c r="C43"/>
  <c r="C44"/>
  <c r="L44" i="66" s="1"/>
  <c r="N44" s="1"/>
  <c r="E44" i="57" s="1"/>
  <c r="C45" i="39"/>
  <c r="C46"/>
  <c r="C47"/>
  <c r="C48"/>
  <c r="L48" i="66" s="1"/>
  <c r="N48" s="1"/>
  <c r="E48" i="57" s="1"/>
  <c r="C49" i="39"/>
  <c r="C50"/>
  <c r="C51"/>
  <c r="C52"/>
  <c r="L52" i="66" s="1"/>
  <c r="N52" s="1"/>
  <c r="E52" i="57" s="1"/>
  <c r="C53" i="39"/>
  <c r="C54"/>
  <c r="C55"/>
  <c r="C56"/>
  <c r="L56" i="66" s="1"/>
  <c r="N56" s="1"/>
  <c r="E56" i="57" s="1"/>
  <c r="C57" i="39"/>
  <c r="C58"/>
  <c r="C59"/>
  <c r="C60"/>
  <c r="L60" i="66" s="1"/>
  <c r="N60" s="1"/>
  <c r="E60" i="57" s="1"/>
  <c r="C61" i="39"/>
  <c r="C62"/>
  <c r="C63"/>
  <c r="C64"/>
  <c r="L64" i="66" s="1"/>
  <c r="N64" s="1"/>
  <c r="E64" i="57" s="1"/>
  <c r="C65" i="39"/>
  <c r="C66"/>
  <c r="C67"/>
  <c r="C68"/>
  <c r="L68" i="66" s="1"/>
  <c r="N68" s="1"/>
  <c r="E68" i="57" s="1"/>
  <c r="C69" i="39"/>
  <c r="C70"/>
  <c r="C71"/>
  <c r="C72"/>
  <c r="L72" i="66" s="1"/>
  <c r="N72" s="1"/>
  <c r="E72" i="57" s="1"/>
  <c r="C73" i="39"/>
  <c r="C74"/>
  <c r="C75"/>
  <c r="C76"/>
  <c r="L76" i="66" s="1"/>
  <c r="N76" s="1"/>
  <c r="E76" i="57" s="1"/>
  <c r="C77" i="39"/>
  <c r="C78"/>
  <c r="C79"/>
  <c r="C80"/>
  <c r="L80" i="66" s="1"/>
  <c r="N80" s="1"/>
  <c r="E80" i="57" s="1"/>
  <c r="C81" i="39"/>
  <c r="C82"/>
  <c r="C83"/>
  <c r="C84"/>
  <c r="L84" i="66" s="1"/>
  <c r="N84" s="1"/>
  <c r="E84" i="57" s="1"/>
  <c r="C85" i="39"/>
  <c r="C86"/>
  <c r="C87"/>
  <c r="C88"/>
  <c r="L88" i="66" s="1"/>
  <c r="N88" s="1"/>
  <c r="E88" i="57" s="1"/>
  <c r="C89" i="39"/>
  <c r="C90"/>
  <c r="C91"/>
  <c r="C92"/>
  <c r="L92" i="66" s="1"/>
  <c r="N92" s="1"/>
  <c r="E92" i="57" s="1"/>
  <c r="C93" i="39"/>
  <c r="C94"/>
  <c r="C95"/>
  <c r="C96"/>
  <c r="L96" i="66" s="1"/>
  <c r="N96" s="1"/>
  <c r="E96" i="57" s="1"/>
  <c r="C97" i="39"/>
  <c r="C98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L97"/>
  <c r="O97" s="1"/>
  <c r="D97" i="58" s="1"/>
  <c r="K97" i="66"/>
  <c r="F97"/>
  <c r="K96"/>
  <c r="F96"/>
  <c r="L95"/>
  <c r="M95" s="1"/>
  <c r="D95" i="57" s="1"/>
  <c r="K95" i="66"/>
  <c r="F95"/>
  <c r="L94"/>
  <c r="P94" s="1"/>
  <c r="E94" i="58" s="1"/>
  <c r="K94" i="66"/>
  <c r="F94"/>
  <c r="L93"/>
  <c r="O93" s="1"/>
  <c r="D93" i="58" s="1"/>
  <c r="K93" i="66"/>
  <c r="F93"/>
  <c r="K92"/>
  <c r="F92"/>
  <c r="L91"/>
  <c r="M91" s="1"/>
  <c r="D91" i="57" s="1"/>
  <c r="K91" i="66"/>
  <c r="F91"/>
  <c r="L90"/>
  <c r="P90" s="1"/>
  <c r="E90" i="58" s="1"/>
  <c r="K90" i="66"/>
  <c r="F90"/>
  <c r="L89"/>
  <c r="O89" s="1"/>
  <c r="D89" i="58" s="1"/>
  <c r="K89" i="66"/>
  <c r="F89"/>
  <c r="K88"/>
  <c r="F88"/>
  <c r="L87"/>
  <c r="M87" s="1"/>
  <c r="D87" i="57" s="1"/>
  <c r="K87" i="66"/>
  <c r="F87"/>
  <c r="L86"/>
  <c r="P86" s="1"/>
  <c r="E86" i="58" s="1"/>
  <c r="K86" i="66"/>
  <c r="F86"/>
  <c r="L85"/>
  <c r="O85" s="1"/>
  <c r="D85" i="58" s="1"/>
  <c r="K85" i="66"/>
  <c r="F85"/>
  <c r="K84"/>
  <c r="F84"/>
  <c r="L83"/>
  <c r="M83" s="1"/>
  <c r="D83" i="57" s="1"/>
  <c r="K83" i="66"/>
  <c r="F83"/>
  <c r="L82"/>
  <c r="P82" s="1"/>
  <c r="E82" i="58" s="1"/>
  <c r="K82" i="66"/>
  <c r="F82"/>
  <c r="L81"/>
  <c r="O81" s="1"/>
  <c r="D81" i="58" s="1"/>
  <c r="K81" i="66"/>
  <c r="F81"/>
  <c r="K80"/>
  <c r="F80"/>
  <c r="L79"/>
  <c r="M79" s="1"/>
  <c r="D79" i="57" s="1"/>
  <c r="K79" i="66"/>
  <c r="F79"/>
  <c r="L78"/>
  <c r="P78" s="1"/>
  <c r="E78" i="58" s="1"/>
  <c r="K78" i="66"/>
  <c r="F78"/>
  <c r="L77"/>
  <c r="O77" s="1"/>
  <c r="D77" i="58" s="1"/>
  <c r="K77" i="66"/>
  <c r="F77"/>
  <c r="K76"/>
  <c r="F76"/>
  <c r="L75"/>
  <c r="M75" s="1"/>
  <c r="D75" i="57" s="1"/>
  <c r="K75" i="66"/>
  <c r="F75"/>
  <c r="L74"/>
  <c r="P74" s="1"/>
  <c r="E74" i="58" s="1"/>
  <c r="K74" i="66"/>
  <c r="F74"/>
  <c r="L73"/>
  <c r="O73" s="1"/>
  <c r="D73" i="58" s="1"/>
  <c r="K73" i="66"/>
  <c r="F73"/>
  <c r="K72"/>
  <c r="F72"/>
  <c r="L71"/>
  <c r="M71" s="1"/>
  <c r="D71" i="57" s="1"/>
  <c r="K71" i="66"/>
  <c r="F71"/>
  <c r="L70"/>
  <c r="P70" s="1"/>
  <c r="E70" i="58" s="1"/>
  <c r="K70" i="66"/>
  <c r="F70"/>
  <c r="L69"/>
  <c r="O69" s="1"/>
  <c r="D69" i="58" s="1"/>
  <c r="K69" i="66"/>
  <c r="F69"/>
  <c r="K68"/>
  <c r="F68"/>
  <c r="L67"/>
  <c r="M67" s="1"/>
  <c r="D67" i="57" s="1"/>
  <c r="K67" i="66"/>
  <c r="F67"/>
  <c r="L66"/>
  <c r="P66" s="1"/>
  <c r="E66" i="58" s="1"/>
  <c r="K66" i="66"/>
  <c r="F66"/>
  <c r="L65"/>
  <c r="O65" s="1"/>
  <c r="D65" i="58" s="1"/>
  <c r="K65" i="66"/>
  <c r="F65"/>
  <c r="K64"/>
  <c r="F64"/>
  <c r="L63"/>
  <c r="M63" s="1"/>
  <c r="D63" i="57" s="1"/>
  <c r="K63" i="66"/>
  <c r="F63"/>
  <c r="L62"/>
  <c r="P62" s="1"/>
  <c r="E62" i="58" s="1"/>
  <c r="K62" i="66"/>
  <c r="F62"/>
  <c r="L61"/>
  <c r="O61" s="1"/>
  <c r="D61" i="58" s="1"/>
  <c r="K61" i="66"/>
  <c r="F61"/>
  <c r="K60"/>
  <c r="F60"/>
  <c r="L59"/>
  <c r="M59" s="1"/>
  <c r="D59" i="57" s="1"/>
  <c r="K59" i="66"/>
  <c r="F59"/>
  <c r="L58"/>
  <c r="P58" s="1"/>
  <c r="E58" i="58" s="1"/>
  <c r="K58" i="66"/>
  <c r="F58"/>
  <c r="L57"/>
  <c r="O57" s="1"/>
  <c r="D57" i="58" s="1"/>
  <c r="K57" i="66"/>
  <c r="F57"/>
  <c r="K56"/>
  <c r="F56"/>
  <c r="L55"/>
  <c r="M55" s="1"/>
  <c r="D55" i="57" s="1"/>
  <c r="K55" i="66"/>
  <c r="F55"/>
  <c r="L54"/>
  <c r="P54" s="1"/>
  <c r="E54" i="58" s="1"/>
  <c r="K54" i="66"/>
  <c r="F54"/>
  <c r="L53"/>
  <c r="O53" s="1"/>
  <c r="D53" i="58" s="1"/>
  <c r="K53" i="66"/>
  <c r="F53"/>
  <c r="K52"/>
  <c r="F52"/>
  <c r="L51"/>
  <c r="M51" s="1"/>
  <c r="D51" i="57" s="1"/>
  <c r="K51" i="66"/>
  <c r="F51"/>
  <c r="L50"/>
  <c r="P50" s="1"/>
  <c r="E50" i="58" s="1"/>
  <c r="K50" i="66"/>
  <c r="F50"/>
  <c r="L49"/>
  <c r="O49" s="1"/>
  <c r="D49" i="58" s="1"/>
  <c r="K49" i="66"/>
  <c r="F49"/>
  <c r="K48"/>
  <c r="F48"/>
  <c r="L47"/>
  <c r="M47" s="1"/>
  <c r="D47" i="57" s="1"/>
  <c r="K47" i="66"/>
  <c r="F47"/>
  <c r="L46"/>
  <c r="P46" s="1"/>
  <c r="E46" i="58" s="1"/>
  <c r="K46" i="66"/>
  <c r="F46"/>
  <c r="L45"/>
  <c r="O45" s="1"/>
  <c r="D45" i="58" s="1"/>
  <c r="K45" i="66"/>
  <c r="F45"/>
  <c r="K44"/>
  <c r="F44"/>
  <c r="L43"/>
  <c r="M43" s="1"/>
  <c r="D43" i="57" s="1"/>
  <c r="K43" i="66"/>
  <c r="F43"/>
  <c r="L42"/>
  <c r="P42" s="1"/>
  <c r="E42" i="58" s="1"/>
  <c r="K42" i="66"/>
  <c r="F42"/>
  <c r="L41"/>
  <c r="O41" s="1"/>
  <c r="D41" i="58" s="1"/>
  <c r="K41" i="66"/>
  <c r="F41"/>
  <c r="K40"/>
  <c r="F40"/>
  <c r="L39"/>
  <c r="M39" s="1"/>
  <c r="D39" i="57" s="1"/>
  <c r="K39" i="66"/>
  <c r="F39"/>
  <c r="L38"/>
  <c r="P38" s="1"/>
  <c r="E38" i="58" s="1"/>
  <c r="K38" i="66"/>
  <c r="F38"/>
  <c r="L37"/>
  <c r="O37" s="1"/>
  <c r="D37" i="58" s="1"/>
  <c r="K37" i="66"/>
  <c r="F37"/>
  <c r="K3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K32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K28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K24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K20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K1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K12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K8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K4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F82"/>
  <c r="U81"/>
  <c r="F81"/>
  <c r="U80"/>
  <c r="U79"/>
  <c r="F79"/>
  <c r="U78"/>
  <c r="U77"/>
  <c r="N77"/>
  <c r="F77"/>
  <c r="U76"/>
  <c r="U75"/>
  <c r="F75"/>
  <c r="U74"/>
  <c r="U73"/>
  <c r="F73"/>
  <c r="U72"/>
  <c r="U71"/>
  <c r="F71"/>
  <c r="U70"/>
  <c r="U69"/>
  <c r="F69"/>
  <c r="U68"/>
  <c r="U67"/>
  <c r="F67"/>
  <c r="U66"/>
  <c r="U65"/>
  <c r="F65"/>
  <c r="U64"/>
  <c r="N64"/>
  <c r="U63"/>
  <c r="F63"/>
  <c r="U62"/>
  <c r="U61"/>
  <c r="U60"/>
  <c r="U59"/>
  <c r="F59"/>
  <c r="U58"/>
  <c r="U57"/>
  <c r="F57"/>
  <c r="U56"/>
  <c r="U55"/>
  <c r="F55"/>
  <c r="U54"/>
  <c r="U53"/>
  <c r="F53"/>
  <c r="U52"/>
  <c r="N52"/>
  <c r="U51"/>
  <c r="F51"/>
  <c r="U50"/>
  <c r="U49"/>
  <c r="F49"/>
  <c r="U48"/>
  <c r="F48"/>
  <c r="U47"/>
  <c r="F47"/>
  <c r="U46"/>
  <c r="N46"/>
  <c r="U45"/>
  <c r="F45"/>
  <c r="U44"/>
  <c r="U43"/>
  <c r="F43"/>
  <c r="U42"/>
  <c r="U41"/>
  <c r="F41"/>
  <c r="U40"/>
  <c r="U39"/>
  <c r="F39"/>
  <c r="U38"/>
  <c r="U37"/>
  <c r="U36"/>
  <c r="F36"/>
  <c r="U35"/>
  <c r="F35"/>
  <c r="U34"/>
  <c r="N34"/>
  <c r="U33"/>
  <c r="F33"/>
  <c r="U32"/>
  <c r="U31"/>
  <c r="F31"/>
  <c r="U30"/>
  <c r="U29"/>
  <c r="F29"/>
  <c r="U28"/>
  <c r="U27"/>
  <c r="F27"/>
  <c r="U26"/>
  <c r="U25"/>
  <c r="F25"/>
  <c r="U24"/>
  <c r="U23"/>
  <c r="F23"/>
  <c r="U22"/>
  <c r="U21"/>
  <c r="F21"/>
  <c r="U20"/>
  <c r="U19"/>
  <c r="F19"/>
  <c r="U18"/>
  <c r="U17"/>
  <c r="F17"/>
  <c r="U16"/>
  <c r="U15"/>
  <c r="F15"/>
  <c r="U14"/>
  <c r="F14"/>
  <c r="U13"/>
  <c r="F13"/>
  <c r="U12"/>
  <c r="U11"/>
  <c r="F11"/>
  <c r="U10"/>
  <c r="U9"/>
  <c r="F9"/>
  <c r="U8"/>
  <c r="U7"/>
  <c r="F7"/>
  <c r="U6"/>
  <c r="U5"/>
  <c r="F5"/>
  <c r="U4"/>
  <c r="U3"/>
  <c r="K99"/>
  <c r="B99"/>
  <c r="A1"/>
  <c r="T99" i="62"/>
  <c r="S99"/>
  <c r="R99"/>
  <c r="Q99"/>
  <c r="P99"/>
  <c r="U98"/>
  <c r="U97"/>
  <c r="F97"/>
  <c r="U96"/>
  <c r="U95"/>
  <c r="F95"/>
  <c r="U94"/>
  <c r="AD93"/>
  <c r="U93"/>
  <c r="F93"/>
  <c r="AD92"/>
  <c r="U92"/>
  <c r="U91"/>
  <c r="F91"/>
  <c r="U90"/>
  <c r="AD89"/>
  <c r="U89"/>
  <c r="F89"/>
  <c r="U88"/>
  <c r="U87"/>
  <c r="N87"/>
  <c r="F87"/>
  <c r="U86"/>
  <c r="AD85"/>
  <c r="U85"/>
  <c r="F85"/>
  <c r="U84"/>
  <c r="U83"/>
  <c r="F83"/>
  <c r="U82"/>
  <c r="F82"/>
  <c r="U81"/>
  <c r="F81"/>
  <c r="U80"/>
  <c r="U79"/>
  <c r="F79"/>
  <c r="AC78"/>
  <c r="U78"/>
  <c r="F78"/>
  <c r="U77"/>
  <c r="F77"/>
  <c r="U76"/>
  <c r="U75"/>
  <c r="F75"/>
  <c r="U74"/>
  <c r="U73"/>
  <c r="F73"/>
  <c r="U72"/>
  <c r="U71"/>
  <c r="F71"/>
  <c r="U70"/>
  <c r="AD69"/>
  <c r="U69"/>
  <c r="F69"/>
  <c r="U68"/>
  <c r="U67"/>
  <c r="F67"/>
  <c r="AD66"/>
  <c r="U66"/>
  <c r="AD65"/>
  <c r="U65"/>
  <c r="F65"/>
  <c r="U64"/>
  <c r="U63"/>
  <c r="F63"/>
  <c r="AC62"/>
  <c r="U62"/>
  <c r="U61"/>
  <c r="F61"/>
  <c r="U60"/>
  <c r="U59"/>
  <c r="F59"/>
  <c r="U58"/>
  <c r="U57"/>
  <c r="F57"/>
  <c r="U56"/>
  <c r="U55"/>
  <c r="F55"/>
  <c r="U54"/>
  <c r="AD53"/>
  <c r="U53"/>
  <c r="F53"/>
  <c r="U52"/>
  <c r="U51"/>
  <c r="F51"/>
  <c r="AD50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AD33"/>
  <c r="U33"/>
  <c r="F33"/>
  <c r="U32"/>
  <c r="U31"/>
  <c r="F31"/>
  <c r="U30"/>
  <c r="AD29"/>
  <c r="U29"/>
  <c r="F29"/>
  <c r="U28"/>
  <c r="U27"/>
  <c r="F27"/>
  <c r="U26"/>
  <c r="U25"/>
  <c r="F25"/>
  <c r="U24"/>
  <c r="U23"/>
  <c r="F23"/>
  <c r="U22"/>
  <c r="AD21"/>
  <c r="U21"/>
  <c r="F21"/>
  <c r="U20"/>
  <c r="U19"/>
  <c r="F19"/>
  <c r="U18"/>
  <c r="AD17"/>
  <c r="U17"/>
  <c r="F17"/>
  <c r="U16"/>
  <c r="U15"/>
  <c r="F15"/>
  <c r="U14"/>
  <c r="AD13"/>
  <c r="U13"/>
  <c r="F13"/>
  <c r="U12"/>
  <c r="U11"/>
  <c r="F11"/>
  <c r="U10"/>
  <c r="AD9"/>
  <c r="U9"/>
  <c r="F9"/>
  <c r="U8"/>
  <c r="U7"/>
  <c r="F7"/>
  <c r="U6"/>
  <c r="AD5"/>
  <c r="U5"/>
  <c r="F5"/>
  <c r="U4"/>
  <c r="F4"/>
  <c r="U3"/>
  <c r="A1"/>
  <c r="T99" i="61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F82"/>
  <c r="U81"/>
  <c r="F81"/>
  <c r="U80"/>
  <c r="F80"/>
  <c r="U79"/>
  <c r="F79"/>
  <c r="U78"/>
  <c r="N78"/>
  <c r="U77"/>
  <c r="F77"/>
  <c r="U76"/>
  <c r="U75"/>
  <c r="F75"/>
  <c r="U74"/>
  <c r="U73"/>
  <c r="F73"/>
  <c r="U72"/>
  <c r="U71"/>
  <c r="F71"/>
  <c r="U70"/>
  <c r="U69"/>
  <c r="F69"/>
  <c r="U68"/>
  <c r="U67"/>
  <c r="F67"/>
  <c r="U66"/>
  <c r="U65"/>
  <c r="F65"/>
  <c r="U64"/>
  <c r="F64"/>
  <c r="U63"/>
  <c r="F63"/>
  <c r="U62"/>
  <c r="N62"/>
  <c r="U61"/>
  <c r="F61"/>
  <c r="U60"/>
  <c r="U59"/>
  <c r="F59"/>
  <c r="U58"/>
  <c r="U57"/>
  <c r="U56"/>
  <c r="U55"/>
  <c r="F55"/>
  <c r="U54"/>
  <c r="F54"/>
  <c r="U53"/>
  <c r="F53"/>
  <c r="U52"/>
  <c r="N52"/>
  <c r="U51"/>
  <c r="F51"/>
  <c r="U50"/>
  <c r="U49"/>
  <c r="F49"/>
  <c r="U48"/>
  <c r="U47"/>
  <c r="F47"/>
  <c r="U46"/>
  <c r="U45"/>
  <c r="F45"/>
  <c r="U44"/>
  <c r="U43"/>
  <c r="F43"/>
  <c r="U42"/>
  <c r="U41"/>
  <c r="F41"/>
  <c r="U40"/>
  <c r="U39"/>
  <c r="U38"/>
  <c r="U37"/>
  <c r="F37"/>
  <c r="U36"/>
  <c r="U35"/>
  <c r="F35"/>
  <c r="U34"/>
  <c r="U33"/>
  <c r="U32"/>
  <c r="U31"/>
  <c r="F31"/>
  <c r="U30"/>
  <c r="U29"/>
  <c r="U28"/>
  <c r="U27"/>
  <c r="F27"/>
  <c r="U26"/>
  <c r="F26"/>
  <c r="U25"/>
  <c r="U24"/>
  <c r="U23"/>
  <c r="F23"/>
  <c r="U22"/>
  <c r="U21"/>
  <c r="F21"/>
  <c r="U20"/>
  <c r="U19"/>
  <c r="F19"/>
  <c r="U18"/>
  <c r="U17"/>
  <c r="U16"/>
  <c r="U15"/>
  <c r="F15"/>
  <c r="U14"/>
  <c r="U13"/>
  <c r="F13"/>
  <c r="U12"/>
  <c r="U11"/>
  <c r="F11"/>
  <c r="U10"/>
  <c r="U9"/>
  <c r="U8"/>
  <c r="U7"/>
  <c r="F7"/>
  <c r="U6"/>
  <c r="U5"/>
  <c r="F5"/>
  <c r="U4"/>
  <c r="U3"/>
  <c r="B99"/>
  <c r="A1"/>
  <c r="T99" i="58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U84"/>
  <c r="U83"/>
  <c r="F83"/>
  <c r="U82"/>
  <c r="U81"/>
  <c r="F81"/>
  <c r="U80"/>
  <c r="U79"/>
  <c r="F79"/>
  <c r="U78"/>
  <c r="U77"/>
  <c r="F77"/>
  <c r="U76"/>
  <c r="U75"/>
  <c r="F75"/>
  <c r="U74"/>
  <c r="U73"/>
  <c r="F73"/>
  <c r="U72"/>
  <c r="U71"/>
  <c r="F71"/>
  <c r="U70"/>
  <c r="U69"/>
  <c r="F69"/>
  <c r="U68"/>
  <c r="U67"/>
  <c r="F67"/>
  <c r="U66"/>
  <c r="U65"/>
  <c r="F65"/>
  <c r="U64"/>
  <c r="U63"/>
  <c r="F63"/>
  <c r="U62"/>
  <c r="U61"/>
  <c r="F61"/>
  <c r="U60"/>
  <c r="U59"/>
  <c r="F59"/>
  <c r="U58"/>
  <c r="U57"/>
  <c r="F57"/>
  <c r="U56"/>
  <c r="U55"/>
  <c r="F55"/>
  <c r="U54"/>
  <c r="U53"/>
  <c r="F53"/>
  <c r="U52"/>
  <c r="U51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U33"/>
  <c r="F33"/>
  <c r="U32"/>
  <c r="U31"/>
  <c r="F31"/>
  <c r="U30"/>
  <c r="U29"/>
  <c r="F29"/>
  <c r="U28"/>
  <c r="U27"/>
  <c r="F27"/>
  <c r="U26"/>
  <c r="U25"/>
  <c r="F25"/>
  <c r="U24"/>
  <c r="U23"/>
  <c r="F23"/>
  <c r="U22"/>
  <c r="U21"/>
  <c r="U20"/>
  <c r="U19"/>
  <c r="F19"/>
  <c r="U18"/>
  <c r="U17"/>
  <c r="U16"/>
  <c r="U15"/>
  <c r="F15"/>
  <c r="U14"/>
  <c r="U13"/>
  <c r="U12"/>
  <c r="U11"/>
  <c r="F11"/>
  <c r="U10"/>
  <c r="U9"/>
  <c r="U8"/>
  <c r="U7"/>
  <c r="F7"/>
  <c r="U6"/>
  <c r="F6"/>
  <c r="U5"/>
  <c r="U4"/>
  <c r="U3"/>
  <c r="B99"/>
  <c r="A1"/>
  <c r="T99" i="57"/>
  <c r="S99"/>
  <c r="R99"/>
  <c r="Q99"/>
  <c r="P99"/>
  <c r="U98"/>
  <c r="U97"/>
  <c r="U96"/>
  <c r="U95"/>
  <c r="F95"/>
  <c r="U94"/>
  <c r="U93"/>
  <c r="F93"/>
  <c r="U92"/>
  <c r="U91"/>
  <c r="U90"/>
  <c r="U89"/>
  <c r="F89"/>
  <c r="U88"/>
  <c r="U87"/>
  <c r="F87"/>
  <c r="U86"/>
  <c r="U85"/>
  <c r="F85"/>
  <c r="U84"/>
  <c r="U83"/>
  <c r="U82"/>
  <c r="U81"/>
  <c r="F81"/>
  <c r="U80"/>
  <c r="U79"/>
  <c r="U78"/>
  <c r="U77"/>
  <c r="F77"/>
  <c r="U76"/>
  <c r="U75"/>
  <c r="F75"/>
  <c r="U74"/>
  <c r="U73"/>
  <c r="F73"/>
  <c r="U72"/>
  <c r="U71"/>
  <c r="F71"/>
  <c r="U70"/>
  <c r="U69"/>
  <c r="F69"/>
  <c r="U68"/>
  <c r="U67"/>
  <c r="F67"/>
  <c r="U66"/>
  <c r="U65"/>
  <c r="F65"/>
  <c r="U64"/>
  <c r="U63"/>
  <c r="F63"/>
  <c r="U62"/>
  <c r="U61"/>
  <c r="F61"/>
  <c r="U60"/>
  <c r="U59"/>
  <c r="F59"/>
  <c r="U58"/>
  <c r="U57"/>
  <c r="F57"/>
  <c r="U56"/>
  <c r="U55"/>
  <c r="F55"/>
  <c r="U54"/>
  <c r="U53"/>
  <c r="F53"/>
  <c r="U52"/>
  <c r="U51"/>
  <c r="F51"/>
  <c r="U50"/>
  <c r="U49"/>
  <c r="F49"/>
  <c r="U48"/>
  <c r="U47"/>
  <c r="F47"/>
  <c r="U46"/>
  <c r="U45"/>
  <c r="F45"/>
  <c r="U44"/>
  <c r="U43"/>
  <c r="F43"/>
  <c r="U42"/>
  <c r="U41"/>
  <c r="F41"/>
  <c r="U40"/>
  <c r="U39"/>
  <c r="U38"/>
  <c r="U37"/>
  <c r="F37"/>
  <c r="U36"/>
  <c r="U35"/>
  <c r="F35"/>
  <c r="U34"/>
  <c r="U33"/>
  <c r="F33"/>
  <c r="U32"/>
  <c r="U31"/>
  <c r="F31"/>
  <c r="U30"/>
  <c r="U29"/>
  <c r="F29"/>
  <c r="U28"/>
  <c r="U27"/>
  <c r="F27"/>
  <c r="U26"/>
  <c r="U25"/>
  <c r="F25"/>
  <c r="U24"/>
  <c r="U23"/>
  <c r="F23"/>
  <c r="U22"/>
  <c r="U21"/>
  <c r="F21"/>
  <c r="U20"/>
  <c r="U19"/>
  <c r="F19"/>
  <c r="U18"/>
  <c r="U17"/>
  <c r="F17"/>
  <c r="U16"/>
  <c r="U15"/>
  <c r="F15"/>
  <c r="U14"/>
  <c r="F14"/>
  <c r="U13"/>
  <c r="F13"/>
  <c r="U12"/>
  <c r="F12"/>
  <c r="U11"/>
  <c r="F11"/>
  <c r="U10"/>
  <c r="N10"/>
  <c r="U9"/>
  <c r="F9"/>
  <c r="U8"/>
  <c r="U7"/>
  <c r="F7"/>
  <c r="U6"/>
  <c r="U5"/>
  <c r="F5"/>
  <c r="U4"/>
  <c r="U3"/>
  <c r="A1"/>
  <c r="T99" i="56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F77"/>
  <c r="U76"/>
  <c r="U75"/>
  <c r="F75"/>
  <c r="U74"/>
  <c r="U73"/>
  <c r="F73"/>
  <c r="U72"/>
  <c r="U71"/>
  <c r="F71"/>
  <c r="U70"/>
  <c r="U69"/>
  <c r="F69"/>
  <c r="U68"/>
  <c r="U67"/>
  <c r="F67"/>
  <c r="U66"/>
  <c r="U65"/>
  <c r="F65"/>
  <c r="U64"/>
  <c r="U63"/>
  <c r="F63"/>
  <c r="U62"/>
  <c r="U61"/>
  <c r="F61"/>
  <c r="U60"/>
  <c r="U59"/>
  <c r="F59"/>
  <c r="U58"/>
  <c r="U57"/>
  <c r="F57"/>
  <c r="U56"/>
  <c r="U55"/>
  <c r="F55"/>
  <c r="U54"/>
  <c r="U53"/>
  <c r="F53"/>
  <c r="U52"/>
  <c r="U51"/>
  <c r="F51"/>
  <c r="U50"/>
  <c r="U49"/>
  <c r="F49"/>
  <c r="U48"/>
  <c r="U47"/>
  <c r="F47"/>
  <c r="U46"/>
  <c r="U45"/>
  <c r="U44"/>
  <c r="U43"/>
  <c r="F43"/>
  <c r="U42"/>
  <c r="U41"/>
  <c r="F41"/>
  <c r="U40"/>
  <c r="U39"/>
  <c r="F39"/>
  <c r="U38"/>
  <c r="U37"/>
  <c r="F37"/>
  <c r="U36"/>
  <c r="U35"/>
  <c r="F35"/>
  <c r="U34"/>
  <c r="N34"/>
  <c r="U33"/>
  <c r="F33"/>
  <c r="U32"/>
  <c r="U31"/>
  <c r="N31"/>
  <c r="F31"/>
  <c r="U30"/>
  <c r="U29"/>
  <c r="F29"/>
  <c r="U28"/>
  <c r="U27"/>
  <c r="F27"/>
  <c r="U26"/>
  <c r="F26"/>
  <c r="U25"/>
  <c r="F25"/>
  <c r="U24"/>
  <c r="F24"/>
  <c r="U23"/>
  <c r="F23"/>
  <c r="U22"/>
  <c r="U21"/>
  <c r="F21"/>
  <c r="U20"/>
  <c r="U19"/>
  <c r="N19"/>
  <c r="F19"/>
  <c r="U18"/>
  <c r="F18"/>
  <c r="U17"/>
  <c r="F17"/>
  <c r="U16"/>
  <c r="U15"/>
  <c r="F15"/>
  <c r="U14"/>
  <c r="U13"/>
  <c r="F13"/>
  <c r="U12"/>
  <c r="U11"/>
  <c r="N11"/>
  <c r="F11"/>
  <c r="U10"/>
  <c r="U9"/>
  <c r="F9"/>
  <c r="U8"/>
  <c r="U7"/>
  <c r="F7"/>
  <c r="U6"/>
  <c r="F6"/>
  <c r="U5"/>
  <c r="F5"/>
  <c r="U4"/>
  <c r="U3"/>
  <c r="M99"/>
  <c r="L99"/>
  <c r="K99"/>
  <c r="J99"/>
  <c r="A1"/>
  <c r="T99" i="55"/>
  <c r="S99"/>
  <c r="R99"/>
  <c r="Q99"/>
  <c r="P99"/>
  <c r="U98"/>
  <c r="U97"/>
  <c r="F97"/>
  <c r="U96"/>
  <c r="N96"/>
  <c r="U95"/>
  <c r="F95"/>
  <c r="U94"/>
  <c r="U93"/>
  <c r="N93"/>
  <c r="F93"/>
  <c r="U92"/>
  <c r="F92"/>
  <c r="U91"/>
  <c r="F91"/>
  <c r="U90"/>
  <c r="F90"/>
  <c r="U89"/>
  <c r="U88"/>
  <c r="N88"/>
  <c r="U87"/>
  <c r="F87"/>
  <c r="U86"/>
  <c r="U85"/>
  <c r="F85"/>
  <c r="U84"/>
  <c r="U83"/>
  <c r="F83"/>
  <c r="U82"/>
  <c r="U81"/>
  <c r="F81"/>
  <c r="U80"/>
  <c r="N80"/>
  <c r="U79"/>
  <c r="F79"/>
  <c r="U78"/>
  <c r="U77"/>
  <c r="F77"/>
  <c r="U76"/>
  <c r="U75"/>
  <c r="F75"/>
  <c r="U74"/>
  <c r="U73"/>
  <c r="F73"/>
  <c r="U72"/>
  <c r="N72"/>
  <c r="U71"/>
  <c r="F71"/>
  <c r="U70"/>
  <c r="U69"/>
  <c r="F69"/>
  <c r="U68"/>
  <c r="U67"/>
  <c r="F67"/>
  <c r="U66"/>
  <c r="U65"/>
  <c r="F65"/>
  <c r="U64"/>
  <c r="N64"/>
  <c r="U63"/>
  <c r="F63"/>
  <c r="U62"/>
  <c r="U61"/>
  <c r="U60"/>
  <c r="U59"/>
  <c r="F59"/>
  <c r="U58"/>
  <c r="U57"/>
  <c r="F57"/>
  <c r="U56"/>
  <c r="U55"/>
  <c r="F55"/>
  <c r="U54"/>
  <c r="F54"/>
  <c r="U53"/>
  <c r="U52"/>
  <c r="U51"/>
  <c r="F51"/>
  <c r="U50"/>
  <c r="F50"/>
  <c r="U49"/>
  <c r="F49"/>
  <c r="U48"/>
  <c r="N48"/>
  <c r="U47"/>
  <c r="F47"/>
  <c r="U46"/>
  <c r="U45"/>
  <c r="U44"/>
  <c r="U43"/>
  <c r="F43"/>
  <c r="U42"/>
  <c r="U41"/>
  <c r="F41"/>
  <c r="U40"/>
  <c r="U39"/>
  <c r="F39"/>
  <c r="U38"/>
  <c r="U37"/>
  <c r="U36"/>
  <c r="F36"/>
  <c r="U35"/>
  <c r="F35"/>
  <c r="U34"/>
  <c r="U33"/>
  <c r="F33"/>
  <c r="U32"/>
  <c r="U31"/>
  <c r="F31"/>
  <c r="U30"/>
  <c r="U29"/>
  <c r="N29"/>
  <c r="U28"/>
  <c r="U27"/>
  <c r="F27"/>
  <c r="U26"/>
  <c r="U25"/>
  <c r="F25"/>
  <c r="U24"/>
  <c r="U23"/>
  <c r="F23"/>
  <c r="U22"/>
  <c r="U21"/>
  <c r="U20"/>
  <c r="U19"/>
  <c r="F19"/>
  <c r="U18"/>
  <c r="U17"/>
  <c r="F17"/>
  <c r="U16"/>
  <c r="U15"/>
  <c r="F15"/>
  <c r="U14"/>
  <c r="U13"/>
  <c r="U12"/>
  <c r="U11"/>
  <c r="F11"/>
  <c r="U10"/>
  <c r="U9"/>
  <c r="U8"/>
  <c r="U7"/>
  <c r="N7"/>
  <c r="F7"/>
  <c r="U6"/>
  <c r="F6"/>
  <c r="U5"/>
  <c r="U4"/>
  <c r="F4"/>
  <c r="U3"/>
  <c r="A1"/>
  <c r="J99" i="63" l="1"/>
  <c r="N4"/>
  <c r="N6"/>
  <c r="L99"/>
  <c r="N61" i="56"/>
  <c r="N6" i="55"/>
  <c r="N5" i="63"/>
  <c r="N49" i="56"/>
  <c r="N37"/>
  <c r="N53"/>
  <c r="N69"/>
  <c r="F61" i="63"/>
  <c r="N4" i="57"/>
  <c r="N8"/>
  <c r="N12"/>
  <c r="N16"/>
  <c r="F57" i="61"/>
  <c r="F29"/>
  <c r="N20" i="57"/>
  <c r="N24"/>
  <c r="C99" i="63"/>
  <c r="F37"/>
  <c r="C99" i="56"/>
  <c r="B99"/>
  <c r="C99" i="55"/>
  <c r="F89"/>
  <c r="F56"/>
  <c r="K99" i="66"/>
  <c r="C99" i="57"/>
  <c r="F39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V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O24" i="65"/>
  <c r="D24" i="56" s="1"/>
  <c r="G24" s="1"/>
  <c r="V24" s="1"/>
  <c r="O25" i="65"/>
  <c r="D25" i="56" s="1"/>
  <c r="G25" s="1"/>
  <c r="O26" i="65"/>
  <c r="D26" i="56" s="1"/>
  <c r="G26" s="1"/>
  <c r="V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V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V34" s="1"/>
  <c r="O35" i="65"/>
  <c r="D35" i="56" s="1"/>
  <c r="G35" s="1"/>
  <c r="O36" i="65"/>
  <c r="D36" i="56" s="1"/>
  <c r="G36" s="1"/>
  <c r="O37" i="65"/>
  <c r="D37" i="56" s="1"/>
  <c r="G37" s="1"/>
  <c r="V37" s="1"/>
  <c r="O38" i="65"/>
  <c r="D38" i="56" s="1"/>
  <c r="G38" s="1"/>
  <c r="V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V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V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V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V54" s="1"/>
  <c r="O55" i="65"/>
  <c r="D55" i="56" s="1"/>
  <c r="G55" s="1"/>
  <c r="O56" i="65"/>
  <c r="D56" i="56" s="1"/>
  <c r="G56" s="1"/>
  <c r="O57" i="65"/>
  <c r="D57" i="56" s="1"/>
  <c r="G57" s="1"/>
  <c r="V57" s="1"/>
  <c r="O58" i="65"/>
  <c r="D58" i="56" s="1"/>
  <c r="G58" s="1"/>
  <c r="O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8" s="1"/>
  <c r="O79" i="65"/>
  <c r="D79" i="56" s="1"/>
  <c r="G79" s="1"/>
  <c r="O80" i="65"/>
  <c r="D80" i="56" s="1"/>
  <c r="G80" s="1"/>
  <c r="V80" s="1"/>
  <c r="O81" i="65"/>
  <c r="D81" i="56" s="1"/>
  <c r="G81" s="1"/>
  <c r="V81" s="1"/>
  <c r="O82" i="65"/>
  <c r="D82" i="56" s="1"/>
  <c r="G82" s="1"/>
  <c r="V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G10" s="1"/>
  <c r="M11" i="65"/>
  <c r="D11" i="55" s="1"/>
  <c r="G11" s="1"/>
  <c r="V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G26" s="1"/>
  <c r="M27" i="65"/>
  <c r="D27" i="55" s="1"/>
  <c r="G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O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G42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G58" s="1"/>
  <c r="M59" i="65"/>
  <c r="D59" i="55" s="1"/>
  <c r="G59" s="1"/>
  <c r="M60" i="65"/>
  <c r="D60" i="55" s="1"/>
  <c r="G60" s="1"/>
  <c r="V60" s="1"/>
  <c r="M61" i="65"/>
  <c r="D61" i="55" s="1"/>
  <c r="M62" i="65"/>
  <c r="D62" i="55" s="1"/>
  <c r="M63" i="65"/>
  <c r="D63" i="55" s="1"/>
  <c r="G63" s="1"/>
  <c r="M64" i="65"/>
  <c r="D64" i="55" s="1"/>
  <c r="G64" s="1"/>
  <c r="O64" s="1"/>
  <c r="M65" i="65"/>
  <c r="D65" i="55" s="1"/>
  <c r="M66" i="65"/>
  <c r="D66" i="55" s="1"/>
  <c r="G66" s="1"/>
  <c r="O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O70" s="1"/>
  <c r="M71" i="65"/>
  <c r="D71" i="55" s="1"/>
  <c r="M72" i="65"/>
  <c r="D72" i="55" s="1"/>
  <c r="G72" s="1"/>
  <c r="O72" s="1"/>
  <c r="M73" i="65"/>
  <c r="D73" i="55" s="1"/>
  <c r="M74" i="65"/>
  <c r="D74" i="55" s="1"/>
  <c r="G74" s="1"/>
  <c r="V74" s="1"/>
  <c r="M75" i="65"/>
  <c r="D75" i="55" s="1"/>
  <c r="G75" s="1"/>
  <c r="M76" i="65"/>
  <c r="D76" i="55" s="1"/>
  <c r="G76" s="1"/>
  <c r="O76" s="1"/>
  <c r="M77" i="65"/>
  <c r="D77" i="55" s="1"/>
  <c r="M78" i="65"/>
  <c r="D78" i="55" s="1"/>
  <c r="G78" s="1"/>
  <c r="O78" s="1"/>
  <c r="M79" i="65"/>
  <c r="D79" i="55" s="1"/>
  <c r="M80" i="65"/>
  <c r="D80" i="55" s="1"/>
  <c r="G80" s="1"/>
  <c r="O80" s="1"/>
  <c r="M81" i="65"/>
  <c r="D81" i="55" s="1"/>
  <c r="M82" i="65"/>
  <c r="D82" i="55" s="1"/>
  <c r="G82" s="1"/>
  <c r="V82" s="1"/>
  <c r="M83" i="65"/>
  <c r="D83" i="55" s="1"/>
  <c r="G83" s="1"/>
  <c r="M84" i="65"/>
  <c r="D84" i="55" s="1"/>
  <c r="G84" s="1"/>
  <c r="V84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M89" i="65"/>
  <c r="D89" i="55" s="1"/>
  <c r="M90" i="65"/>
  <c r="D90" i="55" s="1"/>
  <c r="G90" s="1"/>
  <c r="V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M96" i="65"/>
  <c r="D96" i="55" s="1"/>
  <c r="G96" s="1"/>
  <c r="O96" s="1"/>
  <c r="M97" i="65"/>
  <c r="D97" i="55" s="1"/>
  <c r="M98" i="65"/>
  <c r="D98" i="55" s="1"/>
  <c r="G98" s="1"/>
  <c r="O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O70" s="1"/>
  <c r="N74"/>
  <c r="N78"/>
  <c r="N9"/>
  <c r="O9" s="1"/>
  <c r="N13"/>
  <c r="O13" s="1"/>
  <c r="N25"/>
  <c r="O25" s="1"/>
  <c r="N29"/>
  <c r="N41"/>
  <c r="O41" s="1"/>
  <c r="N45"/>
  <c r="O45" s="1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V51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O39" s="1"/>
  <c r="N41"/>
  <c r="N50"/>
  <c r="N54"/>
  <c r="N57"/>
  <c r="N3"/>
  <c r="N11"/>
  <c r="N21"/>
  <c r="N27"/>
  <c r="N37"/>
  <c r="N43"/>
  <c r="N53"/>
  <c r="N59"/>
  <c r="O59" s="1"/>
  <c r="L99" i="57"/>
  <c r="N81"/>
  <c r="N91"/>
  <c r="L99" i="58"/>
  <c r="N10"/>
  <c r="N16"/>
  <c r="N9" i="55"/>
  <c r="N23"/>
  <c r="N4"/>
  <c r="N10"/>
  <c r="N14"/>
  <c r="O14" s="1"/>
  <c r="N15"/>
  <c r="N17"/>
  <c r="N26"/>
  <c r="N30"/>
  <c r="N31"/>
  <c r="N33"/>
  <c r="N42"/>
  <c r="N46"/>
  <c r="N47"/>
  <c r="N49"/>
  <c r="N58"/>
  <c r="N62"/>
  <c r="N63"/>
  <c r="O63" s="1"/>
  <c r="N66"/>
  <c r="N67"/>
  <c r="N70"/>
  <c r="N71"/>
  <c r="N74"/>
  <c r="N75"/>
  <c r="N78"/>
  <c r="N79"/>
  <c r="N82"/>
  <c r="N83"/>
  <c r="N86"/>
  <c r="N87"/>
  <c r="N90"/>
  <c r="O90" s="1"/>
  <c r="N91"/>
  <c r="N95"/>
  <c r="O95" s="1"/>
  <c r="N4" i="56"/>
  <c r="N8"/>
  <c r="N12"/>
  <c r="N16"/>
  <c r="N20"/>
  <c r="N24"/>
  <c r="N28"/>
  <c r="N32"/>
  <c r="N36"/>
  <c r="O36" s="1"/>
  <c r="N40"/>
  <c r="O40" s="1"/>
  <c r="N44"/>
  <c r="O44" s="1"/>
  <c r="N48"/>
  <c r="N52"/>
  <c r="O52" s="1"/>
  <c r="N55"/>
  <c r="O55" s="1"/>
  <c r="N56"/>
  <c r="O56" s="1"/>
  <c r="N59"/>
  <c r="O59" s="1"/>
  <c r="N60"/>
  <c r="O60" s="1"/>
  <c r="N63"/>
  <c r="O63" s="1"/>
  <c r="N64"/>
  <c r="O64" s="1"/>
  <c r="N67"/>
  <c r="O67" s="1"/>
  <c r="N68"/>
  <c r="N71"/>
  <c r="O71" s="1"/>
  <c r="N72"/>
  <c r="N75"/>
  <c r="O75" s="1"/>
  <c r="N76"/>
  <c r="N79"/>
  <c r="N80"/>
  <c r="O80" s="1"/>
  <c r="N83"/>
  <c r="O83" s="1"/>
  <c r="N84"/>
  <c r="O84" s="1"/>
  <c r="N87"/>
  <c r="O87" s="1"/>
  <c r="N88"/>
  <c r="O88" s="1"/>
  <c r="N91"/>
  <c r="N92"/>
  <c r="N95"/>
  <c r="O95" s="1"/>
  <c r="N96"/>
  <c r="I99"/>
  <c r="N81"/>
  <c r="O81" s="1"/>
  <c r="N82"/>
  <c r="O82" s="1"/>
  <c r="N85"/>
  <c r="O85" s="1"/>
  <c r="N86"/>
  <c r="N89"/>
  <c r="N90"/>
  <c r="O90" s="1"/>
  <c r="N93"/>
  <c r="O93" s="1"/>
  <c r="N94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O49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G59" s="1"/>
  <c r="O59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G91" s="1"/>
  <c r="V91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G29" s="1"/>
  <c r="V29" s="1"/>
  <c r="M25" i="66"/>
  <c r="D25" i="57" s="1"/>
  <c r="M21" i="66"/>
  <c r="D21" i="57" s="1"/>
  <c r="M17" i="66"/>
  <c r="D17" i="57" s="1"/>
  <c r="M13" i="66"/>
  <c r="D13" i="57" s="1"/>
  <c r="G13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N55" i="66"/>
  <c r="E55" i="57" s="1"/>
  <c r="G55" s="1"/>
  <c r="O55" s="1"/>
  <c r="P57" i="66"/>
  <c r="E57" i="58" s="1"/>
  <c r="G57" s="1"/>
  <c r="O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O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M50" i="66"/>
  <c r="D50" i="57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O13"/>
  <c r="V13"/>
  <c r="V48"/>
  <c r="O48"/>
  <c r="V4"/>
  <c r="V9"/>
  <c r="V32"/>
  <c r="V40"/>
  <c r="V59"/>
  <c r="V16"/>
  <c r="O16"/>
  <c r="V31"/>
  <c r="V43"/>
  <c r="O10" i="56"/>
  <c r="O19"/>
  <c r="V35"/>
  <c r="O35"/>
  <c r="V40"/>
  <c r="V51"/>
  <c r="O51"/>
  <c r="O24" i="57"/>
  <c r="N8" i="55"/>
  <c r="F9"/>
  <c r="I99"/>
  <c r="M99"/>
  <c r="N12"/>
  <c r="O12" s="1"/>
  <c r="F13"/>
  <c r="V22"/>
  <c r="N28"/>
  <c r="F29"/>
  <c r="N44"/>
  <c r="O44" s="1"/>
  <c r="F45"/>
  <c r="N60"/>
  <c r="F61"/>
  <c r="O92"/>
  <c r="O57" i="56"/>
  <c r="O65"/>
  <c r="V3" i="55"/>
  <c r="O74"/>
  <c r="V6" i="56"/>
  <c r="V15"/>
  <c r="O15"/>
  <c r="V31"/>
  <c r="O31"/>
  <c r="V36"/>
  <c r="V47"/>
  <c r="O47"/>
  <c r="V52"/>
  <c r="V59"/>
  <c r="V62"/>
  <c r="V67"/>
  <c r="V75"/>
  <c r="V83"/>
  <c r="V86"/>
  <c r="V68" i="57"/>
  <c r="V12" i="55"/>
  <c r="O17"/>
  <c r="V44"/>
  <c r="V95"/>
  <c r="V27" i="56"/>
  <c r="O27"/>
  <c r="O32"/>
  <c r="V32"/>
  <c r="V43"/>
  <c r="O43"/>
  <c r="V48"/>
  <c r="O50"/>
  <c r="B99" i="55"/>
  <c r="F3"/>
  <c r="K99"/>
  <c r="O3"/>
  <c r="F5"/>
  <c r="G18"/>
  <c r="O19"/>
  <c r="N20"/>
  <c r="O20" s="1"/>
  <c r="F21"/>
  <c r="O35"/>
  <c r="N36"/>
  <c r="F37"/>
  <c r="O51"/>
  <c r="N52"/>
  <c r="F53"/>
  <c r="O68"/>
  <c r="O84"/>
  <c r="O5" i="56"/>
  <c r="O21"/>
  <c r="O53"/>
  <c r="O61"/>
  <c r="O69"/>
  <c r="O77"/>
  <c r="V78" i="55"/>
  <c r="V7" i="56"/>
  <c r="O7"/>
  <c r="V23"/>
  <c r="O23"/>
  <c r="V28"/>
  <c r="V39"/>
  <c r="O39"/>
  <c r="V44"/>
  <c r="V55"/>
  <c r="V58"/>
  <c r="V63"/>
  <c r="V71"/>
  <c r="V74"/>
  <c r="V79"/>
  <c r="V87"/>
  <c r="V95"/>
  <c r="J99" i="55"/>
  <c r="O7"/>
  <c r="N24"/>
  <c r="N40"/>
  <c r="O40" s="1"/>
  <c r="N56"/>
  <c r="V54" i="58"/>
  <c r="V63" i="55"/>
  <c r="V67"/>
  <c r="V75"/>
  <c r="V83"/>
  <c r="G3" i="56"/>
  <c r="V56"/>
  <c r="V60"/>
  <c r="V64"/>
  <c r="V68"/>
  <c r="B99" i="57"/>
  <c r="F3"/>
  <c r="K99"/>
  <c r="N82"/>
  <c r="F83"/>
  <c r="F97"/>
  <c r="C99" i="58"/>
  <c r="I99"/>
  <c r="M99"/>
  <c r="N4"/>
  <c r="F5"/>
  <c r="N12"/>
  <c r="F13"/>
  <c r="V14"/>
  <c r="N20"/>
  <c r="F21"/>
  <c r="V34"/>
  <c r="V50"/>
  <c r="V53"/>
  <c r="V98"/>
  <c r="V68" i="55"/>
  <c r="V76"/>
  <c r="V80"/>
  <c r="V92"/>
  <c r="V96"/>
  <c r="F3" i="56"/>
  <c r="F99" s="1"/>
  <c r="V5"/>
  <c r="V9"/>
  <c r="V13"/>
  <c r="V17"/>
  <c r="V21"/>
  <c r="V25"/>
  <c r="V33"/>
  <c r="V41"/>
  <c r="V45"/>
  <c r="V49"/>
  <c r="V53"/>
  <c r="V61"/>
  <c r="V65"/>
  <c r="V69"/>
  <c r="V73"/>
  <c r="V77"/>
  <c r="V85"/>
  <c r="V89"/>
  <c r="V93"/>
  <c r="V97"/>
  <c r="N3" i="57"/>
  <c r="V62" i="58"/>
  <c r="V65"/>
  <c r="N3" i="56"/>
  <c r="N90" i="57"/>
  <c r="F91"/>
  <c r="K99" i="58"/>
  <c r="U99"/>
  <c r="F9"/>
  <c r="F17"/>
  <c r="V26"/>
  <c r="V45"/>
  <c r="O61"/>
  <c r="V74"/>
  <c r="V77"/>
  <c r="V93"/>
  <c r="N78" i="57"/>
  <c r="F79"/>
  <c r="N94"/>
  <c r="N98"/>
  <c r="J99" i="58"/>
  <c r="N3"/>
  <c r="N6"/>
  <c r="N14"/>
  <c r="O14" s="1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V59" i="58" l="1"/>
  <c r="V70" i="55"/>
  <c r="O34" i="56"/>
  <c r="O30" i="58"/>
  <c r="O46" i="56"/>
  <c r="O26"/>
  <c r="O6"/>
  <c r="F99" i="63"/>
  <c r="V18" i="56"/>
  <c r="V78"/>
  <c r="V66" i="55"/>
  <c r="V98"/>
  <c r="O22"/>
  <c r="O11"/>
  <c r="O86"/>
  <c r="V94"/>
  <c r="O94" i="56"/>
  <c r="O86"/>
  <c r="O46" i="55"/>
  <c r="O30"/>
  <c r="E99" i="56"/>
  <c r="O42"/>
  <c r="G4"/>
  <c r="V4" s="1"/>
  <c r="O91" i="58"/>
  <c r="O66"/>
  <c r="O93"/>
  <c r="O77"/>
  <c r="O45"/>
  <c r="O74"/>
  <c r="O9"/>
  <c r="O11" i="57"/>
  <c r="O29" i="56"/>
  <c r="O66"/>
  <c r="O54"/>
  <c r="O38"/>
  <c r="O68"/>
  <c r="O91" i="55"/>
  <c r="O43"/>
  <c r="O4"/>
  <c r="O53" i="58"/>
  <c r="O37"/>
  <c r="O29"/>
  <c r="O21"/>
  <c r="O40" i="57"/>
  <c r="O13"/>
  <c r="O48"/>
  <c r="O64"/>
  <c r="O96" i="56"/>
  <c r="O76"/>
  <c r="V66"/>
  <c r="G12"/>
  <c r="V12" s="1"/>
  <c r="G8"/>
  <c r="V8" s="1"/>
  <c r="O91"/>
  <c r="O48"/>
  <c r="O28"/>
  <c r="O24"/>
  <c r="V11"/>
  <c r="G88" i="55"/>
  <c r="O88" s="1"/>
  <c r="G79"/>
  <c r="V79" s="1"/>
  <c r="O52"/>
  <c r="O24"/>
  <c r="O87"/>
  <c r="O83"/>
  <c r="O75"/>
  <c r="O67"/>
  <c r="O36"/>
  <c r="O79" i="56"/>
  <c r="V29"/>
  <c r="O92"/>
  <c r="O89"/>
  <c r="O72"/>
  <c r="O37"/>
  <c r="O30"/>
  <c r="O22"/>
  <c r="O14"/>
  <c r="V91" i="55"/>
  <c r="V72"/>
  <c r="G71"/>
  <c r="G62"/>
  <c r="V62" s="1"/>
  <c r="O38"/>
  <c r="O28"/>
  <c r="E99"/>
  <c r="O82"/>
  <c r="V64"/>
  <c r="O60"/>
  <c r="O56"/>
  <c r="D99"/>
  <c r="O9"/>
  <c r="G75" i="58"/>
  <c r="O42"/>
  <c r="V37"/>
  <c r="V30"/>
  <c r="V29"/>
  <c r="O17"/>
  <c r="V41"/>
  <c r="O25"/>
  <c r="G90" i="57"/>
  <c r="V90" s="1"/>
  <c r="G70"/>
  <c r="V70" s="1"/>
  <c r="G54"/>
  <c r="V54" s="1"/>
  <c r="G53"/>
  <c r="O53" s="1"/>
  <c r="G50"/>
  <c r="V50" s="1"/>
  <c r="V97" i="58"/>
  <c r="V81"/>
  <c r="V57"/>
  <c r="G43"/>
  <c r="G27"/>
  <c r="E99"/>
  <c r="G11"/>
  <c r="V11" s="1"/>
  <c r="O22"/>
  <c r="V21"/>
  <c r="O6"/>
  <c r="D99"/>
  <c r="V5"/>
  <c r="G93" i="57"/>
  <c r="V93" s="1"/>
  <c r="G77"/>
  <c r="V77" s="1"/>
  <c r="G69"/>
  <c r="O69" s="1"/>
  <c r="G61"/>
  <c r="V61" s="1"/>
  <c r="O56"/>
  <c r="G45"/>
  <c r="O45" s="1"/>
  <c r="O44"/>
  <c r="V40"/>
  <c r="G37"/>
  <c r="O37" s="1"/>
  <c r="G25"/>
  <c r="V25" s="1"/>
  <c r="G21"/>
  <c r="V21" s="1"/>
  <c r="G9"/>
  <c r="V9" s="1"/>
  <c r="G5"/>
  <c r="V5" s="1"/>
  <c r="O4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V13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29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O21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5" i="57" l="1"/>
  <c r="O50"/>
  <c r="O4" i="56"/>
  <c r="O61" i="57"/>
  <c r="O12" i="56"/>
  <c r="O8"/>
  <c r="V88" i="55"/>
  <c r="O16" i="56"/>
  <c r="V71" i="55"/>
  <c r="O71"/>
  <c r="O62"/>
  <c r="O49"/>
  <c r="O75" i="58"/>
  <c r="V75"/>
  <c r="O90" i="57"/>
  <c r="V69"/>
  <c r="V53"/>
  <c r="O93"/>
  <c r="V45"/>
  <c r="O25"/>
  <c r="O80" i="58"/>
  <c r="O43"/>
  <c r="V43"/>
  <c r="V27"/>
  <c r="O27"/>
  <c r="O56"/>
  <c r="O77" i="57"/>
  <c r="V37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BY91" s="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37" i="54" l="1"/>
  <c r="CM7"/>
  <c r="DA7"/>
  <c r="CO93"/>
  <c r="BY46"/>
  <c r="BY58"/>
  <c r="BY66"/>
  <c r="BY86"/>
  <c r="DC19"/>
  <c r="DC15"/>
  <c r="DB95"/>
  <c r="DB87"/>
  <c r="DB83"/>
  <c r="DB75"/>
  <c r="DB67"/>
  <c r="DB63"/>
  <c r="DB42"/>
  <c r="DB37"/>
  <c r="DB33"/>
  <c r="DB29"/>
  <c r="BT28"/>
  <c r="DB25"/>
  <c r="BR99"/>
  <c r="DB3"/>
  <c r="BT96"/>
  <c r="DJ96" s="1"/>
  <c r="F96" i="40" s="1"/>
  <c r="DA96" i="54"/>
  <c r="DA84"/>
  <c r="BT37"/>
  <c r="BT32"/>
  <c r="BT24"/>
  <c r="DJ24" s="1"/>
  <c r="F24" i="40" s="1"/>
  <c r="BT8" i="54"/>
  <c r="CZ97"/>
  <c r="CZ77"/>
  <c r="CZ6"/>
  <c r="CV17"/>
  <c r="BM96"/>
  <c r="BM84"/>
  <c r="BM67"/>
  <c r="BM62"/>
  <c r="BM56"/>
  <c r="BM42"/>
  <c r="BM40"/>
  <c r="DI40" s="1"/>
  <c r="E40" i="40" s="1"/>
  <c r="BM16" i="54"/>
  <c r="BM4"/>
  <c r="DI4" s="1"/>
  <c r="E4" i="40" s="1"/>
  <c r="BF96" i="54"/>
  <c r="BF56"/>
  <c r="DH56" s="1"/>
  <c r="D56" i="40" s="1"/>
  <c r="BF46" i="54"/>
  <c r="BF42"/>
  <c r="BF32"/>
  <c r="BF28"/>
  <c r="DH28" s="1"/>
  <c r="D28" i="40" s="1"/>
  <c r="BF24" i="54"/>
  <c r="BF16"/>
  <c r="BF14"/>
  <c r="DH14" s="1"/>
  <c r="D14" i="40" s="1"/>
  <c r="AY67" i="54"/>
  <c r="DG67" s="1"/>
  <c r="C67" i="40" s="1"/>
  <c r="CG10" i="54"/>
  <c r="AY96"/>
  <c r="DH96"/>
  <c r="D96" i="40" s="1"/>
  <c r="AY93" i="54"/>
  <c r="DG93" s="1"/>
  <c r="C93" i="40" s="1"/>
  <c r="AY70" i="54"/>
  <c r="DG70" s="1"/>
  <c r="AY51"/>
  <c r="AY37"/>
  <c r="AY24"/>
  <c r="DG24" s="1"/>
  <c r="C24" i="40" s="1"/>
  <c r="AR96" i="54"/>
  <c r="DF96" s="1"/>
  <c r="B96" i="40" s="1"/>
  <c r="DI96" i="54"/>
  <c r="E96" i="40" s="1"/>
  <c r="AP99" i="54"/>
  <c r="AR81"/>
  <c r="DF81" s="1"/>
  <c r="B81" i="40" s="1"/>
  <c r="AR74" i="54"/>
  <c r="DF74" s="1"/>
  <c r="B74" i="40" s="1"/>
  <c r="AR70" i="54"/>
  <c r="DF70" s="1"/>
  <c r="B70" i="40" s="1"/>
  <c r="AR62" i="54"/>
  <c r="DF62" s="1"/>
  <c r="B62" i="40" s="1"/>
  <c r="AR51" i="54"/>
  <c r="DF51" s="1"/>
  <c r="B51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DA37" i="54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DG77" s="1"/>
  <c r="C77" i="40" s="1"/>
  <c r="CO77" i="54"/>
  <c r="AY80"/>
  <c r="BF80"/>
  <c r="BB99"/>
  <c r="AY7"/>
  <c r="DG7" s="1"/>
  <c r="C7" i="40" s="1"/>
  <c r="BF7" i="54"/>
  <c r="DB9"/>
  <c r="DC10"/>
  <c r="BF12"/>
  <c r="DH12" s="1"/>
  <c r="D12" i="40" s="1"/>
  <c r="CU12" i="54"/>
  <c r="BX18"/>
  <c r="BF18"/>
  <c r="DH18" s="1"/>
  <c r="D18" i="40" s="1"/>
  <c r="CZ18" i="54"/>
  <c r="BF20"/>
  <c r="BM20"/>
  <c r="CM22"/>
  <c r="AY27"/>
  <c r="DG27" s="1"/>
  <c r="C27" i="40" s="1"/>
  <c r="AR31" i="54"/>
  <c r="DF31" s="1"/>
  <c r="B31" i="40" s="1"/>
  <c r="BF31" i="54"/>
  <c r="BY34"/>
  <c r="CT34"/>
  <c r="DA34"/>
  <c r="CG34"/>
  <c r="BF36"/>
  <c r="DH36" s="1"/>
  <c r="D36" i="40" s="1"/>
  <c r="AR39" i="54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AR79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CA18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BM26"/>
  <c r="BY29"/>
  <c r="DA29"/>
  <c r="AY30"/>
  <c r="BM30"/>
  <c r="AR34"/>
  <c r="DF34" s="1"/>
  <c r="B34" i="40" s="1"/>
  <c r="AY34" i="54"/>
  <c r="DG34" s="1"/>
  <c r="BF34"/>
  <c r="DH34" s="1"/>
  <c r="D34" i="40" s="1"/>
  <c r="BM34" i="54"/>
  <c r="DI34" s="1"/>
  <c r="E34" i="40" s="1"/>
  <c r="AY35" i="54"/>
  <c r="DG35" s="1"/>
  <c r="C35" i="40" s="1"/>
  <c r="BF35" i="54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DG66" s="1"/>
  <c r="BF66"/>
  <c r="DH66" s="1"/>
  <c r="D66" i="40" s="1"/>
  <c r="CN66" i="54"/>
  <c r="BY74"/>
  <c r="CG74"/>
  <c r="AY78"/>
  <c r="DG78" s="1"/>
  <c r="C78" i="40" s="1"/>
  <c r="BF78" i="54"/>
  <c r="DH78" s="1"/>
  <c r="D78" i="40" s="1"/>
  <c r="BM78" i="54"/>
  <c r="DB79"/>
  <c r="BM82"/>
  <c r="DI82" s="1"/>
  <c r="E82" i="40" s="1"/>
  <c r="BT82" i="54"/>
  <c r="DJ82" s="1"/>
  <c r="F82" i="40" s="1"/>
  <c r="CH82" i="54"/>
  <c r="AY85"/>
  <c r="CH86"/>
  <c r="AR5"/>
  <c r="DF5" s="1"/>
  <c r="B5" i="40" s="1"/>
  <c r="AY5" i="54"/>
  <c r="BF5"/>
  <c r="DH5" s="1"/>
  <c r="D5" i="40" s="1"/>
  <c r="BT5" i="54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AY43"/>
  <c r="BF43"/>
  <c r="DH43" s="1"/>
  <c r="D43" i="40" s="1"/>
  <c r="DB47" i="54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B31"/>
  <c r="BT34"/>
  <c r="DJ34" s="1"/>
  <c r="F34" i="40" s="1"/>
  <c r="BT35" i="54"/>
  <c r="DA36"/>
  <c r="BT38"/>
  <c r="DH41"/>
  <c r="D41" i="40" s="1"/>
  <c r="BT41" i="54"/>
  <c r="DJ41" s="1"/>
  <c r="F41" i="40" s="1"/>
  <c r="BT43" i="54"/>
  <c r="DA44"/>
  <c r="BT48"/>
  <c r="DJ48" s="1"/>
  <c r="F48" i="40" s="1"/>
  <c r="BT51" i="54"/>
  <c r="BT52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J90" s="1"/>
  <c r="F90" i="40" s="1"/>
  <c r="DB91" i="54"/>
  <c r="DA92"/>
  <c r="BT94"/>
  <c r="DJ94" s="1"/>
  <c r="F94" i="40" s="1"/>
  <c r="CZ94" i="54"/>
  <c r="BT97"/>
  <c r="DJ97" s="1"/>
  <c r="F97" i="40" s="1"/>
  <c r="BT12" i="54"/>
  <c r="BT15"/>
  <c r="DB18"/>
  <c r="DB22"/>
  <c r="BT25"/>
  <c r="DB26"/>
  <c r="BT29"/>
  <c r="DJ29" s="1"/>
  <c r="F29" i="40" s="1"/>
  <c r="DB30" i="54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DJ67" s="1"/>
  <c r="F67" i="40" s="1"/>
  <c r="BT69" i="54"/>
  <c r="DJ69" s="1"/>
  <c r="F69" i="40" s="1"/>
  <c r="BT72" i="54"/>
  <c r="BT78"/>
  <c r="DJ78" s="1"/>
  <c r="F78" i="40" s="1"/>
  <c r="CZ78" i="54"/>
  <c r="BT81"/>
  <c r="DJ81" s="1"/>
  <c r="F81" i="40" s="1"/>
  <c r="BT83" i="54"/>
  <c r="BT86"/>
  <c r="BT89"/>
  <c r="BT93"/>
  <c r="DJ93" s="1"/>
  <c r="F93" i="40" s="1"/>
  <c r="BT95" i="54"/>
  <c r="DJ95" s="1"/>
  <c r="F95" i="40" s="1"/>
  <c r="BT4" i="54"/>
  <c r="BT7"/>
  <c r="DJ7" s="1"/>
  <c r="BT11"/>
  <c r="BT19"/>
  <c r="DJ19" s="1"/>
  <c r="F19" i="40" s="1"/>
  <c r="BT23" i="54"/>
  <c r="DB24"/>
  <c r="BT27"/>
  <c r="DA28"/>
  <c r="BT31"/>
  <c r="DA32"/>
  <c r="BT36"/>
  <c r="DJ36" s="1"/>
  <c r="F36" i="40" s="1"/>
  <c r="BT44" i="54"/>
  <c r="BT49"/>
  <c r="BT53"/>
  <c r="BT55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DI11" s="1"/>
  <c r="E11" i="40" s="1"/>
  <c r="BM13" i="54"/>
  <c r="DI13" s="1"/>
  <c r="E13" i="40" s="1"/>
  <c r="BM19" i="54"/>
  <c r="DI19" s="1"/>
  <c r="E19" i="40" s="1"/>
  <c r="CT21" i="54"/>
  <c r="BM23"/>
  <c r="DI23" s="1"/>
  <c r="E23" i="40" s="1"/>
  <c r="BM27" i="54"/>
  <c r="DI27" s="1"/>
  <c r="E27" i="40" s="1"/>
  <c r="BM31" i="54"/>
  <c r="DI31" s="1"/>
  <c r="E31" i="40" s="1"/>
  <c r="BM36" i="54"/>
  <c r="BM44"/>
  <c r="DI44" s="1"/>
  <c r="E44" i="40" s="1"/>
  <c r="BM49" i="54"/>
  <c r="DJ49"/>
  <c r="F49" i="40" s="1"/>
  <c r="DH51" i="54"/>
  <c r="D51" i="40" s="1"/>
  <c r="BM51" i="54"/>
  <c r="DI51" s="1"/>
  <c r="E51" i="40" s="1"/>
  <c r="DJ51" i="54"/>
  <c r="F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BM94"/>
  <c r="BM97"/>
  <c r="DI97" s="1"/>
  <c r="E97" i="40" s="1"/>
  <c r="BM35" i="54"/>
  <c r="BM38"/>
  <c r="BM41"/>
  <c r="DI41" s="1"/>
  <c r="E41" i="40" s="1"/>
  <c r="BM43" i="54"/>
  <c r="DI43" s="1"/>
  <c r="E43" i="40" s="1"/>
  <c r="BM48" i="54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BM12"/>
  <c r="DI12" s="1"/>
  <c r="E12" i="40" s="1"/>
  <c r="BM15" i="54"/>
  <c r="DI15" s="1"/>
  <c r="E15" i="40" s="1"/>
  <c r="BM17" i="54"/>
  <c r="BM25"/>
  <c r="BM29"/>
  <c r="DI29" s="1"/>
  <c r="E29" i="40" s="1"/>
  <c r="BM33" i="54"/>
  <c r="DI33" s="1"/>
  <c r="E33" i="40" s="1"/>
  <c r="BM81" i="54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BM98"/>
  <c r="DI98" s="1"/>
  <c r="E98" i="40" s="1"/>
  <c r="BF9" i="54"/>
  <c r="BF23"/>
  <c r="DH23" s="1"/>
  <c r="D23" i="40" s="1"/>
  <c r="DJ23" i="54"/>
  <c r="F23" i="40" s="1"/>
  <c r="BF27" i="54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BF71"/>
  <c r="BF81"/>
  <c r="DH81" s="1"/>
  <c r="D81" i="40" s="1"/>
  <c r="BF83" i="54"/>
  <c r="BF86"/>
  <c r="DH86" s="1"/>
  <c r="D86" i="40" s="1"/>
  <c r="BF88" i="54"/>
  <c r="BF91"/>
  <c r="DH91" s="1"/>
  <c r="D91" i="40" s="1"/>
  <c r="BF92" i="54"/>
  <c r="BF97"/>
  <c r="DI5"/>
  <c r="E5" i="40" s="1"/>
  <c r="BF17" i="54"/>
  <c r="DH17" s="1"/>
  <c r="D17" i="40" s="1"/>
  <c r="BF30" i="54"/>
  <c r="DH30" s="1"/>
  <c r="D30" i="40" s="1"/>
  <c r="BF49" i="54"/>
  <c r="DH49" s="1"/>
  <c r="D49" i="40" s="1"/>
  <c r="BF4" i="54"/>
  <c r="DH4" s="1"/>
  <c r="D4" i="40" s="1"/>
  <c r="BF6" i="54"/>
  <c r="DH6" s="1"/>
  <c r="BF8"/>
  <c r="BF10"/>
  <c r="DH10" s="1"/>
  <c r="D10" i="40" s="1"/>
  <c r="BF25" i="54"/>
  <c r="DH25" s="1"/>
  <c r="D25" i="40" s="1"/>
  <c r="BF29" i="54"/>
  <c r="BF33"/>
  <c r="DH33" s="1"/>
  <c r="D33" i="40" s="1"/>
  <c r="BF37" i="54"/>
  <c r="DH37" s="1"/>
  <c r="D37" i="40" s="1"/>
  <c r="BF48" i="54"/>
  <c r="BF55"/>
  <c r="BF60"/>
  <c r="BF63"/>
  <c r="DH63" s="1"/>
  <c r="D63" i="40" s="1"/>
  <c r="BF65" i="54"/>
  <c r="BF70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BF64"/>
  <c r="BF67"/>
  <c r="DI67"/>
  <c r="E67" i="40" s="1"/>
  <c r="BF69" i="54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BF89"/>
  <c r="BF93"/>
  <c r="BF95"/>
  <c r="DH95" s="1"/>
  <c r="D95" i="40" s="1"/>
  <c r="BF98" i="54"/>
  <c r="AY4"/>
  <c r="AY6"/>
  <c r="AY8"/>
  <c r="AY9"/>
  <c r="AY15"/>
  <c r="DG15" s="1"/>
  <c r="C15" i="40" s="1"/>
  <c r="DJ15" i="54"/>
  <c r="F15" i="40" s="1"/>
  <c r="AY17" i="54"/>
  <c r="AY19"/>
  <c r="DG19" s="1"/>
  <c r="C19" i="40" s="1"/>
  <c r="AY29" i="54"/>
  <c r="DG29" s="1"/>
  <c r="C29" i="40" s="1"/>
  <c r="DH29" i="54"/>
  <c r="D29" i="40" s="1"/>
  <c r="AY32" i="54"/>
  <c r="DH32"/>
  <c r="D32" i="40" s="1"/>
  <c r="AY40" i="54"/>
  <c r="DG40" s="1"/>
  <c r="C40" i="40" s="1"/>
  <c r="CE40" i="54"/>
  <c r="AY45"/>
  <c r="DG45" s="1"/>
  <c r="C45" i="40" s="1"/>
  <c r="AY47" i="54"/>
  <c r="DG47" s="1"/>
  <c r="C47" i="40" s="1"/>
  <c r="AY48" i="54"/>
  <c r="AY58"/>
  <c r="DH58"/>
  <c r="D58" i="40" s="1"/>
  <c r="AY62" i="54"/>
  <c r="DG62" s="1"/>
  <c r="C62" i="40" s="1"/>
  <c r="DI62" i="54"/>
  <c r="E62" i="40" s="1"/>
  <c r="DJ62" i="54"/>
  <c r="F62" i="40" s="1"/>
  <c r="AY72" i="54"/>
  <c r="DJ72"/>
  <c r="F72" i="40" s="1"/>
  <c r="AY79" i="54"/>
  <c r="DG79" s="1"/>
  <c r="C79" i="40" s="1"/>
  <c r="DJ79" i="54"/>
  <c r="F79" i="40" s="1"/>
  <c r="AY81" i="54"/>
  <c r="AY83"/>
  <c r="AY86"/>
  <c r="AY95"/>
  <c r="DG95" s="1"/>
  <c r="C95" i="40" s="1"/>
  <c r="AY97" i="54"/>
  <c r="DG97" s="1"/>
  <c r="C97" i="40" s="1"/>
  <c r="AY22" i="54"/>
  <c r="DG22" s="1"/>
  <c r="C22" i="40" s="1"/>
  <c r="AY25" i="54"/>
  <c r="DJ25"/>
  <c r="F25" i="40" s="1"/>
  <c r="AY28" i="54"/>
  <c r="DJ28"/>
  <c r="F28" i="40" s="1"/>
  <c r="AY31" i="54"/>
  <c r="DJ31"/>
  <c r="F31" i="40" s="1"/>
  <c r="AY36" i="54"/>
  <c r="DG36" s="1"/>
  <c r="C36" i="40" s="1"/>
  <c r="CE36" i="54"/>
  <c r="AY39"/>
  <c r="DG39" s="1"/>
  <c r="C39" i="40" s="1"/>
  <c r="DJ39" i="54"/>
  <c r="F39" i="40" s="1"/>
  <c r="AY44" i="54"/>
  <c r="DG44" s="1"/>
  <c r="C44" i="40" s="1"/>
  <c r="AY53" i="54"/>
  <c r="DG53" s="1"/>
  <c r="C53" i="40" s="1"/>
  <c r="CE53" i="54"/>
  <c r="AY59"/>
  <c r="DJ59"/>
  <c r="F59" i="40" s="1"/>
  <c r="AY61" i="54"/>
  <c r="DG61" s="1"/>
  <c r="C61" i="40" s="1"/>
  <c r="DJ66" i="54"/>
  <c r="F66" i="40" s="1"/>
  <c r="DJ70" i="54"/>
  <c r="F70" i="40" s="1"/>
  <c r="CE77" i="54"/>
  <c r="CE93"/>
  <c r="AY10"/>
  <c r="AY56"/>
  <c r="DG56" s="1"/>
  <c r="C56" i="40" s="1"/>
  <c r="AY89" i="54"/>
  <c r="DG89" s="1"/>
  <c r="C89" i="40" s="1"/>
  <c r="CE89" i="54"/>
  <c r="AY91"/>
  <c r="DG91" s="1"/>
  <c r="C91" i="40" s="1"/>
  <c r="AY92" i="54"/>
  <c r="DG92" s="1"/>
  <c r="C92" i="40" s="1"/>
  <c r="AY94" i="54"/>
  <c r="AV99"/>
  <c r="AY18"/>
  <c r="AY3"/>
  <c r="CF8"/>
  <c r="AY11"/>
  <c r="DG11" s="1"/>
  <c r="C11" i="40" s="1"/>
  <c r="AY13" i="54"/>
  <c r="DG13" s="1"/>
  <c r="C13" i="40" s="1"/>
  <c r="DH16" i="54"/>
  <c r="D16" i="40" s="1"/>
  <c r="DI16" i="54"/>
  <c r="E16" i="40" s="1"/>
  <c r="AY21" i="54"/>
  <c r="DG21" s="1"/>
  <c r="C21" i="40" s="1"/>
  <c r="AY23" i="54"/>
  <c r="DG23" s="1"/>
  <c r="C23" i="40" s="1"/>
  <c r="AY26" i="54"/>
  <c r="DH26"/>
  <c r="D26" i="40" s="1"/>
  <c r="AY33" i="54"/>
  <c r="DG33" s="1"/>
  <c r="C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H55"/>
  <c r="D55" i="40" s="1"/>
  <c r="AY64" i="54"/>
  <c r="AY68"/>
  <c r="DG68" s="1"/>
  <c r="C68" i="40" s="1"/>
  <c r="AY71" i="54"/>
  <c r="DG71" s="1"/>
  <c r="C71" i="40" s="1"/>
  <c r="AY82" i="54"/>
  <c r="DG82" s="1"/>
  <c r="C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J5" i="54"/>
  <c r="F5" i="40" s="1"/>
  <c r="DG8" i="54"/>
  <c r="C8" i="40" s="1"/>
  <c r="DH8" i="54"/>
  <c r="D8" i="40" s="1"/>
  <c r="DI8" i="54"/>
  <c r="E8" i="40" s="1"/>
  <c r="DJ8" i="54"/>
  <c r="F8" i="40" s="1"/>
  <c r="DJ11" i="54"/>
  <c r="F11" i="40" s="1"/>
  <c r="AR17" i="54"/>
  <c r="DF17" s="1"/>
  <c r="B17" i="40" s="1"/>
  <c r="DG17" i="54"/>
  <c r="C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H24" i="54"/>
  <c r="D24" i="40" s="1"/>
  <c r="AR27" i="54"/>
  <c r="DF27" s="1"/>
  <c r="B27" i="40" s="1"/>
  <c r="DJ27" i="54"/>
  <c r="F27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DG48" i="54"/>
  <c r="C48" i="40" s="1"/>
  <c r="DH48" i="54"/>
  <c r="D48" i="40" s="1"/>
  <c r="AR53" i="54"/>
  <c r="DF53" s="1"/>
  <c r="B53" i="40" s="1"/>
  <c r="DJ53" i="54"/>
  <c r="F53" i="40" s="1"/>
  <c r="AR56" i="54"/>
  <c r="DF56" s="1"/>
  <c r="B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J76" i="54"/>
  <c r="F76" i="40" s="1"/>
  <c r="AR78" i="54"/>
  <c r="DF78" s="1"/>
  <c r="B78" i="40" s="1"/>
  <c r="DI78" i="54"/>
  <c r="E78" i="40" s="1"/>
  <c r="BX78" i="54"/>
  <c r="AR82"/>
  <c r="DF82" s="1"/>
  <c r="B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H89" i="54"/>
  <c r="D89" i="40" s="1"/>
  <c r="DJ89" i="54"/>
  <c r="F89" i="40" s="1"/>
  <c r="AR90" i="54"/>
  <c r="DF90" s="1"/>
  <c r="B90" i="40" s="1"/>
  <c r="DH90" i="54"/>
  <c r="D90" i="40" s="1"/>
  <c r="DI90" i="54"/>
  <c r="E90" i="40" s="1"/>
  <c r="AR95" i="54"/>
  <c r="DF95" s="1"/>
  <c r="B95" i="40" s="1"/>
  <c r="AR97" i="54"/>
  <c r="DF97" s="1"/>
  <c r="B97" i="40" s="1"/>
  <c r="DH97" i="54"/>
  <c r="D97" i="40" s="1"/>
  <c r="DG6" i="54"/>
  <c r="C6" i="40" s="1"/>
  <c r="DG14" i="54"/>
  <c r="C14" i="40" s="1"/>
  <c r="AR23" i="54"/>
  <c r="DF23" s="1"/>
  <c r="B23" i="40" s="1"/>
  <c r="DG26" i="54"/>
  <c r="C26" i="40" s="1"/>
  <c r="DI26" i="54"/>
  <c r="E26" i="40" s="1"/>
  <c r="DG32" i="54"/>
  <c r="C32" i="40" s="1"/>
  <c r="DI32" i="54"/>
  <c r="E32" i="40" s="1"/>
  <c r="DJ32" i="54"/>
  <c r="F32" i="40" s="1"/>
  <c r="AR36" i="54"/>
  <c r="DF36" s="1"/>
  <c r="B36" i="40" s="1"/>
  <c r="DI36" i="54"/>
  <c r="E36" i="40" s="1"/>
  <c r="DG51" i="54"/>
  <c r="C51" i="40" s="1"/>
  <c r="DG54" i="54"/>
  <c r="BX54"/>
  <c r="DG55"/>
  <c r="C55" i="40" s="1"/>
  <c r="DG58" i="54"/>
  <c r="C58" i="40" s="1"/>
  <c r="DJ58" i="54"/>
  <c r="F58" i="40" s="1"/>
  <c r="BX62" i="54"/>
  <c r="BX70"/>
  <c r="DG81"/>
  <c r="C81" i="40" s="1"/>
  <c r="DG96" i="54"/>
  <c r="C96" i="40" s="1"/>
  <c r="DG4" i="54"/>
  <c r="C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AR21" i="54"/>
  <c r="DF21" s="1"/>
  <c r="B21" i="40" s="1"/>
  <c r="DH21" i="54"/>
  <c r="D21" i="40" s="1"/>
  <c r="DG31" i="54"/>
  <c r="C31" i="40" s="1"/>
  <c r="DH31" i="54"/>
  <c r="D31" i="40" s="1"/>
  <c r="AR35" i="54"/>
  <c r="DF35" s="1"/>
  <c r="B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I37" i="54"/>
  <c r="E37" i="40" s="1"/>
  <c r="DJ37" i="54"/>
  <c r="F37" i="40" s="1"/>
  <c r="AR44" i="54"/>
  <c r="DF44" s="1"/>
  <c r="B44" i="40" s="1"/>
  <c r="DH44" i="54"/>
  <c r="D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H61" i="54"/>
  <c r="D61" i="40" s="1"/>
  <c r="AR63" i="54"/>
  <c r="DF63" s="1"/>
  <c r="B63" i="40" s="1"/>
  <c r="AR65" i="54"/>
  <c r="DF65" s="1"/>
  <c r="B65" i="40" s="1"/>
  <c r="DH65" i="54"/>
  <c r="D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AR93" i="54"/>
  <c r="DF93" s="1"/>
  <c r="B93" i="40" s="1"/>
  <c r="DH93" i="54"/>
  <c r="D93" i="40" s="1"/>
  <c r="DG10" i="54"/>
  <c r="C10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I30" i="54"/>
  <c r="E30" i="40" s="1"/>
  <c r="DJ30" i="54"/>
  <c r="F30" i="40" s="1"/>
  <c r="AR33" i="54"/>
  <c r="DF33" s="1"/>
  <c r="B33" i="40" s="1"/>
  <c r="DJ33" i="54"/>
  <c r="F33" i="40" s="1"/>
  <c r="AR38" i="54"/>
  <c r="DF38" s="1"/>
  <c r="B38" i="40" s="1"/>
  <c r="DJ38" i="54"/>
  <c r="F38" i="40" s="1"/>
  <c r="AR40" i="54"/>
  <c r="DF40" s="1"/>
  <c r="B40" i="40" s="1"/>
  <c r="DJ40" i="54"/>
  <c r="F40" i="40" s="1"/>
  <c r="AR43" i="54"/>
  <c r="DF43" s="1"/>
  <c r="B43" i="40" s="1"/>
  <c r="DG43" i="54"/>
  <c r="C43" i="40" s="1"/>
  <c r="DJ43" i="54"/>
  <c r="F43" i="40" s="1"/>
  <c r="AR46" i="54"/>
  <c r="DF46" s="1"/>
  <c r="B46" i="40" s="1"/>
  <c r="DH46" i="54"/>
  <c r="D46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AR77" i="54"/>
  <c r="DF77" s="1"/>
  <c r="B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I86" i="54"/>
  <c r="E86" i="40" s="1"/>
  <c r="DJ86" i="54"/>
  <c r="F86" i="40" s="1"/>
  <c r="AR91" i="54"/>
  <c r="DF91" s="1"/>
  <c r="B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P15" s="1"/>
  <c r="CS15"/>
  <c r="CZ15"/>
  <c r="CE16"/>
  <c r="CL16"/>
  <c r="CS16"/>
  <c r="CW16" s="1"/>
  <c r="DA16"/>
  <c r="BT17"/>
  <c r="DJ17" s="1"/>
  <c r="BX17"/>
  <c r="CE17"/>
  <c r="CL17"/>
  <c r="CT17"/>
  <c r="DA17"/>
  <c r="BM18"/>
  <c r="DI18" s="1"/>
  <c r="E18" i="40" s="1"/>
  <c r="BT18" i="54"/>
  <c r="DJ18" s="1"/>
  <c r="F18" i="40" s="1"/>
  <c r="CL19" i="54"/>
  <c r="CS19"/>
  <c r="CZ19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BZ34"/>
  <c r="CF34"/>
  <c r="CL34"/>
  <c r="CP34" s="1"/>
  <c r="CV34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Z34"/>
  <c r="DD34" s="1"/>
  <c r="CA35"/>
  <c r="CG35"/>
  <c r="CM35"/>
  <c r="CS35"/>
  <c r="DC35"/>
  <c r="BZ36"/>
  <c r="CF36"/>
  <c r="CL36"/>
  <c r="CP36" s="1"/>
  <c r="CV36"/>
  <c r="DB36"/>
  <c r="CE37"/>
  <c r="BX38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CA43"/>
  <c r="CG43"/>
  <c r="CM43"/>
  <c r="CS43"/>
  <c r="DC43"/>
  <c r="BZ44"/>
  <c r="CF44"/>
  <c r="CL44"/>
  <c r="CV44"/>
  <c r="DB44"/>
  <c r="CE45"/>
  <c r="CS48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BZ50"/>
  <c r="CF50"/>
  <c r="CI50" s="1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CB74" i="54" l="1"/>
  <c r="DD59"/>
  <c r="CB38"/>
  <c r="DD41"/>
  <c r="CP38"/>
  <c r="DD25"/>
  <c r="CP22"/>
  <c r="DD17"/>
  <c r="CB12"/>
  <c r="DD94"/>
  <c r="DD61"/>
  <c r="DD47"/>
  <c r="DD42"/>
  <c r="CW34"/>
  <c r="DD15"/>
  <c r="CW90"/>
  <c r="CW86"/>
  <c r="CW78"/>
  <c r="CW74"/>
  <c r="DD97"/>
  <c r="DD81"/>
  <c r="DD77"/>
  <c r="DD86"/>
  <c r="DD53"/>
  <c r="DD66"/>
  <c r="DD62"/>
  <c r="DD58"/>
  <c r="DD50"/>
  <c r="CB50"/>
  <c r="CI37"/>
  <c r="CB34"/>
  <c r="DD30"/>
  <c r="CB37"/>
  <c r="CI22"/>
  <c r="CP42"/>
  <c r="CP26"/>
  <c r="CI16"/>
  <c r="CI9"/>
  <c r="CW8"/>
  <c r="DD20"/>
  <c r="CB11"/>
  <c r="CB7"/>
  <c r="DD95"/>
  <c r="DD19"/>
  <c r="DD37"/>
  <c r="DD33"/>
  <c r="DD13"/>
  <c r="DD87"/>
  <c r="DD71"/>
  <c r="DD55"/>
  <c r="DD29"/>
  <c r="CW82"/>
  <c r="CW15"/>
  <c r="CW48"/>
  <c r="CP44"/>
  <c r="D6" i="40"/>
  <c r="DK6" i="54"/>
  <c r="CP91"/>
  <c r="CP35"/>
  <c r="CP10"/>
  <c r="CI36"/>
  <c r="CI17"/>
  <c r="CI7"/>
  <c r="DK5"/>
  <c r="CB61"/>
  <c r="CB26"/>
  <c r="CB25"/>
  <c r="AE101" i="52"/>
  <c r="DD85" i="54"/>
  <c r="CI40"/>
  <c r="CP41"/>
  <c r="CP25"/>
  <c r="CI6"/>
  <c r="CP5"/>
  <c r="P98" i="38"/>
  <c r="L98" i="26" s="1"/>
  <c r="P97" i="38"/>
  <c r="P96"/>
  <c r="P95"/>
  <c r="L95" i="26" s="1"/>
  <c r="P94" i="38"/>
  <c r="P93"/>
  <c r="P92"/>
  <c r="P91"/>
  <c r="L91" i="26" s="1"/>
  <c r="P90" i="38"/>
  <c r="P89"/>
  <c r="P88"/>
  <c r="P87"/>
  <c r="L87" i="26" s="1"/>
  <c r="P86" i="38"/>
  <c r="P85"/>
  <c r="P84"/>
  <c r="P83"/>
  <c r="L83" i="26" s="1"/>
  <c r="P82" i="38"/>
  <c r="P81"/>
  <c r="P80"/>
  <c r="P79"/>
  <c r="L79" i="26" s="1"/>
  <c r="P78" i="38"/>
  <c r="P77"/>
  <c r="P76"/>
  <c r="P75"/>
  <c r="L75" i="26" s="1"/>
  <c r="P74" i="38"/>
  <c r="P73"/>
  <c r="P72"/>
  <c r="P71"/>
  <c r="L71" i="26" s="1"/>
  <c r="P70" i="38"/>
  <c r="P69"/>
  <c r="P68"/>
  <c r="P67"/>
  <c r="L67" i="26" s="1"/>
  <c r="P66" i="38"/>
  <c r="P65"/>
  <c r="P64"/>
  <c r="P63"/>
  <c r="L63" i="26" s="1"/>
  <c r="P62" i="38"/>
  <c r="P61"/>
  <c r="P60"/>
  <c r="P59"/>
  <c r="L59" i="26" s="1"/>
  <c r="P58" i="38"/>
  <c r="P57"/>
  <c r="P56"/>
  <c r="P55"/>
  <c r="L55" i="26" s="1"/>
  <c r="P54" i="38"/>
  <c r="P53"/>
  <c r="P52"/>
  <c r="P51"/>
  <c r="L51" i="26" s="1"/>
  <c r="P50" i="38"/>
  <c r="P49"/>
  <c r="P48"/>
  <c r="P47"/>
  <c r="L47" i="26" s="1"/>
  <c r="P46" i="38"/>
  <c r="P45"/>
  <c r="P44"/>
  <c r="P43"/>
  <c r="L43" i="26" s="1"/>
  <c r="P42" i="38"/>
  <c r="P41"/>
  <c r="P40"/>
  <c r="P39"/>
  <c r="L39" i="26" s="1"/>
  <c r="P38" i="38"/>
  <c r="P37"/>
  <c r="P36"/>
  <c r="P35"/>
  <c r="L35" i="26" s="1"/>
  <c r="P34" i="38"/>
  <c r="P33"/>
  <c r="P32"/>
  <c r="P31"/>
  <c r="L31" i="26" s="1"/>
  <c r="P30" i="38"/>
  <c r="P29"/>
  <c r="P28"/>
  <c r="P27"/>
  <c r="L27" i="26" s="1"/>
  <c r="P26" i="38"/>
  <c r="P25"/>
  <c r="P24"/>
  <c r="P23"/>
  <c r="L23" i="26" s="1"/>
  <c r="P22" i="38"/>
  <c r="P21"/>
  <c r="P20"/>
  <c r="P19"/>
  <c r="L19" i="26" s="1"/>
  <c r="P18" i="38"/>
  <c r="P17"/>
  <c r="P16"/>
  <c r="P15"/>
  <c r="L15" i="26" s="1"/>
  <c r="P14" i="38"/>
  <c r="P13"/>
  <c r="P12"/>
  <c r="P11"/>
  <c r="L11" i="26" s="1"/>
  <c r="P10" i="38"/>
  <c r="P9"/>
  <c r="P8"/>
  <c r="P7"/>
  <c r="L7" i="26" s="1"/>
  <c r="P6" i="38"/>
  <c r="P5"/>
  <c r="P4"/>
  <c r="P3"/>
  <c r="Q98"/>
  <c r="L98" i="27" s="1"/>
  <c r="Q97" i="38"/>
  <c r="Q96"/>
  <c r="Q95"/>
  <c r="L95" i="27" s="1"/>
  <c r="Q94" i="38"/>
  <c r="Q93"/>
  <c r="Q92"/>
  <c r="Q91"/>
  <c r="L91" i="27" s="1"/>
  <c r="Q90" i="38"/>
  <c r="Q89"/>
  <c r="Q88"/>
  <c r="Q87"/>
  <c r="L87" i="27" s="1"/>
  <c r="Q86" i="38"/>
  <c r="Q85"/>
  <c r="Q84"/>
  <c r="Q83"/>
  <c r="L83" i="27" s="1"/>
  <c r="Q82" i="38"/>
  <c r="Q81"/>
  <c r="Q80"/>
  <c r="Q79"/>
  <c r="L79" i="27" s="1"/>
  <c r="Q78" i="38"/>
  <c r="Q77"/>
  <c r="Q76"/>
  <c r="Q75"/>
  <c r="L75" i="27" s="1"/>
  <c r="Q74" i="38"/>
  <c r="Q73"/>
  <c r="Q72"/>
  <c r="Q71"/>
  <c r="L71" i="27" s="1"/>
  <c r="Q70" i="38"/>
  <c r="Q69"/>
  <c r="Q68"/>
  <c r="Q67"/>
  <c r="L67" i="27" s="1"/>
  <c r="Q66" i="38"/>
  <c r="Q65"/>
  <c r="Q64"/>
  <c r="Q63"/>
  <c r="L63" i="27" s="1"/>
  <c r="Q62" i="38"/>
  <c r="Q61"/>
  <c r="Q60"/>
  <c r="Q59"/>
  <c r="L59" i="27" s="1"/>
  <c r="Q58" i="38"/>
  <c r="Q57"/>
  <c r="Q56"/>
  <c r="Q55"/>
  <c r="L55" i="27" s="1"/>
  <c r="Q54" i="38"/>
  <c r="Q53"/>
  <c r="Q52"/>
  <c r="Q51"/>
  <c r="L51" i="27" s="1"/>
  <c r="Q50" i="38"/>
  <c r="Q49"/>
  <c r="Q48"/>
  <c r="Q47"/>
  <c r="L47" i="27" s="1"/>
  <c r="Q46" i="38"/>
  <c r="Q45"/>
  <c r="Q44"/>
  <c r="Q43"/>
  <c r="L43" i="27" s="1"/>
  <c r="Q42" i="38"/>
  <c r="Q41"/>
  <c r="Q40"/>
  <c r="Q39"/>
  <c r="L39" i="27" s="1"/>
  <c r="Q38" i="38"/>
  <c r="Q37"/>
  <c r="Q36"/>
  <c r="Q35"/>
  <c r="L35" i="27" s="1"/>
  <c r="Q34" i="38"/>
  <c r="Q33"/>
  <c r="Q32"/>
  <c r="Q31"/>
  <c r="L31" i="27" s="1"/>
  <c r="Q30" i="38"/>
  <c r="Q29"/>
  <c r="Q28"/>
  <c r="Q27"/>
  <c r="L27" i="27" s="1"/>
  <c r="Q26" i="38"/>
  <c r="Q25"/>
  <c r="Q24"/>
  <c r="Q23"/>
  <c r="L23" i="27" s="1"/>
  <c r="Q22" i="38"/>
  <c r="Q21"/>
  <c r="Q20"/>
  <c r="Q19"/>
  <c r="L19" i="27" s="1"/>
  <c r="Q18" i="38"/>
  <c r="Q17"/>
  <c r="Q16"/>
  <c r="Q15"/>
  <c r="L15" i="27" s="1"/>
  <c r="Q14" i="38"/>
  <c r="Q13"/>
  <c r="Q12"/>
  <c r="Q11"/>
  <c r="L11" i="27" s="1"/>
  <c r="Q10" i="38"/>
  <c r="Q9"/>
  <c r="Q8"/>
  <c r="Q7"/>
  <c r="L7" i="27" s="1"/>
  <c r="Q6" i="38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L95" i="29" s="1"/>
  <c r="S94" i="38"/>
  <c r="S93"/>
  <c r="S92"/>
  <c r="S91"/>
  <c r="L91" i="29" s="1"/>
  <c r="S90" i="38"/>
  <c r="S89"/>
  <c r="S88"/>
  <c r="S87"/>
  <c r="L87" i="29" s="1"/>
  <c r="S86" i="38"/>
  <c r="S85"/>
  <c r="S84"/>
  <c r="S83"/>
  <c r="L83" i="29" s="1"/>
  <c r="S82" i="38"/>
  <c r="S81"/>
  <c r="S80"/>
  <c r="S79"/>
  <c r="L79" i="29" s="1"/>
  <c r="S78" i="38"/>
  <c r="S77"/>
  <c r="S76"/>
  <c r="S75"/>
  <c r="L75" i="29" s="1"/>
  <c r="S74" i="38"/>
  <c r="S73"/>
  <c r="S72"/>
  <c r="S71"/>
  <c r="L71" i="29" s="1"/>
  <c r="S70" i="38"/>
  <c r="S69"/>
  <c r="S68"/>
  <c r="S67"/>
  <c r="L67" i="29" s="1"/>
  <c r="S66" i="38"/>
  <c r="S65"/>
  <c r="S64"/>
  <c r="S63"/>
  <c r="L63" i="29" s="1"/>
  <c r="S62" i="38"/>
  <c r="S61"/>
  <c r="S60"/>
  <c r="S59"/>
  <c r="L59" i="29" s="1"/>
  <c r="S58" i="38"/>
  <c r="S57"/>
  <c r="S56"/>
  <c r="S55"/>
  <c r="L55" i="29" s="1"/>
  <c r="S54" i="38"/>
  <c r="S53"/>
  <c r="S52"/>
  <c r="S51"/>
  <c r="L51" i="29" s="1"/>
  <c r="S50" i="38"/>
  <c r="S49"/>
  <c r="S48"/>
  <c r="S47"/>
  <c r="L47" i="29" s="1"/>
  <c r="S46" i="38"/>
  <c r="S45"/>
  <c r="S44"/>
  <c r="S43"/>
  <c r="L43" i="29" s="1"/>
  <c r="S42" i="38"/>
  <c r="S41"/>
  <c r="S40"/>
  <c r="S39"/>
  <c r="L39" i="29" s="1"/>
  <c r="S38" i="38"/>
  <c r="S37"/>
  <c r="S36"/>
  <c r="S35"/>
  <c r="L35" i="29" s="1"/>
  <c r="S34" i="38"/>
  <c r="S33"/>
  <c r="S32"/>
  <c r="S31"/>
  <c r="L31" i="29" s="1"/>
  <c r="S30" i="38"/>
  <c r="S29"/>
  <c r="S28"/>
  <c r="S27"/>
  <c r="L27" i="29" s="1"/>
  <c r="S26" i="38"/>
  <c r="S25"/>
  <c r="S24"/>
  <c r="S23"/>
  <c r="L23" i="29" s="1"/>
  <c r="S22" i="38"/>
  <c r="S21"/>
  <c r="S20"/>
  <c r="S19"/>
  <c r="L19" i="29" s="1"/>
  <c r="S18" i="38"/>
  <c r="S17"/>
  <c r="S16"/>
  <c r="S15"/>
  <c r="L15" i="29" s="1"/>
  <c r="S14" i="38"/>
  <c r="S13"/>
  <c r="S12"/>
  <c r="S11"/>
  <c r="L11" i="29" s="1"/>
  <c r="S10" i="38"/>
  <c r="S9"/>
  <c r="S8"/>
  <c r="S7"/>
  <c r="L7" i="29" s="1"/>
  <c r="S6" i="38"/>
  <c r="S5"/>
  <c r="S4"/>
  <c r="S3"/>
  <c r="S98" i="52"/>
  <c r="S91"/>
  <c r="S90"/>
  <c r="S89"/>
  <c r="M89" i="24" s="1"/>
  <c r="S88" i="52"/>
  <c r="S95"/>
  <c r="S85"/>
  <c r="S94"/>
  <c r="S93"/>
  <c r="S84"/>
  <c r="S80"/>
  <c r="S76"/>
  <c r="M76" i="24" s="1"/>
  <c r="S72" i="52"/>
  <c r="S68"/>
  <c r="S64"/>
  <c r="S60"/>
  <c r="S56"/>
  <c r="S52"/>
  <c r="S48"/>
  <c r="S44"/>
  <c r="M44" i="24" s="1"/>
  <c r="S40" i="52"/>
  <c r="S36"/>
  <c r="S32"/>
  <c r="S28"/>
  <c r="M28" i="24" s="1"/>
  <c r="S24" i="52"/>
  <c r="S20"/>
  <c r="S16"/>
  <c r="S12"/>
  <c r="M12" i="24" s="1"/>
  <c r="S8" i="52"/>
  <c r="S4"/>
  <c r="S87"/>
  <c r="S81"/>
  <c r="S77"/>
  <c r="S73"/>
  <c r="S69"/>
  <c r="S65"/>
  <c r="M65" i="24" s="1"/>
  <c r="S61" i="52"/>
  <c r="S57"/>
  <c r="S53"/>
  <c r="S49"/>
  <c r="S45"/>
  <c r="S41"/>
  <c r="S37"/>
  <c r="S33"/>
  <c r="S29"/>
  <c r="S25"/>
  <c r="S21"/>
  <c r="S17"/>
  <c r="S13"/>
  <c r="S9"/>
  <c r="S5"/>
  <c r="S86"/>
  <c r="M86" i="24" s="1"/>
  <c r="S82" i="52"/>
  <c r="S78"/>
  <c r="S74"/>
  <c r="S70"/>
  <c r="S66"/>
  <c r="S62"/>
  <c r="S58"/>
  <c r="S54"/>
  <c r="M54" i="24" s="1"/>
  <c r="S50" i="52"/>
  <c r="S46"/>
  <c r="S42"/>
  <c r="S38"/>
  <c r="S34"/>
  <c r="S30"/>
  <c r="S26"/>
  <c r="S22"/>
  <c r="M22" i="24" s="1"/>
  <c r="S18" i="52"/>
  <c r="S14"/>
  <c r="S10"/>
  <c r="S6"/>
  <c r="S83"/>
  <c r="S79"/>
  <c r="S75"/>
  <c r="S71"/>
  <c r="M71" i="24" s="1"/>
  <c r="S67" i="52"/>
  <c r="S63"/>
  <c r="S59"/>
  <c r="S55"/>
  <c r="M55" i="24" s="1"/>
  <c r="S51" i="52"/>
  <c r="S47"/>
  <c r="S43"/>
  <c r="S39"/>
  <c r="M39" i="24" s="1"/>
  <c r="S35" i="52"/>
  <c r="S31"/>
  <c r="S27"/>
  <c r="S23"/>
  <c r="S19"/>
  <c r="S15"/>
  <c r="S11"/>
  <c r="S7"/>
  <c r="S3"/>
  <c r="S96"/>
  <c r="S92"/>
  <c r="S97"/>
  <c r="W94"/>
  <c r="W84"/>
  <c r="W85"/>
  <c r="W98"/>
  <c r="M98" i="29" s="1"/>
  <c r="W95" i="52"/>
  <c r="W91"/>
  <c r="W90"/>
  <c r="W89"/>
  <c r="M89" i="29" s="1"/>
  <c r="W87" i="52"/>
  <c r="W86"/>
  <c r="W80"/>
  <c r="W76"/>
  <c r="M76" i="29" s="1"/>
  <c r="W72" i="52"/>
  <c r="W68"/>
  <c r="W64"/>
  <c r="W60"/>
  <c r="M60" i="29" s="1"/>
  <c r="W56" i="52"/>
  <c r="W52"/>
  <c r="W48"/>
  <c r="W44"/>
  <c r="M44" i="29" s="1"/>
  <c r="W40" i="52"/>
  <c r="W36"/>
  <c r="W32"/>
  <c r="W28"/>
  <c r="M28" i="29" s="1"/>
  <c r="W24" i="52"/>
  <c r="W20"/>
  <c r="W16"/>
  <c r="W12"/>
  <c r="W8"/>
  <c r="W4"/>
  <c r="W81"/>
  <c r="W77"/>
  <c r="W73"/>
  <c r="W69"/>
  <c r="W65"/>
  <c r="W61"/>
  <c r="M61" i="29" s="1"/>
  <c r="W57" i="52"/>
  <c r="W53"/>
  <c r="W49"/>
  <c r="W45"/>
  <c r="M45" i="29" s="1"/>
  <c r="W41" i="52"/>
  <c r="W37"/>
  <c r="W33"/>
  <c r="W29"/>
  <c r="M29" i="29" s="1"/>
  <c r="W25" i="52"/>
  <c r="W21"/>
  <c r="W17"/>
  <c r="W13"/>
  <c r="M13" i="29" s="1"/>
  <c r="W9" i="52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M88" i="29" s="1"/>
  <c r="F7" i="40"/>
  <c r="DK7" i="54"/>
  <c r="AG101" i="52"/>
  <c r="U96"/>
  <c r="M96" i="27" s="1"/>
  <c r="U86" i="52"/>
  <c r="U93"/>
  <c r="U92"/>
  <c r="U91"/>
  <c r="M91" i="27" s="1"/>
  <c r="U87" i="52"/>
  <c r="U89"/>
  <c r="U88"/>
  <c r="U97"/>
  <c r="U82"/>
  <c r="U78"/>
  <c r="U74"/>
  <c r="U70"/>
  <c r="M70" i="27" s="1"/>
  <c r="U66" i="52"/>
  <c r="U62"/>
  <c r="U58"/>
  <c r="U54"/>
  <c r="M54" i="27" s="1"/>
  <c r="U50" i="52"/>
  <c r="U46"/>
  <c r="U42"/>
  <c r="U38"/>
  <c r="M38" i="27" s="1"/>
  <c r="U34" i="52"/>
  <c r="U30"/>
  <c r="U26"/>
  <c r="U22"/>
  <c r="U18"/>
  <c r="U14"/>
  <c r="U10"/>
  <c r="U6"/>
  <c r="M6" i="27" s="1"/>
  <c r="U85" i="52"/>
  <c r="U83"/>
  <c r="U79"/>
  <c r="U75"/>
  <c r="M75" i="27" s="1"/>
  <c r="U71" i="52"/>
  <c r="U67"/>
  <c r="U63"/>
  <c r="U59"/>
  <c r="M59" i="27" s="1"/>
  <c r="U55" i="52"/>
  <c r="U51"/>
  <c r="U47"/>
  <c r="U43"/>
  <c r="M43" i="27" s="1"/>
  <c r="U39" i="52"/>
  <c r="U35"/>
  <c r="U31"/>
  <c r="U27"/>
  <c r="M27" i="27" s="1"/>
  <c r="U23" i="52"/>
  <c r="U19"/>
  <c r="U15"/>
  <c r="U11"/>
  <c r="M11" i="27" s="1"/>
  <c r="U7" i="52"/>
  <c r="U3"/>
  <c r="U84"/>
  <c r="U80"/>
  <c r="M80" i="27" s="1"/>
  <c r="U76" i="52"/>
  <c r="U72"/>
  <c r="U68"/>
  <c r="U64"/>
  <c r="U60"/>
  <c r="U56"/>
  <c r="U52"/>
  <c r="U48"/>
  <c r="M48" i="27" s="1"/>
  <c r="U44" i="52"/>
  <c r="U40"/>
  <c r="U36"/>
  <c r="U32"/>
  <c r="M32" i="27" s="1"/>
  <c r="U28" i="52"/>
  <c r="U24"/>
  <c r="U20"/>
  <c r="U16"/>
  <c r="M16" i="27" s="1"/>
  <c r="U12" i="5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M94" i="27" s="1"/>
  <c r="U90" i="52"/>
  <c r="U95"/>
  <c r="U98"/>
  <c r="T3"/>
  <c r="Q6" i="44"/>
  <c r="V85" i="52"/>
  <c r="V96"/>
  <c r="V86"/>
  <c r="V95"/>
  <c r="V92"/>
  <c r="V91"/>
  <c r="V90"/>
  <c r="V87"/>
  <c r="V88"/>
  <c r="V81"/>
  <c r="V77"/>
  <c r="M77" i="28" s="1"/>
  <c r="V73" i="52"/>
  <c r="V69"/>
  <c r="V65"/>
  <c r="V61"/>
  <c r="M61" i="28" s="1"/>
  <c r="V57" i="52"/>
  <c r="V53"/>
  <c r="V49"/>
  <c r="V45"/>
  <c r="V41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M47" i="28" s="1"/>
  <c r="V43" i="52"/>
  <c r="V39"/>
  <c r="V35"/>
  <c r="V31"/>
  <c r="V27"/>
  <c r="V23"/>
  <c r="V19"/>
  <c r="V15"/>
  <c r="M15" i="28" s="1"/>
  <c r="V11" i="52"/>
  <c r="V7"/>
  <c r="V3"/>
  <c r="V84"/>
  <c r="M84" i="28" s="1"/>
  <c r="V80" i="52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M4" i="28" s="1"/>
  <c r="V97" i="52"/>
  <c r="V94"/>
  <c r="V93"/>
  <c r="V89"/>
  <c r="V98"/>
  <c r="AF6" i="44"/>
  <c r="L3" i="53"/>
  <c r="U3" s="1"/>
  <c r="J3"/>
  <c r="S3" s="1"/>
  <c r="N3" i="24" s="1"/>
  <c r="K3" i="5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8"/>
  <c r="L9"/>
  <c r="L10"/>
  <c r="L12"/>
  <c r="L13"/>
  <c r="L14"/>
  <c r="L16"/>
  <c r="L17"/>
  <c r="L18"/>
  <c r="L20"/>
  <c r="L21"/>
  <c r="L22"/>
  <c r="L24"/>
  <c r="L25"/>
  <c r="L26"/>
  <c r="L28"/>
  <c r="L29"/>
  <c r="L30"/>
  <c r="L32"/>
  <c r="L33"/>
  <c r="L34"/>
  <c r="L36"/>
  <c r="L37"/>
  <c r="L38"/>
  <c r="L40"/>
  <c r="L41"/>
  <c r="L42"/>
  <c r="L44"/>
  <c r="L45"/>
  <c r="L46"/>
  <c r="L48"/>
  <c r="L49"/>
  <c r="L50"/>
  <c r="L52"/>
  <c r="L53"/>
  <c r="L54"/>
  <c r="L56"/>
  <c r="L57"/>
  <c r="L58"/>
  <c r="L60"/>
  <c r="L61"/>
  <c r="L62"/>
  <c r="L64"/>
  <c r="L65"/>
  <c r="L66"/>
  <c r="L68"/>
  <c r="L69"/>
  <c r="L70"/>
  <c r="L72"/>
  <c r="L73"/>
  <c r="L74"/>
  <c r="L76"/>
  <c r="L77"/>
  <c r="L78"/>
  <c r="L80"/>
  <c r="L81"/>
  <c r="L82"/>
  <c r="L84"/>
  <c r="L85"/>
  <c r="L86"/>
  <c r="L88"/>
  <c r="L89"/>
  <c r="L90"/>
  <c r="L92"/>
  <c r="L93"/>
  <c r="L94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8"/>
  <c r="L9"/>
  <c r="L10"/>
  <c r="L12"/>
  <c r="L13"/>
  <c r="L14"/>
  <c r="L16"/>
  <c r="L17"/>
  <c r="L18"/>
  <c r="L20"/>
  <c r="L21"/>
  <c r="L22"/>
  <c r="L24"/>
  <c r="L25"/>
  <c r="L26"/>
  <c r="L28"/>
  <c r="L29"/>
  <c r="L30"/>
  <c r="L32"/>
  <c r="L33"/>
  <c r="L34"/>
  <c r="L36"/>
  <c r="L37"/>
  <c r="L38"/>
  <c r="L40"/>
  <c r="L41"/>
  <c r="L42"/>
  <c r="L44"/>
  <c r="L45"/>
  <c r="L46"/>
  <c r="L48"/>
  <c r="L49"/>
  <c r="L50"/>
  <c r="L52"/>
  <c r="L53"/>
  <c r="L54"/>
  <c r="L56"/>
  <c r="L57"/>
  <c r="L58"/>
  <c r="L60"/>
  <c r="L61"/>
  <c r="L62"/>
  <c r="L64"/>
  <c r="L65"/>
  <c r="L66"/>
  <c r="L68"/>
  <c r="L69"/>
  <c r="L70"/>
  <c r="L72"/>
  <c r="L73"/>
  <c r="L74"/>
  <c r="L76"/>
  <c r="L77"/>
  <c r="L78"/>
  <c r="L80"/>
  <c r="L81"/>
  <c r="L82"/>
  <c r="L84"/>
  <c r="L85"/>
  <c r="L86"/>
  <c r="L88"/>
  <c r="L89"/>
  <c r="L90"/>
  <c r="L92"/>
  <c r="L93"/>
  <c r="L94"/>
  <c r="L96"/>
  <c r="L97"/>
  <c r="CP79" i="54"/>
  <c r="CI56"/>
  <c r="CP24"/>
  <c r="DK17"/>
  <c r="F17" i="40"/>
  <c r="G17" s="1"/>
  <c r="DK70" i="54"/>
  <c r="C70" i="40"/>
  <c r="DK54" i="54"/>
  <c r="C54" i="40"/>
  <c r="G54" s="1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E16" i="26" s="1"/>
  <c r="AL101" i="52"/>
  <c r="AH101"/>
  <c r="L4" i="27"/>
  <c r="L5"/>
  <c r="L6"/>
  <c r="L8"/>
  <c r="L9"/>
  <c r="L10"/>
  <c r="L12"/>
  <c r="L13"/>
  <c r="L14"/>
  <c r="L16"/>
  <c r="L17"/>
  <c r="L18"/>
  <c r="L20"/>
  <c r="L21"/>
  <c r="L22"/>
  <c r="L24"/>
  <c r="L25"/>
  <c r="L26"/>
  <c r="L28"/>
  <c r="L29"/>
  <c r="L30"/>
  <c r="L32"/>
  <c r="L33"/>
  <c r="L34"/>
  <c r="L36"/>
  <c r="L37"/>
  <c r="L38"/>
  <c r="L40"/>
  <c r="L41"/>
  <c r="L42"/>
  <c r="L44"/>
  <c r="L45"/>
  <c r="L46"/>
  <c r="L48"/>
  <c r="L49"/>
  <c r="L50"/>
  <c r="L52"/>
  <c r="L53"/>
  <c r="L54"/>
  <c r="L56"/>
  <c r="L57"/>
  <c r="L58"/>
  <c r="L60"/>
  <c r="L61"/>
  <c r="L62"/>
  <c r="L64"/>
  <c r="L65"/>
  <c r="L66"/>
  <c r="L68"/>
  <c r="L69"/>
  <c r="L70"/>
  <c r="L72"/>
  <c r="L73"/>
  <c r="L74"/>
  <c r="L76"/>
  <c r="L77"/>
  <c r="L78"/>
  <c r="L80"/>
  <c r="L81"/>
  <c r="L82"/>
  <c r="L84"/>
  <c r="L85"/>
  <c r="L86"/>
  <c r="L88"/>
  <c r="L89"/>
  <c r="L90"/>
  <c r="L92"/>
  <c r="L93"/>
  <c r="L94"/>
  <c r="L96"/>
  <c r="L97"/>
  <c r="DD57" i="54"/>
  <c r="CI48"/>
  <c r="CB17"/>
  <c r="CI19"/>
  <c r="AE7" i="44"/>
  <c r="AF7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AE3" i="28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31" i="28"/>
  <c r="M96"/>
  <c r="M64" i="27"/>
  <c r="M4" i="29"/>
  <c r="M65"/>
  <c r="M45" i="28"/>
  <c r="M33" i="29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8"/>
  <c r="M88" i="27"/>
  <c r="M72" i="24"/>
  <c r="M72" i="29"/>
  <c r="M72" i="28"/>
  <c r="M72" i="27"/>
  <c r="M97" i="28"/>
  <c r="M73"/>
  <c r="M57"/>
  <c r="M41"/>
  <c r="M37"/>
  <c r="M21"/>
  <c r="M9"/>
  <c r="M98" i="27"/>
  <c r="M98" i="28"/>
  <c r="M90"/>
  <c r="M90" i="29"/>
  <c r="M82" i="27"/>
  <c r="M74" i="28"/>
  <c r="M74" i="29"/>
  <c r="M70" i="28"/>
  <c r="M70" i="29"/>
  <c r="M62" i="24"/>
  <c r="M54" i="29"/>
  <c r="M50" i="27"/>
  <c r="M42" i="29"/>
  <c r="M38"/>
  <c r="M38" i="24"/>
  <c r="M34" i="29"/>
  <c r="M30" i="24"/>
  <c r="M26" i="27"/>
  <c r="M26" i="24"/>
  <c r="M26" i="29"/>
  <c r="M22"/>
  <c r="M18" i="24"/>
  <c r="M14"/>
  <c r="M6" i="29"/>
  <c r="M6" i="24"/>
  <c r="M91" i="29"/>
  <c r="M91" i="28"/>
  <c r="M87" i="27"/>
  <c r="M87" i="29"/>
  <c r="M87" i="28"/>
  <c r="M83" i="27"/>
  <c r="M83" i="24"/>
  <c r="M83" i="29"/>
  <c r="M75" i="28"/>
  <c r="M71" i="27"/>
  <c r="M71" i="29"/>
  <c r="M71" i="28"/>
  <c r="M67" i="27"/>
  <c r="M67" i="24"/>
  <c r="M67" i="29"/>
  <c r="M67" i="28"/>
  <c r="M59" i="29"/>
  <c r="M59" i="28"/>
  <c r="M55" i="27"/>
  <c r="M51"/>
  <c r="M51" i="28"/>
  <c r="M43" i="29"/>
  <c r="M43" i="28"/>
  <c r="M39"/>
  <c r="M39" i="27"/>
  <c r="M35"/>
  <c r="M35" i="24"/>
  <c r="M35" i="29"/>
  <c r="M35" i="28"/>
  <c r="M27" i="29"/>
  <c r="M27" i="28"/>
  <c r="M23" i="29"/>
  <c r="M23" i="28"/>
  <c r="M23" i="27"/>
  <c r="M19"/>
  <c r="M19" i="24"/>
  <c r="M19" i="28"/>
  <c r="M11" i="29"/>
  <c r="M11" i="28"/>
  <c r="M92" i="29"/>
  <c r="M92" i="28"/>
  <c r="M92" i="27"/>
  <c r="M84"/>
  <c r="M68" i="29"/>
  <c r="M60" i="24"/>
  <c r="M60" i="28"/>
  <c r="M60" i="27"/>
  <c r="M56" i="28"/>
  <c r="M56" i="27"/>
  <c r="M56" i="24"/>
  <c r="M56" i="29"/>
  <c r="M52"/>
  <c r="M44" i="28"/>
  <c r="M44" i="27"/>
  <c r="M40" i="28"/>
  <c r="M40" i="27"/>
  <c r="M40" i="24"/>
  <c r="M40" i="29"/>
  <c r="M36"/>
  <c r="M28" i="28"/>
  <c r="M28" i="27"/>
  <c r="M24" i="28"/>
  <c r="M24" i="27"/>
  <c r="M24" i="24"/>
  <c r="M24" i="29"/>
  <c r="M20"/>
  <c r="M12"/>
  <c r="M12" i="28"/>
  <c r="M12" i="27"/>
  <c r="M8" i="28"/>
  <c r="M8" i="27"/>
  <c r="M8" i="24"/>
  <c r="M8" i="29"/>
  <c r="M85" i="28"/>
  <c r="M76"/>
  <c r="M76" i="27"/>
  <c r="M69" i="28"/>
  <c r="M53"/>
  <c r="M25"/>
  <c r="M86"/>
  <c r="M86" i="27"/>
  <c r="M86" i="29"/>
  <c r="M58" i="27"/>
  <c r="M58" i="29"/>
  <c r="M10" i="27"/>
  <c r="M10" i="29"/>
  <c r="M92" i="24"/>
  <c r="M90"/>
  <c r="M74"/>
  <c r="M70"/>
  <c r="M42"/>
  <c r="M91"/>
  <c r="M87"/>
  <c r="M75"/>
  <c r="M59"/>
  <c r="M51"/>
  <c r="M43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5" i="29"/>
  <c r="M85" i="24"/>
  <c r="M81" i="29"/>
  <c r="M73"/>
  <c r="M73" i="24"/>
  <c r="M69" i="29"/>
  <c r="M69" i="24"/>
  <c r="M58" i="28"/>
  <c r="M57" i="29"/>
  <c r="M57" i="24"/>
  <c r="M54" i="28"/>
  <c r="M53" i="29"/>
  <c r="M53" i="24"/>
  <c r="M41" i="29"/>
  <c r="M41" i="24"/>
  <c r="M38" i="28"/>
  <c r="M37" i="29"/>
  <c r="M37" i="24"/>
  <c r="M33"/>
  <c r="M25" i="29"/>
  <c r="M25" i="24"/>
  <c r="M22" i="28"/>
  <c r="M21" i="29"/>
  <c r="M21" i="24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AM98" s="1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AM94" s="1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AM90" s="1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AM86" s="1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V80" s="1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V72" s="1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V68" s="1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V48" s="1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V36" s="1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V32" s="1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V24" s="1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V20" s="1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V16" s="1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V98"/>
  <c r="AM97"/>
  <c r="V97"/>
  <c r="AM96"/>
  <c r="V96"/>
  <c r="AM95"/>
  <c r="V95"/>
  <c r="V94"/>
  <c r="AM93"/>
  <c r="V93"/>
  <c r="AM92"/>
  <c r="V92"/>
  <c r="AM91"/>
  <c r="V91"/>
  <c r="V90"/>
  <c r="AM89"/>
  <c r="V89"/>
  <c r="AM88"/>
  <c r="V88"/>
  <c r="AM87"/>
  <c r="V87"/>
  <c r="V86"/>
  <c r="AM85"/>
  <c r="V85"/>
  <c r="AM84"/>
  <c r="V84"/>
  <c r="AM83"/>
  <c r="V83"/>
  <c r="AM81"/>
  <c r="V81"/>
  <c r="AM79"/>
  <c r="V78"/>
  <c r="AM77"/>
  <c r="V77"/>
  <c r="AM75"/>
  <c r="V74"/>
  <c r="AM73"/>
  <c r="AM71"/>
  <c r="V70"/>
  <c r="V69"/>
  <c r="AM67"/>
  <c r="AM65"/>
  <c r="V64"/>
  <c r="V62"/>
  <c r="AM61"/>
  <c r="AM59"/>
  <c r="V58"/>
  <c r="AM57"/>
  <c r="AM55"/>
  <c r="V54"/>
  <c r="V52"/>
  <c r="AM51"/>
  <c r="V51"/>
  <c r="V50"/>
  <c r="AM49"/>
  <c r="AM47"/>
  <c r="V47"/>
  <c r="AM45"/>
  <c r="V45"/>
  <c r="AM43"/>
  <c r="AM41"/>
  <c r="V40"/>
  <c r="AM39"/>
  <c r="V37"/>
  <c r="AM35"/>
  <c r="AM33"/>
  <c r="V33"/>
  <c r="V30"/>
  <c r="AM29"/>
  <c r="V29"/>
  <c r="AM27"/>
  <c r="V26"/>
  <c r="AM25"/>
  <c r="AM23"/>
  <c r="V22"/>
  <c r="AM17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B99" i="40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C7" i="30" l="1"/>
  <c r="AC11"/>
  <c r="AC15"/>
  <c r="AC19"/>
  <c r="AC23"/>
  <c r="AC27"/>
  <c r="AD27" s="1"/>
  <c r="AC31"/>
  <c r="AD31" s="1"/>
  <c r="AC35"/>
  <c r="AD35" s="1"/>
  <c r="AC39"/>
  <c r="AD39" s="1"/>
  <c r="AC43"/>
  <c r="AC47"/>
  <c r="AC51"/>
  <c r="AC55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9"/>
  <c r="AD9" s="1"/>
  <c r="AC17"/>
  <c r="AD17" s="1"/>
  <c r="AC25"/>
  <c r="AD25" s="1"/>
  <c r="AC33"/>
  <c r="AD33" s="1"/>
  <c r="AC41"/>
  <c r="AD41" s="1"/>
  <c r="AC49"/>
  <c r="AD49" s="1"/>
  <c r="AC57"/>
  <c r="AD57" s="1"/>
  <c r="AC65"/>
  <c r="AD65" s="1"/>
  <c r="AC69"/>
  <c r="AD69" s="1"/>
  <c r="AC77"/>
  <c r="AD77" s="1"/>
  <c r="AC81"/>
  <c r="AD81" s="1"/>
  <c r="AC89"/>
  <c r="AD89" s="1"/>
  <c r="AC97"/>
  <c r="AD97" s="1"/>
  <c r="AC8"/>
  <c r="AD8" s="1"/>
  <c r="AC16"/>
  <c r="AD16" s="1"/>
  <c r="AC20"/>
  <c r="AD20" s="1"/>
  <c r="AC28"/>
  <c r="AD28" s="1"/>
  <c r="AC36"/>
  <c r="AD36" s="1"/>
  <c r="AC44"/>
  <c r="AD44" s="1"/>
  <c r="AC52"/>
  <c r="AD52" s="1"/>
  <c r="AC60"/>
  <c r="AD60" s="1"/>
  <c r="AC68"/>
  <c r="AD68" s="1"/>
  <c r="AC80"/>
  <c r="AD80" s="1"/>
  <c r="AC92"/>
  <c r="AD92" s="1"/>
  <c r="AC6"/>
  <c r="AD6" s="1"/>
  <c r="AC10"/>
  <c r="AC14"/>
  <c r="AC18"/>
  <c r="AC22"/>
  <c r="AC26"/>
  <c r="AC30"/>
  <c r="AD30" s="1"/>
  <c r="AC34"/>
  <c r="AD34" s="1"/>
  <c r="AC38"/>
  <c r="AD38" s="1"/>
  <c r="AC42"/>
  <c r="AD42" s="1"/>
  <c r="AC46"/>
  <c r="AC50"/>
  <c r="AC54"/>
  <c r="AC58"/>
  <c r="AD58" s="1"/>
  <c r="AC62"/>
  <c r="AD62" s="1"/>
  <c r="AC66"/>
  <c r="AD66" s="1"/>
  <c r="AC70"/>
  <c r="AD70" s="1"/>
  <c r="AC74"/>
  <c r="AD74" s="1"/>
  <c r="AC78"/>
  <c r="AD78" s="1"/>
  <c r="AC82"/>
  <c r="AD82" s="1"/>
  <c r="AC86"/>
  <c r="AD86" s="1"/>
  <c r="AC90"/>
  <c r="AD90" s="1"/>
  <c r="AC94"/>
  <c r="AD94" s="1"/>
  <c r="AC98"/>
  <c r="AD98" s="1"/>
  <c r="AC5"/>
  <c r="AD5" s="1"/>
  <c r="AC13"/>
  <c r="AC21"/>
  <c r="AC29"/>
  <c r="AD29" s="1"/>
  <c r="AC37"/>
  <c r="AD37" s="1"/>
  <c r="AC45"/>
  <c r="AD45" s="1"/>
  <c r="AC53"/>
  <c r="AD53" s="1"/>
  <c r="AC61"/>
  <c r="AD61" s="1"/>
  <c r="AC73"/>
  <c r="AD73" s="1"/>
  <c r="AC85"/>
  <c r="AD85" s="1"/>
  <c r="AC93"/>
  <c r="AD93" s="1"/>
  <c r="AC4"/>
  <c r="AD4" s="1"/>
  <c r="AC12"/>
  <c r="AD12" s="1"/>
  <c r="AC24"/>
  <c r="AD24" s="1"/>
  <c r="AC32"/>
  <c r="AD32" s="1"/>
  <c r="AC40"/>
  <c r="AD40" s="1"/>
  <c r="AC48"/>
  <c r="AD48" s="1"/>
  <c r="AC56"/>
  <c r="AD56" s="1"/>
  <c r="AC64"/>
  <c r="AD64" s="1"/>
  <c r="AC72"/>
  <c r="AD72" s="1"/>
  <c r="AC76"/>
  <c r="AD76" s="1"/>
  <c r="AC84"/>
  <c r="AD84" s="1"/>
  <c r="AC88"/>
  <c r="AD88" s="1"/>
  <c r="AC96"/>
  <c r="AD96" s="1"/>
  <c r="G16" i="40"/>
  <c r="F99"/>
  <c r="AC4" i="27"/>
  <c r="D99" i="40"/>
  <c r="C99"/>
  <c r="AE54" i="26"/>
  <c r="AE99" s="1"/>
  <c r="E99" i="40"/>
  <c r="AE99" i="29"/>
  <c r="AE99" i="28"/>
  <c r="AE99" i="27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7" i="30"/>
  <c r="AD11"/>
  <c r="AD15"/>
  <c r="AD19"/>
  <c r="AD23"/>
  <c r="AD43"/>
  <c r="AD47"/>
  <c r="AD51"/>
  <c r="AD55"/>
  <c r="AD10"/>
  <c r="AD14"/>
  <c r="AD18"/>
  <c r="AD22"/>
  <c r="AD26"/>
  <c r="AD46"/>
  <c r="AD50"/>
  <c r="AD54"/>
  <c r="AD13"/>
  <c r="AD21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31"/>
  <c r="BA99" i="11"/>
  <c r="L99" i="28"/>
  <c r="L99" i="26"/>
  <c r="AD4" i="27"/>
  <c r="BA99" i="6"/>
  <c r="BA99" i="5"/>
  <c r="G99" i="40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N5" i="27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AM102" i="44"/>
  <c r="V103"/>
  <c r="M3" i="24"/>
  <c r="M3" i="27"/>
  <c r="U99" i="52"/>
  <c r="M3" i="29"/>
  <c r="W99" i="52"/>
  <c r="Q4" i="53"/>
  <c r="M3" i="28"/>
  <c r="M3" i="26"/>
  <c r="AC3" s="1"/>
  <c r="O99" i="38"/>
  <c r="L3" i="24"/>
  <c r="M98"/>
  <c r="M82"/>
  <c r="M34" i="28"/>
  <c r="M84" i="24"/>
  <c r="M94"/>
  <c r="M63"/>
  <c r="M31"/>
  <c r="M78"/>
  <c r="M47"/>
  <c r="M15"/>
  <c r="M4"/>
  <c r="AC4" s="1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5" i="27" l="1"/>
  <c r="AD5" s="1"/>
  <c r="AC5" i="29"/>
  <c r="AD5" s="1"/>
  <c r="AC5" i="28"/>
  <c r="AD5" s="1"/>
  <c r="AC4"/>
  <c r="AD4" s="1"/>
  <c r="AC3" i="29"/>
  <c r="AD3" s="1"/>
  <c r="AD3" i="26"/>
  <c r="AD4" i="24"/>
  <c r="AC3"/>
  <c r="AD3" s="1"/>
  <c r="AC4" i="26"/>
  <c r="AD4" s="1"/>
  <c r="AC3" i="27"/>
  <c r="AD3" s="1"/>
  <c r="AC3" i="28"/>
  <c r="AD3" s="1"/>
  <c r="T5" i="52"/>
  <c r="O5"/>
  <c r="Q5" s="1"/>
  <c r="M6" i="53"/>
  <c r="V6" s="1"/>
  <c r="L6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8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7" l="1"/>
  <c r="AD6" s="1"/>
  <c r="AC5" i="24"/>
  <c r="AD5" s="1"/>
  <c r="AC6" i="28"/>
  <c r="AD6" s="1"/>
  <c r="AC6" i="29"/>
  <c r="AD6" s="1"/>
  <c r="AC6" i="24"/>
  <c r="AD6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8" i="28"/>
  <c r="AD8" s="1"/>
  <c r="AC8" i="24"/>
  <c r="AD8" s="1"/>
  <c r="AC7" i="26"/>
  <c r="AD7" s="1"/>
  <c r="AC7" i="28"/>
  <c r="AD7" s="1"/>
  <c r="Q12" i="44"/>
  <c r="K9" i="53"/>
  <c r="T9" s="1"/>
  <c r="N9" i="26" s="1"/>
  <c r="O9" i="53"/>
  <c r="J9"/>
  <c r="S9" s="1"/>
  <c r="N9"/>
  <c r="W9" s="1"/>
  <c r="M9"/>
  <c r="V9" s="1"/>
  <c r="N9" i="28" s="1"/>
  <c r="L9" i="53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8" l="1"/>
  <c r="AD9" s="1"/>
  <c r="AC9" i="29"/>
  <c r="AD9" s="1"/>
  <c r="AC9" i="24"/>
  <c r="AD9" s="1"/>
  <c r="AC9" i="27"/>
  <c r="AD9" s="1"/>
  <c r="AC8" i="29"/>
  <c r="AD8" s="1"/>
  <c r="AC8" i="26"/>
  <c r="AD8" s="1"/>
  <c r="H10" i="44"/>
  <c r="M10" i="53"/>
  <c r="V10" s="1"/>
  <c r="N10" i="28" s="1"/>
  <c r="L10" i="53"/>
  <c r="U10" s="1"/>
  <c r="K10"/>
  <c r="T10" s="1"/>
  <c r="N10" i="26" s="1"/>
  <c r="O10" i="53"/>
  <c r="J10"/>
  <c r="S10" s="1"/>
  <c r="N10" i="24" s="1"/>
  <c r="N10" i="53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AF13" i="44"/>
  <c r="N10" i="27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4" l="1"/>
  <c r="AD10" s="1"/>
  <c r="AC10" i="28"/>
  <c r="AD10" s="1"/>
  <c r="AC10" i="29"/>
  <c r="AD10" s="1"/>
  <c r="AC10" i="27"/>
  <c r="AD10" s="1"/>
  <c r="J10" i="44"/>
  <c r="Q1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8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AC11" i="29" l="1"/>
  <c r="AD11" s="1"/>
  <c r="G12" i="44"/>
  <c r="AC11" i="27"/>
  <c r="AD11" s="1"/>
  <c r="AC11" i="24"/>
  <c r="AD11" s="1"/>
  <c r="AC10" i="26"/>
  <c r="AD10" s="1"/>
  <c r="AC11" i="28"/>
  <c r="AD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 i="24" s="1"/>
  <c r="N12" i="53"/>
  <c r="W12" s="1"/>
  <c r="J11" i="44"/>
  <c r="G9" i="62"/>
  <c r="O9" s="1"/>
  <c r="O7" i="63"/>
  <c r="M13" i="44"/>
  <c r="O8" i="62"/>
  <c r="V8"/>
  <c r="AR8" i="14"/>
  <c r="D8" i="63"/>
  <c r="V6"/>
  <c r="O6"/>
  <c r="V9" i="62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AF15"/>
  <c r="N12" i="28"/>
  <c r="N12" i="29"/>
  <c r="AG5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5" i="28"/>
  <c r="AG6" i="30"/>
  <c r="AG6" i="26"/>
  <c r="AG5" i="30"/>
  <c r="AV16" i="44"/>
  <c r="AG6" i="28"/>
  <c r="AG5" i="27"/>
  <c r="AG3" i="24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4" l="1"/>
  <c r="AD12" s="1"/>
  <c r="AC12" i="28"/>
  <c r="AD12" s="1"/>
  <c r="AC12" i="29"/>
  <c r="AD12" s="1"/>
  <c r="AC12" i="27"/>
  <c r="AD12" s="1"/>
  <c r="AC11" i="26"/>
  <c r="AD11" s="1"/>
  <c r="T12" i="52"/>
  <c r="M12" i="26" s="1"/>
  <c r="O12" i="52"/>
  <c r="Q12" s="1"/>
  <c r="Q16" i="44"/>
  <c r="K13" i="53"/>
  <c r="T13" s="1"/>
  <c r="N13" i="26" s="1"/>
  <c r="O13" i="5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G5" i="24"/>
  <c r="AG6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C13" i="29"/>
  <c r="AD13" s="1"/>
  <c r="AC13" i="24"/>
  <c r="AD13" s="1"/>
  <c r="AC13" i="27"/>
  <c r="AD13" s="1"/>
  <c r="AC12" i="26"/>
  <c r="AD12" s="1"/>
  <c r="J13" i="44"/>
  <c r="M14" i="53"/>
  <c r="V14" s="1"/>
  <c r="L14"/>
  <c r="U14" s="1"/>
  <c r="K14"/>
  <c r="T14" s="1"/>
  <c r="N14" i="26" s="1"/>
  <c r="O14" i="53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8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8"/>
  <c r="AD14" s="1"/>
  <c r="AC14" i="29"/>
  <c r="AD14" s="1"/>
  <c r="AC14" i="27"/>
  <c r="AD14" s="1"/>
  <c r="AC13" i="26"/>
  <c r="AD13" s="1"/>
  <c r="AC14" i="24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O13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AG7" i="24"/>
  <c r="W12" i="14"/>
  <c r="H15" i="44"/>
  <c r="AO14"/>
  <c r="Y15"/>
  <c r="AB15" s="1"/>
  <c r="AV19"/>
  <c r="AR11" i="14"/>
  <c r="AP16" i="44"/>
  <c r="AO13" i="14"/>
  <c r="E13" i="62" s="1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C15" i="28"/>
  <c r="AD15" s="1"/>
  <c r="AC14" i="26"/>
  <c r="AD14" s="1"/>
  <c r="AC15" i="27"/>
  <c r="AD15" s="1"/>
  <c r="G16" i="44"/>
  <c r="M16" i="53"/>
  <c r="V16" s="1"/>
  <c r="L16"/>
  <c r="U16" s="1"/>
  <c r="K16"/>
  <c r="T16" s="1"/>
  <c r="O16"/>
  <c r="J16"/>
  <c r="S16" s="1"/>
  <c r="N16" i="24" s="1"/>
  <c r="N16" i="53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AC16" i="24" l="1"/>
  <c r="AD16" s="1"/>
  <c r="AC16" i="28"/>
  <c r="AD16" s="1"/>
  <c r="AC16" i="29"/>
  <c r="AD16" s="1"/>
  <c r="AC15" i="26"/>
  <c r="AD15" s="1"/>
  <c r="AC16" i="27"/>
  <c r="AD16" s="1"/>
  <c r="H17" i="44"/>
  <c r="J16"/>
  <c r="G17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4" i="28"/>
  <c r="AG4" i="24"/>
  <c r="AG9" i="26"/>
  <c r="AG9" i="28"/>
  <c r="AG4" i="26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AC17" i="28" l="1"/>
  <c r="AD17" s="1"/>
  <c r="AC17" i="24"/>
  <c r="AD17" s="1"/>
  <c r="AC17" i="29"/>
  <c r="AD17" s="1"/>
  <c r="AC16" i="26"/>
  <c r="AD16" s="1"/>
  <c r="AC17" i="27"/>
  <c r="AD17" s="1"/>
  <c r="H18" i="44"/>
  <c r="J17"/>
  <c r="Q21"/>
  <c r="M18" i="53"/>
  <c r="V18" s="1"/>
  <c r="N18" i="28" s="1"/>
  <c r="L18" i="53"/>
  <c r="U18" s="1"/>
  <c r="K18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AF21"/>
  <c r="N18" i="29"/>
  <c r="N18" i="27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G9" i="24"/>
  <c r="AG11" i="28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4" l="1"/>
  <c r="AD18" s="1"/>
  <c r="AC18" i="28"/>
  <c r="AD18" s="1"/>
  <c r="AC18" i="29"/>
  <c r="AD18" s="1"/>
  <c r="AC18" i="27"/>
  <c r="AD18" s="1"/>
  <c r="G19" i="44"/>
  <c r="AC17" i="26"/>
  <c r="AD17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N19" i="29" s="1"/>
  <c r="M19" i="53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AG12" i="28"/>
  <c r="AG12" i="29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J19" s="1"/>
  <c r="Y19"/>
  <c r="AB19" s="1"/>
  <c r="AG14" i="29"/>
  <c r="AG8" i="30"/>
  <c r="AG14" i="28"/>
  <c r="AG8" i="27"/>
  <c r="AG12" i="30"/>
  <c r="AG14"/>
  <c r="AG14" i="26"/>
  <c r="AG8"/>
  <c r="AV23" i="44"/>
  <c r="AG12" i="27"/>
  <c r="AG12" i="26"/>
  <c r="AG8" i="24"/>
  <c r="AG14" i="27"/>
  <c r="AG15" i="30"/>
  <c r="AG8" i="29"/>
  <c r="AG11" i="24"/>
  <c r="AG8" i="28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C19" i="29" l="1"/>
  <c r="AD19" s="1"/>
  <c r="AC19" i="27"/>
  <c r="AD19" s="1"/>
  <c r="AC19" i="24"/>
  <c r="AD19" s="1"/>
  <c r="AC19" i="28"/>
  <c r="AD19" s="1"/>
  <c r="AC18" i="26"/>
  <c r="AD18" s="1"/>
  <c r="G16" i="63"/>
  <c r="O16" s="1"/>
  <c r="H20" i="44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8"/>
  <c r="AG15" i="27"/>
  <c r="AO19" i="44"/>
  <c r="AT19" s="1"/>
  <c r="Y20"/>
  <c r="AB20" s="1"/>
  <c r="AG14" i="24"/>
  <c r="AV24" i="44"/>
  <c r="AG13" i="27"/>
  <c r="AG15" i="24"/>
  <c r="AG13" i="28"/>
  <c r="AG13" i="29"/>
  <c r="AG13" i="30"/>
  <c r="AG13" i="26"/>
  <c r="AG12" i="24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AC20" i="27" l="1"/>
  <c r="AD20" s="1"/>
  <c r="AC20" i="24"/>
  <c r="AD20" s="1"/>
  <c r="AC20" i="29"/>
  <c r="AD20" s="1"/>
  <c r="AC19" i="26"/>
  <c r="AD19" s="1"/>
  <c r="AC20" i="28"/>
  <c r="AD20" s="1"/>
  <c r="V16" i="63"/>
  <c r="J20" i="44"/>
  <c r="G17" i="63"/>
  <c r="V17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G10" i="24"/>
  <c r="AV25" i="44"/>
  <c r="AG17" i="27"/>
  <c r="AG17" i="26"/>
  <c r="AG17" i="28"/>
  <c r="AG10" i="27"/>
  <c r="AG10" i="30"/>
  <c r="AG10" i="28"/>
  <c r="AG10" i="29"/>
  <c r="AG13" i="24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AC21" i="27" l="1"/>
  <c r="AD21" s="1"/>
  <c r="AC21" i="24"/>
  <c r="AD21" s="1"/>
  <c r="AC21" i="28"/>
  <c r="AD21" s="1"/>
  <c r="G22" i="44"/>
  <c r="AC20" i="26"/>
  <c r="AD20" s="1"/>
  <c r="AC21" i="29"/>
  <c r="AD21" s="1"/>
  <c r="O17" i="63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J22" s="1"/>
  <c r="AO21"/>
  <c r="AT21" s="1"/>
  <c r="AG17" i="24"/>
  <c r="AV26" i="44"/>
  <c r="AG16" i="24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4" l="1"/>
  <c r="AD22" s="1"/>
  <c r="AC22" i="28"/>
  <c r="AD22" s="1"/>
  <c r="AC22" i="29"/>
  <c r="AD22" s="1"/>
  <c r="AC22" i="27"/>
  <c r="AD22" s="1"/>
  <c r="AC21" i="26"/>
  <c r="AD21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9" i="28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G16" i="28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9" l="1"/>
  <c r="AD23" s="1"/>
  <c r="AC23" i="24"/>
  <c r="AD23" s="1"/>
  <c r="AC23" i="27"/>
  <c r="AD23" s="1"/>
  <c r="AC22" i="26"/>
  <c r="AD22" s="1"/>
  <c r="O20" i="61"/>
  <c r="G24" i="44"/>
  <c r="AC23" i="28"/>
  <c r="AD23" s="1"/>
  <c r="J23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G18" i="24"/>
  <c r="AG19"/>
  <c r="AR19" i="14"/>
  <c r="AP25" i="44"/>
  <c r="S23" i="14"/>
  <c r="U22"/>
  <c r="O22"/>
  <c r="Q23"/>
  <c r="AO21"/>
  <c r="E21" i="62" s="1"/>
  <c r="AC24" i="27" l="1"/>
  <c r="AD24" s="1"/>
  <c r="AC23" i="26"/>
  <c r="AD23" s="1"/>
  <c r="AC24" i="24"/>
  <c r="AD24" s="1"/>
  <c r="AC24" i="28"/>
  <c r="AD24" s="1"/>
  <c r="J24" i="44"/>
  <c r="AC24" i="29"/>
  <c r="AD24" s="1"/>
  <c r="H25" i="44"/>
  <c r="O19" i="62"/>
  <c r="G25" i="44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G18" i="28"/>
  <c r="AV29" i="44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4" i="26"/>
  <c r="AD24" s="1"/>
  <c r="AC25" i="24"/>
  <c r="AD25" s="1"/>
  <c r="AC25" i="28"/>
  <c r="AD25" s="1"/>
  <c r="AC25" i="27"/>
  <c r="AD25" s="1"/>
  <c r="J25" i="44"/>
  <c r="H26"/>
  <c r="G26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8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C26" i="24" l="1"/>
  <c r="AD26" s="1"/>
  <c r="AC26" i="28"/>
  <c r="AD26" s="1"/>
  <c r="AC26" i="29"/>
  <c r="AD26" s="1"/>
  <c r="AC26" i="27"/>
  <c r="AD26" s="1"/>
  <c r="AC25" i="26"/>
  <c r="AD25" s="1"/>
  <c r="V22" i="62"/>
  <c r="J26" i="44"/>
  <c r="Q30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28"/>
  <c r="AG20" i="30"/>
  <c r="AG20" i="26"/>
  <c r="AG20" i="29"/>
  <c r="AO26" i="44"/>
  <c r="AT26" s="1"/>
  <c r="Y27"/>
  <c r="AB27" s="1"/>
  <c r="AP24" i="14"/>
  <c r="D24" i="63" s="1"/>
  <c r="H27" i="44"/>
  <c r="AG22" i="30"/>
  <c r="AG21" i="24"/>
  <c r="AG22" i="29"/>
  <c r="AG22" i="28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6" i="26" l="1"/>
  <c r="AD26" s="1"/>
  <c r="AC27" i="29"/>
  <c r="AD27" s="1"/>
  <c r="AC27" i="24"/>
  <c r="AD27" s="1"/>
  <c r="AC27" i="27"/>
  <c r="AD27" s="1"/>
  <c r="AC27" i="28"/>
  <c r="AD27" s="1"/>
  <c r="Q31" i="44"/>
  <c r="T27" i="52"/>
  <c r="M27" i="26" s="1"/>
  <c r="O27" i="52"/>
  <c r="Q27" s="1"/>
  <c r="M28" i="53"/>
  <c r="V28" s="1"/>
  <c r="N28" i="28" s="1"/>
  <c r="L28" i="53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9"/>
  <c r="K28" i="38"/>
  <c r="M28" s="1"/>
  <c r="AG23" i="26"/>
  <c r="AG23" i="28"/>
  <c r="Q27" i="53"/>
  <c r="B30"/>
  <c r="AE33" i="44" s="1"/>
  <c r="C29" i="53"/>
  <c r="B30" i="52"/>
  <c r="P33" i="44" s="1"/>
  <c r="C29" i="52"/>
  <c r="AG20" i="24"/>
  <c r="AO27" i="44"/>
  <c r="AT27" s="1"/>
  <c r="AP25" i="14"/>
  <c r="D25" i="63" s="1"/>
  <c r="G25" s="1"/>
  <c r="H28" i="44"/>
  <c r="Y28"/>
  <c r="AB28" s="1"/>
  <c r="AG23" i="24"/>
  <c r="AG22"/>
  <c r="AV32" i="44"/>
  <c r="AR24" i="14"/>
  <c r="AP29" i="44"/>
  <c r="U26" i="14"/>
  <c r="W25"/>
  <c r="Q27"/>
  <c r="S27"/>
  <c r="AM25"/>
  <c r="E25" i="61" s="1"/>
  <c r="G25" s="1"/>
  <c r="O26" i="14"/>
  <c r="AR23"/>
  <c r="AC28" i="28" l="1"/>
  <c r="AD28" s="1"/>
  <c r="AC28" i="27"/>
  <c r="AD28" s="1"/>
  <c r="AC28" i="29"/>
  <c r="AD28" s="1"/>
  <c r="AC28" i="24"/>
  <c r="AD28" s="1"/>
  <c r="AC27" i="26"/>
  <c r="AD27" s="1"/>
  <c r="V24" i="62"/>
  <c r="G29" i="44"/>
  <c r="J28"/>
  <c r="V23" i="61"/>
  <c r="K29" i="53"/>
  <c r="T29" s="1"/>
  <c r="N29" i="26" s="1"/>
  <c r="O29" i="53"/>
  <c r="J29"/>
  <c r="S29" s="1"/>
  <c r="N29"/>
  <c r="W29" s="1"/>
  <c r="N29" i="29" s="1"/>
  <c r="M29" i="53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8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AC29" i="29" l="1"/>
  <c r="AD29" s="1"/>
  <c r="AC29" i="27"/>
  <c r="AD29" s="1"/>
  <c r="AC28" i="26"/>
  <c r="AD28" s="1"/>
  <c r="AC29" i="24"/>
  <c r="AD29" s="1"/>
  <c r="AC29" i="28"/>
  <c r="AD29" s="1"/>
  <c r="J29" i="44"/>
  <c r="T29" i="52"/>
  <c r="M29" i="26" s="1"/>
  <c r="O29" i="52"/>
  <c r="Q29" s="1"/>
  <c r="M30" i="53"/>
  <c r="V30" s="1"/>
  <c r="L30"/>
  <c r="U30" s="1"/>
  <c r="K30"/>
  <c r="T30" s="1"/>
  <c r="N30" i="26" s="1"/>
  <c r="O30" i="53"/>
  <c r="J30"/>
  <c r="S30" s="1"/>
  <c r="N30" i="24" s="1"/>
  <c r="N30" i="53"/>
  <c r="W30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9"/>
  <c r="N30" i="27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G25" i="2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C30" i="24"/>
  <c r="AD30" s="1"/>
  <c r="AC29" i="26"/>
  <c r="AD29" s="1"/>
  <c r="J30" i="44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N31" i="27"/>
  <c r="K31" i="38"/>
  <c r="M31" s="1"/>
  <c r="AG26" i="29"/>
  <c r="B33" i="53"/>
  <c r="AE36" i="44" s="1"/>
  <c r="C32" i="53"/>
  <c r="Q30"/>
  <c r="B33" i="52"/>
  <c r="P36" i="44" s="1"/>
  <c r="C32" i="52"/>
  <c r="AG27" i="26"/>
  <c r="AG27" i="28"/>
  <c r="AG27" i="27"/>
  <c r="AG24" i="29"/>
  <c r="AG24" i="26"/>
  <c r="AG24" i="28"/>
  <c r="AG24" i="27"/>
  <c r="AG24" i="30"/>
  <c r="AO30" i="44"/>
  <c r="AT30" s="1"/>
  <c r="Y31"/>
  <c r="AB31" s="1"/>
  <c r="AP28" i="14"/>
  <c r="D28" i="63" s="1"/>
  <c r="G28" s="1"/>
  <c r="H31" i="44"/>
  <c r="J31" s="1"/>
  <c r="AG26" i="26"/>
  <c r="AV35" i="44"/>
  <c r="AG26" i="28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AC30" i="26" l="1"/>
  <c r="AD30" s="1"/>
  <c r="AC31" i="29"/>
  <c r="AD31" s="1"/>
  <c r="AC31" i="24"/>
  <c r="AD31" s="1"/>
  <c r="AC31" i="27"/>
  <c r="AD31" s="1"/>
  <c r="AC31" i="28"/>
  <c r="AD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O32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O30"/>
  <c r="V30"/>
  <c r="AQ30" s="1"/>
  <c r="E30" i="63" s="1"/>
  <c r="B33" i="44"/>
  <c r="A33"/>
  <c r="H30" i="14"/>
  <c r="D32" i="44"/>
  <c r="AF35"/>
  <c r="N32" i="28"/>
  <c r="N32" i="26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AG27" i="24"/>
  <c r="AG24"/>
  <c r="Y32" i="44"/>
  <c r="AB32" s="1"/>
  <c r="AO31"/>
  <c r="AT31" s="1"/>
  <c r="AG26" i="24"/>
  <c r="AV36" i="44"/>
  <c r="AR28" i="14"/>
  <c r="AP29"/>
  <c r="D29" i="63" s="1"/>
  <c r="G29" s="1"/>
  <c r="AN29" i="14"/>
  <c r="D29" i="62" s="1"/>
  <c r="G29" s="1"/>
  <c r="AP33" i="44"/>
  <c r="O31" i="14"/>
  <c r="U30"/>
  <c r="Q31"/>
  <c r="AO30"/>
  <c r="E30" i="62" s="1"/>
  <c r="S31" i="14"/>
  <c r="AM29"/>
  <c r="E29" i="61" s="1"/>
  <c r="G29" s="1"/>
  <c r="W29" i="14"/>
  <c r="AC32" i="28" l="1"/>
  <c r="AD32" s="1"/>
  <c r="AC32" i="29"/>
  <c r="AD32" s="1"/>
  <c r="AC32" i="27"/>
  <c r="AD32" s="1"/>
  <c r="AC32" i="24"/>
  <c r="AD32" s="1"/>
  <c r="AC31" i="26"/>
  <c r="AD31" s="1"/>
  <c r="J32" i="44"/>
  <c r="Q36"/>
  <c r="K33" i="53"/>
  <c r="T33" s="1"/>
  <c r="O33"/>
  <c r="J33"/>
  <c r="S33" s="1"/>
  <c r="N33" i="24" s="1"/>
  <c r="N33" i="53"/>
  <c r="W33" s="1"/>
  <c r="M33"/>
  <c r="V33" s="1"/>
  <c r="L3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8"/>
  <c r="N33" i="29"/>
  <c r="N33" i="26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7" l="1"/>
  <c r="AD33" s="1"/>
  <c r="AC33" i="29"/>
  <c r="AD33" s="1"/>
  <c r="AC32" i="26"/>
  <c r="AD32" s="1"/>
  <c r="AC33" i="24"/>
  <c r="AD33" s="1"/>
  <c r="AC33" i="28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9" l="1"/>
  <c r="AD34" s="1"/>
  <c r="AC34" i="27"/>
  <c r="AD34" s="1"/>
  <c r="AC34" i="28"/>
  <c r="AD34" s="1"/>
  <c r="AC34" i="24"/>
  <c r="AD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6"/>
  <c r="K35" i="38"/>
  <c r="M35" s="1"/>
  <c r="B37" i="53"/>
  <c r="AE40" i="44" s="1"/>
  <c r="C36" i="53"/>
  <c r="Q34"/>
  <c r="AG30" i="28"/>
  <c r="AG30" i="29"/>
  <c r="C36" i="52"/>
  <c r="B37"/>
  <c r="P40" i="44" s="1"/>
  <c r="AG28" i="28"/>
  <c r="AG29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9" l="1"/>
  <c r="AD35" s="1"/>
  <c r="AC35" i="27"/>
  <c r="AD35" s="1"/>
  <c r="AC35" i="24"/>
  <c r="AD35" s="1"/>
  <c r="AC34" i="26"/>
  <c r="AD34" s="1"/>
  <c r="AC35" i="28"/>
  <c r="AD35" s="1"/>
  <c r="J35" i="44"/>
  <c r="Q39"/>
  <c r="M36" i="53"/>
  <c r="V36" s="1"/>
  <c r="L36"/>
  <c r="U36" s="1"/>
  <c r="K36"/>
  <c r="T36" s="1"/>
  <c r="O36"/>
  <c r="J36"/>
  <c r="S36" s="1"/>
  <c r="N36"/>
  <c r="W36" s="1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8"/>
  <c r="N36" i="26"/>
  <c r="AG30" i="27"/>
  <c r="AG30" i="26"/>
  <c r="AG30" i="24"/>
  <c r="K36" i="38"/>
  <c r="M36" s="1"/>
  <c r="Q35" i="53"/>
  <c r="C37"/>
  <c r="B38"/>
  <c r="AE41" i="44" s="1"/>
  <c r="B38" i="52"/>
  <c r="P41" i="44" s="1"/>
  <c r="C37" i="52"/>
  <c r="AG28" i="24"/>
  <c r="AG29"/>
  <c r="AO35" i="44"/>
  <c r="AT35" s="1"/>
  <c r="Y36"/>
  <c r="AB36" s="1"/>
  <c r="AP33" i="14"/>
  <c r="D33" i="63" s="1"/>
  <c r="H36" i="44"/>
  <c r="J36" s="1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AC36" i="29" l="1"/>
  <c r="AD36" s="1"/>
  <c r="AC36" i="24"/>
  <c r="AD36" s="1"/>
  <c r="AC36" i="28"/>
  <c r="AD36" s="1"/>
  <c r="AC35" i="26"/>
  <c r="AD35" s="1"/>
  <c r="AC36" i="27"/>
  <c r="AD36" s="1"/>
  <c r="V33" i="61"/>
  <c r="H37" i="44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M37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9"/>
  <c r="N37" i="26"/>
  <c r="AG32" i="28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AC37" i="29"/>
  <c r="AD37" s="1"/>
  <c r="AC37" i="27"/>
  <c r="AD37" s="1"/>
  <c r="AC36" i="26"/>
  <c r="AD36" s="1"/>
  <c r="AC37" i="24"/>
  <c r="AD37" s="1"/>
  <c r="AC37" i="28"/>
  <c r="AD37" s="1"/>
  <c r="G38" i="44"/>
  <c r="M38" i="53"/>
  <c r="V38" s="1"/>
  <c r="N38" i="28" s="1"/>
  <c r="L38" i="53"/>
  <c r="U38" s="1"/>
  <c r="N38" i="27" s="1"/>
  <c r="K38" i="53"/>
  <c r="T38" s="1"/>
  <c r="N38" i="26" s="1"/>
  <c r="O38" i="53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AO36" s="1"/>
  <c r="E36" i="62" s="1"/>
  <c r="V36" i="14"/>
  <c r="O36"/>
  <c r="B39" i="44"/>
  <c r="A39"/>
  <c r="H36" i="14"/>
  <c r="D38" i="44"/>
  <c r="AF41"/>
  <c r="N38" i="29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8"/>
  <c r="AG31" i="29"/>
  <c r="Y38" i="44"/>
  <c r="AB38" s="1"/>
  <c r="W35" i="14"/>
  <c r="H38" i="44"/>
  <c r="AO37"/>
  <c r="AT37" s="1"/>
  <c r="AG32" i="24"/>
  <c r="AV42" i="44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8" i="28" l="1"/>
  <c r="AD38" s="1"/>
  <c r="AC38" i="27"/>
  <c r="AD38" s="1"/>
  <c r="AC38" i="29"/>
  <c r="AD38" s="1"/>
  <c r="AC37" i="26"/>
  <c r="AD37" s="1"/>
  <c r="AC38" i="24"/>
  <c r="AD38" s="1"/>
  <c r="J38" i="44"/>
  <c r="G39"/>
  <c r="Q42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6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AG34" i="28"/>
  <c r="K39" i="38"/>
  <c r="M39" s="1"/>
  <c r="C40" i="53"/>
  <c r="B41"/>
  <c r="AE44" i="44" s="1"/>
  <c r="Q38" i="53"/>
  <c r="C40" i="52"/>
  <c r="B41"/>
  <c r="P44" i="44" s="1"/>
  <c r="AG31" i="24"/>
  <c r="AO38" i="44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C39" i="24" l="1"/>
  <c r="AD39" s="1"/>
  <c r="AC39" i="27"/>
  <c r="AD39" s="1"/>
  <c r="AC38" i="26"/>
  <c r="AD38" s="1"/>
  <c r="AC39" i="29"/>
  <c r="AD39" s="1"/>
  <c r="AC39" i="28"/>
  <c r="AD39" s="1"/>
  <c r="G35" i="61"/>
  <c r="O35" s="1"/>
  <c r="J39" i="44"/>
  <c r="T39" i="52"/>
  <c r="M39" i="26" s="1"/>
  <c r="O39" i="52"/>
  <c r="Q39" s="1"/>
  <c r="M40" i="53"/>
  <c r="V40" s="1"/>
  <c r="L40"/>
  <c r="U40" s="1"/>
  <c r="K40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T38"/>
  <c r="B41" i="44"/>
  <c r="A41"/>
  <c r="H38" i="14"/>
  <c r="D40" i="44"/>
  <c r="N40" i="24"/>
  <c r="AF43" i="44"/>
  <c r="N40" i="27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8"/>
  <c r="AG33" i="27"/>
  <c r="Y40" i="44"/>
  <c r="AB40" s="1"/>
  <c r="AP37" i="14"/>
  <c r="D37" i="63" s="1"/>
  <c r="H40" i="44"/>
  <c r="AO39"/>
  <c r="AT39" s="1"/>
  <c r="AV44"/>
  <c r="AG34" i="24"/>
  <c r="AR36" i="14"/>
  <c r="W37"/>
  <c r="AP41" i="44"/>
  <c r="AM38" i="14"/>
  <c r="E38" i="61" s="1"/>
  <c r="AN38" i="14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39" i="26"/>
  <c r="AD39" s="1"/>
  <c r="AC40" i="24"/>
  <c r="AD40" s="1"/>
  <c r="AC40" i="28"/>
  <c r="AD40" s="1"/>
  <c r="V35" i="61"/>
  <c r="H41" i="44"/>
  <c r="K41" i="53"/>
  <c r="T41" s="1"/>
  <c r="O41"/>
  <c r="J41"/>
  <c r="S41" s="1"/>
  <c r="N41"/>
  <c r="W41" s="1"/>
  <c r="M41"/>
  <c r="V41" s="1"/>
  <c r="N41" i="28" s="1"/>
  <c r="L41" i="53"/>
  <c r="U41" s="1"/>
  <c r="N41" i="27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4"/>
  <c r="N41" i="29"/>
  <c r="N41" i="26"/>
  <c r="K41" i="38"/>
  <c r="M41" s="1"/>
  <c r="Q40" i="53"/>
  <c r="C42"/>
  <c r="B43"/>
  <c r="AE46" i="44" s="1"/>
  <c r="B43" i="52"/>
  <c r="P46" i="44" s="1"/>
  <c r="C42" i="52"/>
  <c r="AG36" i="26"/>
  <c r="AG33" i="24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AC41" i="27" l="1"/>
  <c r="AD41" s="1"/>
  <c r="AC41" i="24"/>
  <c r="AD41" s="1"/>
  <c r="AC41" i="28"/>
  <c r="AD41" s="1"/>
  <c r="AC41" i="29"/>
  <c r="AD41" s="1"/>
  <c r="AC40" i="26"/>
  <c r="AD40" s="1"/>
  <c r="J41" i="44"/>
  <c r="G42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AG36" i="24"/>
  <c r="K42" i="38"/>
  <c r="M42" s="1"/>
  <c r="C43" i="53"/>
  <c r="B44"/>
  <c r="AE47" i="44" s="1"/>
  <c r="Q41" i="53"/>
  <c r="C43" i="52"/>
  <c r="B44"/>
  <c r="P47" i="44" s="1"/>
  <c r="AG36" i="30"/>
  <c r="AG36" i="28"/>
  <c r="AG36" i="29"/>
  <c r="AG35"/>
  <c r="AG35" i="30"/>
  <c r="AG35" i="26"/>
  <c r="AG35" i="28"/>
  <c r="AG35" i="27"/>
  <c r="Y42" i="44"/>
  <c r="AB42" s="1"/>
  <c r="W39" i="14"/>
  <c r="H42" i="44"/>
  <c r="AO41"/>
  <c r="AT41" s="1"/>
  <c r="AG37" i="27"/>
  <c r="AG37" i="29"/>
  <c r="AG37" i="28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9" l="1"/>
  <c r="AD42" s="1"/>
  <c r="AC42" i="27"/>
  <c r="AD42" s="1"/>
  <c r="AC41" i="26"/>
  <c r="AD41" s="1"/>
  <c r="AC42" i="24"/>
  <c r="AD42" s="1"/>
  <c r="AC42" i="28"/>
  <c r="AD42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G35" i="24"/>
  <c r="AO42" i="44"/>
  <c r="AT42" s="1"/>
  <c r="W40" i="14"/>
  <c r="H43" i="44"/>
  <c r="Y43"/>
  <c r="AB43" s="1"/>
  <c r="AG37" i="24"/>
  <c r="AV47" i="44"/>
  <c r="AG39" i="28"/>
  <c r="AP44" i="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2" i="26"/>
  <c r="AD42" s="1"/>
  <c r="AC43" i="28"/>
  <c r="AD43" s="1"/>
  <c r="AC43" i="24"/>
  <c r="AD43" s="1"/>
  <c r="J43" i="44"/>
  <c r="T43" i="52"/>
  <c r="M43" i="26" s="1"/>
  <c r="O43" i="52"/>
  <c r="Q43" s="1"/>
  <c r="M44" i="53"/>
  <c r="V44" s="1"/>
  <c r="N44" i="28" s="1"/>
  <c r="L44" i="53"/>
  <c r="U44" s="1"/>
  <c r="K44"/>
  <c r="T44" s="1"/>
  <c r="N44" i="26" s="1"/>
  <c r="O44" i="53"/>
  <c r="J44"/>
  <c r="S44" s="1"/>
  <c r="N44" i="24" s="1"/>
  <c r="N44" i="53"/>
  <c r="W44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7"/>
  <c r="N44" i="29"/>
  <c r="AG39"/>
  <c r="AG39" i="24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4" l="1"/>
  <c r="AD44" s="1"/>
  <c r="AC44" i="28"/>
  <c r="AD44" s="1"/>
  <c r="AC44" i="29"/>
  <c r="AD44" s="1"/>
  <c r="AC44" i="27"/>
  <c r="AD44" s="1"/>
  <c r="AC43" i="26"/>
  <c r="AD43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28"/>
  <c r="AG38" i="30"/>
  <c r="W42" i="14"/>
  <c r="H45" i="44"/>
  <c r="AO44"/>
  <c r="AT44" s="1"/>
  <c r="Y45"/>
  <c r="AB45" s="1"/>
  <c r="AG40" i="29"/>
  <c r="AG40" i="26"/>
  <c r="AG40" i="27"/>
  <c r="AG40" i="30"/>
  <c r="AV49" i="44"/>
  <c r="AG40" i="28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C45" i="29"/>
  <c r="AD45" s="1"/>
  <c r="AC45" i="27"/>
  <c r="AD45" s="1"/>
  <c r="AC44" i="26"/>
  <c r="AD44" s="1"/>
  <c r="AC45" i="28"/>
  <c r="AD45" s="1"/>
  <c r="J45" i="44"/>
  <c r="G42" i="61"/>
  <c r="O42" s="1"/>
  <c r="Q49" i="44"/>
  <c r="M46" i="53"/>
  <c r="V46" s="1"/>
  <c r="N46" i="28" s="1"/>
  <c r="L46" i="53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AG41" i="28"/>
  <c r="K46" i="38"/>
  <c r="M46" s="1"/>
  <c r="C47" i="53"/>
  <c r="B48"/>
  <c r="AE51" i="44" s="1"/>
  <c r="Q45" i="53"/>
  <c r="C47" i="52"/>
  <c r="B48"/>
  <c r="P51" i="44" s="1"/>
  <c r="AG41" i="27"/>
  <c r="AG41" i="30"/>
  <c r="AG38" i="24"/>
  <c r="AP43" i="14"/>
  <c r="D43" i="63" s="1"/>
  <c r="H46" i="44"/>
  <c r="Y46"/>
  <c r="AB46" s="1"/>
  <c r="AO45"/>
  <c r="AT45" s="1"/>
  <c r="AV50"/>
  <c r="AG41" i="26"/>
  <c r="AG40" i="24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C46" i="28"/>
  <c r="AD46" s="1"/>
  <c r="AC45" i="26"/>
  <c r="AD45" s="1"/>
  <c r="AC46" i="29"/>
  <c r="AD46" s="1"/>
  <c r="AC46" i="27"/>
  <c r="AD46" s="1"/>
  <c r="J46" i="44"/>
  <c r="V42" i="61"/>
  <c r="Q50" i="44"/>
  <c r="T46" i="52"/>
  <c r="M46" i="26" s="1"/>
  <c r="O46" i="52"/>
  <c r="Q46" s="1"/>
  <c r="K47" i="53"/>
  <c r="T47" s="1"/>
  <c r="N47" i="26" s="1"/>
  <c r="O47" i="53"/>
  <c r="J47"/>
  <c r="S47" s="1"/>
  <c r="N47"/>
  <c r="W47" s="1"/>
  <c r="M47"/>
  <c r="V47" s="1"/>
  <c r="N47" i="28" s="1"/>
  <c r="L47" i="53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9"/>
  <c r="N47" i="27"/>
  <c r="AG42" i="26"/>
  <c r="AG42" i="29"/>
  <c r="AG41"/>
  <c r="AG41" i="24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G42" i="28"/>
  <c r="AG43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8"/>
  <c r="AD47" s="1"/>
  <c r="AC46" i="26"/>
  <c r="AD46" s="1"/>
  <c r="AC47" i="27"/>
  <c r="AD47" s="1"/>
  <c r="AC47" i="24"/>
  <c r="AD47" s="1"/>
  <c r="AC47" i="29"/>
  <c r="AD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3" i="24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J48" s="1"/>
  <c r="AO47"/>
  <c r="AT47" s="1"/>
  <c r="Y48"/>
  <c r="AB48" s="1"/>
  <c r="AV52"/>
  <c r="AG42" i="24"/>
  <c r="AP49" i="44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7" l="1"/>
  <c r="AD48" s="1"/>
  <c r="AC48" i="29"/>
  <c r="AD48" s="1"/>
  <c r="AC48" i="28"/>
  <c r="AD48" s="1"/>
  <c r="AC48" i="24"/>
  <c r="AD48" s="1"/>
  <c r="AC47" i="26"/>
  <c r="AD47" s="1"/>
  <c r="G49" i="44"/>
  <c r="H49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8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C49" i="24" l="1"/>
  <c r="AD49" s="1"/>
  <c r="AC49" i="28"/>
  <c r="AD49" s="1"/>
  <c r="AC48" i="26"/>
  <c r="AD48" s="1"/>
  <c r="J49" i="44"/>
  <c r="AC49" i="27"/>
  <c r="AD49" s="1"/>
  <c r="AC49" i="29"/>
  <c r="AD49" s="1"/>
  <c r="O46" i="62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4" i="24"/>
  <c r="AG45" i="30"/>
  <c r="AG45" i="28"/>
  <c r="AR45" i="14"/>
  <c r="AR46"/>
  <c r="AP51" i="44"/>
  <c r="U48" i="14"/>
  <c r="Q49"/>
  <c r="O48"/>
  <c r="S49"/>
  <c r="W47"/>
  <c r="AM47"/>
  <c r="E47" i="61" s="1"/>
  <c r="G47" s="1"/>
  <c r="AC50" i="29" l="1"/>
  <c r="AD50" s="1"/>
  <c r="AC50" i="27"/>
  <c r="AD50" s="1"/>
  <c r="AC50" i="24"/>
  <c r="AD50" s="1"/>
  <c r="AC50" i="28"/>
  <c r="AD50" s="1"/>
  <c r="AC49" i="26"/>
  <c r="AD49" s="1"/>
  <c r="J50" i="44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8"/>
  <c r="AG46" i="26"/>
  <c r="AG46" i="29"/>
  <c r="AG46" i="30"/>
  <c r="AV55" i="44"/>
  <c r="AG45" i="24"/>
  <c r="AG46" i="27"/>
  <c r="AP52" i="44"/>
  <c r="AN49" i="14"/>
  <c r="D49" i="62" s="1"/>
  <c r="AP48" i="14"/>
  <c r="D48" i="63" s="1"/>
  <c r="AQ48" i="14"/>
  <c r="E48" i="63" s="1"/>
  <c r="U49" i="14"/>
  <c r="S50"/>
  <c r="Q50"/>
  <c r="AC51" i="29" l="1"/>
  <c r="AD51" s="1"/>
  <c r="AC51" i="24"/>
  <c r="AD51" s="1"/>
  <c r="AC51" i="27"/>
  <c r="AD51" s="1"/>
  <c r="AC51" i="28"/>
  <c r="AD51" s="1"/>
  <c r="AC50" i="26"/>
  <c r="AD50" s="1"/>
  <c r="J51" i="44"/>
  <c r="M52" i="53"/>
  <c r="V52" s="1"/>
  <c r="N52" i="28" s="1"/>
  <c r="L52" i="53"/>
  <c r="U52" s="1"/>
  <c r="K52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7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G46" i="24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8" l="1"/>
  <c r="AD52" s="1"/>
  <c r="AC52" i="27"/>
  <c r="AD52" s="1"/>
  <c r="AC52" i="29"/>
  <c r="AD52" s="1"/>
  <c r="AC51" i="26"/>
  <c r="AD51" s="1"/>
  <c r="AC52" i="24"/>
  <c r="AD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8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C53" i="28"/>
  <c r="AD53" s="1"/>
  <c r="AC53" i="27"/>
  <c r="AD53" s="1"/>
  <c r="J53" i="44"/>
  <c r="AC53" i="29"/>
  <c r="AD53" s="1"/>
  <c r="AC52" i="26"/>
  <c r="AD52" s="1"/>
  <c r="G54" i="44"/>
  <c r="Q57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O52"/>
  <c r="B55" i="44"/>
  <c r="A55"/>
  <c r="H52" i="14"/>
  <c r="D54" i="44"/>
  <c r="AF57"/>
  <c r="N54" i="29"/>
  <c r="N54" i="26"/>
  <c r="N54" i="27"/>
  <c r="N54" i="28"/>
  <c r="AG48" i="26"/>
  <c r="AG48" i="28"/>
  <c r="K54" i="38"/>
  <c r="M54" s="1"/>
  <c r="C55" i="53"/>
  <c r="B56"/>
  <c r="AE59" i="44" s="1"/>
  <c r="Q53" i="53"/>
  <c r="C55" i="52"/>
  <c r="B56"/>
  <c r="P59" i="44" s="1"/>
  <c r="AG47" i="24"/>
  <c r="AO53" i="44"/>
  <c r="AT53" s="1"/>
  <c r="Y54"/>
  <c r="AB54" s="1"/>
  <c r="AG48" i="24"/>
  <c r="AV58" i="44"/>
  <c r="AP55"/>
  <c r="AQ52" i="14"/>
  <c r="E52" i="63" s="1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C54" i="27"/>
  <c r="AD54" s="1"/>
  <c r="AC54" i="29"/>
  <c r="AD54" s="1"/>
  <c r="AC54" i="28"/>
  <c r="AD54" s="1"/>
  <c r="AC53" i="26"/>
  <c r="AD53" s="1"/>
  <c r="J54" i="44"/>
  <c r="G55"/>
  <c r="T54" i="52"/>
  <c r="M54" i="26" s="1"/>
  <c r="O54" i="52"/>
  <c r="Q54" s="1"/>
  <c r="K55" i="53"/>
  <c r="T55" s="1"/>
  <c r="O55"/>
  <c r="J55"/>
  <c r="S55" s="1"/>
  <c r="N55" i="24" s="1"/>
  <c r="N55" i="53"/>
  <c r="W55" s="1"/>
  <c r="N55" i="29" s="1"/>
  <c r="M55" i="53"/>
  <c r="V55" s="1"/>
  <c r="L55"/>
  <c r="U55" s="1"/>
  <c r="N55" i="27" s="1"/>
  <c r="Q58" i="44"/>
  <c r="G52" i="61"/>
  <c r="O52" s="1"/>
  <c r="M56" i="44"/>
  <c r="O50" i="63"/>
  <c r="V50"/>
  <c r="V52" i="61"/>
  <c r="V50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8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C55" i="29" l="1"/>
  <c r="AD55" s="1"/>
  <c r="AC55" i="27"/>
  <c r="AD55" s="1"/>
  <c r="AC55" i="24"/>
  <c r="AD55" s="1"/>
  <c r="AC54" i="26"/>
  <c r="AD54" s="1"/>
  <c r="AC55" i="28"/>
  <c r="AD55" s="1"/>
  <c r="J55" i="44"/>
  <c r="T55" i="52"/>
  <c r="M55" i="26" s="1"/>
  <c r="O55" i="52"/>
  <c r="Q55" s="1"/>
  <c r="G56" i="44"/>
  <c r="Q59"/>
  <c r="M56" i="53"/>
  <c r="V56" s="1"/>
  <c r="N56" i="28" s="1"/>
  <c r="L56" i="53"/>
  <c r="U56" s="1"/>
  <c r="K56"/>
  <c r="T56" s="1"/>
  <c r="N56" i="26" s="1"/>
  <c r="O56" i="53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7"/>
  <c r="N56" i="29"/>
  <c r="K56" i="38"/>
  <c r="M56" s="1"/>
  <c r="C57" i="53"/>
  <c r="B58"/>
  <c r="AE61" i="44" s="1"/>
  <c r="Q55" i="53"/>
  <c r="B58" i="52"/>
  <c r="P61" i="44" s="1"/>
  <c r="C57" i="52"/>
  <c r="AG51" i="28"/>
  <c r="AG49" i="30"/>
  <c r="AG49" i="28"/>
  <c r="AG49" i="27"/>
  <c r="AG49" i="29"/>
  <c r="AG49" i="26"/>
  <c r="Y56" i="44"/>
  <c r="AB56" s="1"/>
  <c r="AP53" i="14"/>
  <c r="D53" i="63" s="1"/>
  <c r="G53" s="1"/>
  <c r="H56" i="44"/>
  <c r="AO55"/>
  <c r="AT55" s="1"/>
  <c r="AG51" i="24"/>
  <c r="AV60" i="44"/>
  <c r="AG50" i="24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4" l="1"/>
  <c r="AD56" s="1"/>
  <c r="AC56" i="28"/>
  <c r="AD56" s="1"/>
  <c r="AC56" i="29"/>
  <c r="AD56" s="1"/>
  <c r="AC56" i="27"/>
  <c r="AD56" s="1"/>
  <c r="AC55" i="26"/>
  <c r="AD55" s="1"/>
  <c r="J56" i="44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R55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G49" i="24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C57" i="27"/>
  <c r="AD57" s="1"/>
  <c r="AC57" i="29"/>
  <c r="AD57" s="1"/>
  <c r="AC56" i="26"/>
  <c r="AD56" s="1"/>
  <c r="AC57" i="28"/>
  <c r="AD57" s="1"/>
  <c r="G58" i="44"/>
  <c r="AO55" i="14"/>
  <c r="E55" i="62" s="1"/>
  <c r="G55" s="1"/>
  <c r="Q61" i="44"/>
  <c r="M58" i="53"/>
  <c r="V58" s="1"/>
  <c r="N58" i="28" s="1"/>
  <c r="L58" i="53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M59" i="44"/>
  <c r="V54" i="62"/>
  <c r="O54"/>
  <c r="V54" i="61"/>
  <c r="O54"/>
  <c r="R56" i="14"/>
  <c r="T56"/>
  <c r="V56"/>
  <c r="B59" i="44"/>
  <c r="A59"/>
  <c r="H56" i="14"/>
  <c r="D58" i="44"/>
  <c r="AF61"/>
  <c r="N58" i="27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AC58" i="24" l="1"/>
  <c r="AD58" s="1"/>
  <c r="AC58" i="28"/>
  <c r="AD58" s="1"/>
  <c r="AC58" i="29"/>
  <c r="AD58" s="1"/>
  <c r="AC58" i="27"/>
  <c r="AD58" s="1"/>
  <c r="AC57" i="26"/>
  <c r="AD57" s="1"/>
  <c r="J58" i="44"/>
  <c r="H59"/>
  <c r="T58" i="52"/>
  <c r="M58" i="26" s="1"/>
  <c r="O58" i="52"/>
  <c r="Q58" s="1"/>
  <c r="Q62" i="44"/>
  <c r="K59" i="53"/>
  <c r="T59" s="1"/>
  <c r="N59" i="26" s="1"/>
  <c r="O59" i="53"/>
  <c r="J59"/>
  <c r="S59" s="1"/>
  <c r="N59" i="24" s="1"/>
  <c r="N59" i="53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8"/>
  <c r="AG52" i="29"/>
  <c r="AG52" i="27"/>
  <c r="Y59" i="44"/>
  <c r="AB59" s="1"/>
  <c r="AO58"/>
  <c r="AT58" s="1"/>
  <c r="AG54" i="27"/>
  <c r="AG55" i="28"/>
  <c r="AG55" i="30"/>
  <c r="AG54"/>
  <c r="AV63" i="44"/>
  <c r="AG55" i="27"/>
  <c r="AG55" i="26"/>
  <c r="AG54" i="28"/>
  <c r="AG54" i="26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C59" i="29"/>
  <c r="AD59" s="1"/>
  <c r="AC59" i="27"/>
  <c r="AD59" s="1"/>
  <c r="AC58" i="26"/>
  <c r="AD58" s="1"/>
  <c r="AC59" i="28"/>
  <c r="AD59" s="1"/>
  <c r="J59" i="44"/>
  <c r="H60"/>
  <c r="M60" i="53"/>
  <c r="V60" s="1"/>
  <c r="L60"/>
  <c r="U60" s="1"/>
  <c r="N60" i="27" s="1"/>
  <c r="K60" i="53"/>
  <c r="T60" s="1"/>
  <c r="O60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8"/>
  <c r="N60" i="26"/>
  <c r="K60" i="38"/>
  <c r="M60" s="1"/>
  <c r="C61" i="53"/>
  <c r="B62"/>
  <c r="AE65" i="44" s="1"/>
  <c r="Q59" i="53"/>
  <c r="B62" i="52"/>
  <c r="P65" i="44" s="1"/>
  <c r="C61" i="52"/>
  <c r="AG53" i="27"/>
  <c r="AG52" i="24"/>
  <c r="AG53" i="28"/>
  <c r="AG53" i="26"/>
  <c r="AG53" i="30"/>
  <c r="AG53" i="29"/>
  <c r="AO59" i="44"/>
  <c r="AT59" s="1"/>
  <c r="Y60"/>
  <c r="AB60" s="1"/>
  <c r="AV64"/>
  <c r="AG54" i="24"/>
  <c r="AG55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7" l="1"/>
  <c r="AD60" s="1"/>
  <c r="AC60" i="28"/>
  <c r="AD60" s="1"/>
  <c r="AC60" i="24"/>
  <c r="AD60" s="1"/>
  <c r="AC59" i="26"/>
  <c r="AD59" s="1"/>
  <c r="AC60" i="29"/>
  <c r="AD60" s="1"/>
  <c r="J60" i="44"/>
  <c r="H61"/>
  <c r="Q64"/>
  <c r="K61" i="53"/>
  <c r="T61" s="1"/>
  <c r="N61" i="26" s="1"/>
  <c r="O61" i="53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7"/>
  <c r="N61" i="29"/>
  <c r="AG56"/>
  <c r="AG56" i="28"/>
  <c r="K61" i="38"/>
  <c r="M61" s="1"/>
  <c r="C62" i="53"/>
  <c r="B63"/>
  <c r="AE66" i="44" s="1"/>
  <c r="Q60" i="53"/>
  <c r="B63" i="52"/>
  <c r="P66" i="44" s="1"/>
  <c r="C62" i="52"/>
  <c r="AG53" i="24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C61" i="27"/>
  <c r="AD61" s="1"/>
  <c r="AC61" i="29"/>
  <c r="AD61" s="1"/>
  <c r="AC60" i="26"/>
  <c r="AD60" s="1"/>
  <c r="AC61" i="24"/>
  <c r="AD61" s="1"/>
  <c r="J61" i="44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G56" i="24"/>
  <c r="AR58" i="14"/>
  <c r="AP63" i="44"/>
  <c r="U60" i="14"/>
  <c r="S61"/>
  <c r="AO59"/>
  <c r="E59" i="62" s="1"/>
  <c r="AQ59" i="14"/>
  <c r="E59" i="63" s="1"/>
  <c r="O60" i="14"/>
  <c r="Q61"/>
  <c r="AP59"/>
  <c r="D59" i="63" s="1"/>
  <c r="AC62" i="24" l="1"/>
  <c r="AD62" s="1"/>
  <c r="AC62" i="28"/>
  <c r="AD62" s="1"/>
  <c r="AC62" i="29"/>
  <c r="AD62" s="1"/>
  <c r="J62" i="44"/>
  <c r="AC62" i="27"/>
  <c r="AD62" s="1"/>
  <c r="AC61" i="26"/>
  <c r="AD61" s="1"/>
  <c r="G63" i="44"/>
  <c r="Q66"/>
  <c r="K63" i="53"/>
  <c r="T63" s="1"/>
  <c r="N63" i="26" s="1"/>
  <c r="O63" i="53"/>
  <c r="J63"/>
  <c r="S63" s="1"/>
  <c r="N63"/>
  <c r="W63" s="1"/>
  <c r="M63"/>
  <c r="V63" s="1"/>
  <c r="N63" i="28" s="1"/>
  <c r="L63" i="53"/>
  <c r="U63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G64" i="44" s="1"/>
  <c r="T61" i="14"/>
  <c r="B64" i="44"/>
  <c r="A64"/>
  <c r="H61" i="14"/>
  <c r="D63" i="44"/>
  <c r="AF66"/>
  <c r="N63" i="24"/>
  <c r="N63" i="29"/>
  <c r="N63" i="27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8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AC63" i="28" l="1"/>
  <c r="AD63" s="1"/>
  <c r="AC63" i="24"/>
  <c r="AD63" s="1"/>
  <c r="AC63" i="29"/>
  <c r="AD63" s="1"/>
  <c r="AC63" i="27"/>
  <c r="AD63" s="1"/>
  <c r="AC62" i="26"/>
  <c r="AD62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J64" s="1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AG59" i="28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AG57" i="28"/>
  <c r="Y64" i="44"/>
  <c r="AB64" s="1"/>
  <c r="AO63"/>
  <c r="AT63" s="1"/>
  <c r="AG59" i="24"/>
  <c r="AG58"/>
  <c r="AV68" i="44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C64" i="27"/>
  <c r="AD64" s="1"/>
  <c r="AC64" i="29"/>
  <c r="AD64" s="1"/>
  <c r="AC64" i="28"/>
  <c r="AD64" s="1"/>
  <c r="AC63" i="26"/>
  <c r="AD63" s="1"/>
  <c r="G61" i="61"/>
  <c r="O61" s="1"/>
  <c r="Q68" i="44"/>
  <c r="K65" i="53"/>
  <c r="T65" s="1"/>
  <c r="O65"/>
  <c r="J65"/>
  <c r="S65" s="1"/>
  <c r="N65"/>
  <c r="W65" s="1"/>
  <c r="M65"/>
  <c r="V65" s="1"/>
  <c r="L65"/>
  <c r="U65" s="1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8"/>
  <c r="N65" i="29"/>
  <c r="N65" i="26"/>
  <c r="K65" i="38"/>
  <c r="M65" s="1"/>
  <c r="Q64" i="53"/>
  <c r="C66"/>
  <c r="B67"/>
  <c r="AE70" i="44" s="1"/>
  <c r="B67" i="52"/>
  <c r="P70" i="44" s="1"/>
  <c r="C66" i="52"/>
  <c r="AG57" i="24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V61" i="61" l="1"/>
  <c r="AC65" i="27"/>
  <c r="AD65" s="1"/>
  <c r="AC65" i="29"/>
  <c r="AD65" s="1"/>
  <c r="AC65" i="28"/>
  <c r="AD65" s="1"/>
  <c r="AC65" i="24"/>
  <c r="AD65" s="1"/>
  <c r="AC64" i="26"/>
  <c r="AD64" s="1"/>
  <c r="J65" i="44"/>
  <c r="O60" i="6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AG61" i="28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9" l="1"/>
  <c r="AD66" s="1"/>
  <c r="AC66" i="27"/>
  <c r="AD66" s="1"/>
  <c r="AC65" i="26"/>
  <c r="AD65" s="1"/>
  <c r="J66" i="44"/>
  <c r="AC66" i="24"/>
  <c r="AD66" s="1"/>
  <c r="AC66" i="28"/>
  <c r="AD66" s="1"/>
  <c r="K67" i="53"/>
  <c r="T67" s="1"/>
  <c r="N67" i="26" s="1"/>
  <c r="O67" i="53"/>
  <c r="J67"/>
  <c r="S67" s="1"/>
  <c r="N67" i="24" s="1"/>
  <c r="N67" i="53"/>
  <c r="W67" s="1"/>
  <c r="M67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G68" i="44" s="1"/>
  <c r="O65" i="14"/>
  <c r="B68" i="44"/>
  <c r="A68"/>
  <c r="H65" i="14"/>
  <c r="D67" i="44"/>
  <c r="AF70"/>
  <c r="N67" i="29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1" i="24"/>
  <c r="AG60" i="27"/>
  <c r="AG60" i="29"/>
  <c r="AG60" i="26"/>
  <c r="AG60" i="30"/>
  <c r="AG60" i="28"/>
  <c r="W64" i="14"/>
  <c r="H67" i="44"/>
  <c r="AO66"/>
  <c r="AT66" s="1"/>
  <c r="Y67"/>
  <c r="AB67" s="1"/>
  <c r="AV71"/>
  <c r="AG62" i="28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4" l="1"/>
  <c r="AD67" s="1"/>
  <c r="AC66" i="26"/>
  <c r="AD66" s="1"/>
  <c r="AC67" i="29"/>
  <c r="AD67" s="1"/>
  <c r="AC67" i="27"/>
  <c r="AD67" s="1"/>
  <c r="AC67" i="28"/>
  <c r="AD67" s="1"/>
  <c r="J67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4"/>
  <c r="AG62" i="29"/>
  <c r="K68" i="38"/>
  <c r="M68" s="1"/>
  <c r="C69" i="53"/>
  <c r="B70"/>
  <c r="AE73" i="44" s="1"/>
  <c r="Q67" i="53"/>
  <c r="B70" i="52"/>
  <c r="P73" i="44" s="1"/>
  <c r="C69" i="52"/>
  <c r="AG60" i="24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H69" i="44" s="1"/>
  <c r="AN66" i="14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8"/>
  <c r="AD68" s="1"/>
  <c r="AC68" i="24"/>
  <c r="AD68" s="1"/>
  <c r="AC67" i="26"/>
  <c r="AD67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J69" s="1"/>
  <c r="R67" i="14"/>
  <c r="V67"/>
  <c r="AQ67" s="1"/>
  <c r="E67" i="63" s="1"/>
  <c r="T67" i="14"/>
  <c r="G70" i="44" s="1"/>
  <c r="B70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G64" i="28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C69" i="29"/>
  <c r="AD69" s="1"/>
  <c r="AC69" i="27"/>
  <c r="AD69" s="1"/>
  <c r="AC68" i="26"/>
  <c r="AD68" s="1"/>
  <c r="AC69" i="24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AG63" i="28"/>
  <c r="J70" i="44"/>
  <c r="Y70"/>
  <c r="AB70" s="1"/>
  <c r="AO69"/>
  <c r="AT69" s="1"/>
  <c r="AV74"/>
  <c r="AG64" i="2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AC70" i="24" l="1"/>
  <c r="AD70" s="1"/>
  <c r="AC70" i="29"/>
  <c r="AD70" s="1"/>
  <c r="AC70" i="27"/>
  <c r="AD70" s="1"/>
  <c r="AC69" i="26"/>
  <c r="AD69" s="1"/>
  <c r="AC70" i="28"/>
  <c r="AD70" s="1"/>
  <c r="H71" i="44"/>
  <c r="K71" i="53"/>
  <c r="T71" s="1"/>
  <c r="N71" i="26" s="1"/>
  <c r="O71" i="53"/>
  <c r="J71"/>
  <c r="S71" s="1"/>
  <c r="N71" i="24" s="1"/>
  <c r="N71" i="53"/>
  <c r="W71" s="1"/>
  <c r="M71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9"/>
  <c r="N71" i="28"/>
  <c r="AG67" i="27"/>
  <c r="K71" i="38"/>
  <c r="M71" s="1"/>
  <c r="C72" i="53"/>
  <c r="B73"/>
  <c r="AE76" i="44" s="1"/>
  <c r="Q70" i="53"/>
  <c r="C72" i="52"/>
  <c r="B73"/>
  <c r="P76" i="44" s="1"/>
  <c r="AG63" i="24"/>
  <c r="AO70" i="44"/>
  <c r="AT70" s="1"/>
  <c r="Y71"/>
  <c r="AB71" s="1"/>
  <c r="AG66" i="29"/>
  <c r="AV75" i="44"/>
  <c r="AG67" i="28"/>
  <c r="AG66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AC71" i="24" l="1"/>
  <c r="AD71" s="1"/>
  <c r="AC71" i="27"/>
  <c r="AD71" s="1"/>
  <c r="AC70" i="26"/>
  <c r="AD70" s="1"/>
  <c r="AC71" i="28"/>
  <c r="AD71" s="1"/>
  <c r="AC71" i="29"/>
  <c r="AD71" s="1"/>
  <c r="J71" i="44"/>
  <c r="O68" i="62"/>
  <c r="G69" i="61"/>
  <c r="O69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4"/>
  <c r="AG67" i="29"/>
  <c r="K72" i="38"/>
  <c r="M72" s="1"/>
  <c r="C73" i="53"/>
  <c r="B74"/>
  <c r="AE77" i="44" s="1"/>
  <c r="Q71" i="53"/>
  <c r="B74" i="52"/>
  <c r="P77" i="44" s="1"/>
  <c r="C73" i="52"/>
  <c r="AG65" i="28"/>
  <c r="AG65" i="26"/>
  <c r="AG65" i="29"/>
  <c r="AG65" i="27"/>
  <c r="AG65" i="30"/>
  <c r="W69" i="14"/>
  <c r="H72" i="44"/>
  <c r="Y72"/>
  <c r="AB72" s="1"/>
  <c r="AO71"/>
  <c r="AT71" s="1"/>
  <c r="AG66" i="24"/>
  <c r="AV76" i="44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AC72" i="28" l="1"/>
  <c r="AD72" s="1"/>
  <c r="AC72" i="24"/>
  <c r="AD72" s="1"/>
  <c r="AC71" i="26"/>
  <c r="AD71" s="1"/>
  <c r="AC72" i="29"/>
  <c r="AD72" s="1"/>
  <c r="AC72" i="27"/>
  <c r="AD72" s="1"/>
  <c r="J72" i="44"/>
  <c r="V69" i="61"/>
  <c r="H73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28"/>
  <c r="AG68" i="30"/>
  <c r="K73" i="38"/>
  <c r="M73" s="1"/>
  <c r="Q72" i="53"/>
  <c r="C74"/>
  <c r="B75"/>
  <c r="AE78" i="44" s="1"/>
  <c r="B75" i="52"/>
  <c r="P78" i="44" s="1"/>
  <c r="C74" i="52"/>
  <c r="AG65" i="24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C73" i="29"/>
  <c r="AD73" s="1"/>
  <c r="AC72" i="26"/>
  <c r="AD72" s="1"/>
  <c r="AC73" i="27"/>
  <c r="AD73" s="1"/>
  <c r="AC73" i="28"/>
  <c r="AD73" s="1"/>
  <c r="J73" i="44"/>
  <c r="Q77"/>
  <c r="M74" i="53"/>
  <c r="V74" s="1"/>
  <c r="L74"/>
  <c r="U74" s="1"/>
  <c r="N74" i="27" s="1"/>
  <c r="K74" i="53"/>
  <c r="T74" s="1"/>
  <c r="O74"/>
  <c r="J74"/>
  <c r="S74" s="1"/>
  <c r="N74"/>
  <c r="W74" s="1"/>
  <c r="N74" i="29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6"/>
  <c r="N74" i="28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G68" i="24"/>
  <c r="AV78" i="44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9" l="1"/>
  <c r="AD74" s="1"/>
  <c r="AC74" i="27"/>
  <c r="AD74" s="1"/>
  <c r="AC74" i="24"/>
  <c r="AD74" s="1"/>
  <c r="AC73" i="26"/>
  <c r="AD73" s="1"/>
  <c r="AC74" i="28"/>
  <c r="AD74" s="1"/>
  <c r="J74" i="44"/>
  <c r="T74" i="52"/>
  <c r="M74" i="26" s="1"/>
  <c r="O74" i="52"/>
  <c r="Q74" s="1"/>
  <c r="K75" i="53"/>
  <c r="T75" s="1"/>
  <c r="N75" i="26" s="1"/>
  <c r="O75" i="53"/>
  <c r="J75"/>
  <c r="S75" s="1"/>
  <c r="N75" i="24" s="1"/>
  <c r="N75" i="53"/>
  <c r="W75" s="1"/>
  <c r="N75" i="29" s="1"/>
  <c r="M75" i="53"/>
  <c r="V75" s="1"/>
  <c r="L75"/>
  <c r="U75" s="1"/>
  <c r="Q78" i="44"/>
  <c r="M76"/>
  <c r="G72" i="62"/>
  <c r="G71" i="63"/>
  <c r="G75" i="44"/>
  <c r="R73" i="14"/>
  <c r="T73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7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4"/>
  <c r="AD75" s="1"/>
  <c r="AC75" i="29"/>
  <c r="AD75" s="1"/>
  <c r="AC75" i="28"/>
  <c r="AD75" s="1"/>
  <c r="AC74" i="26"/>
  <c r="AD74" s="1"/>
  <c r="H76" i="44"/>
  <c r="J75"/>
  <c r="T75" i="52"/>
  <c r="M75" i="26" s="1"/>
  <c r="O75" i="52"/>
  <c r="Q75" s="1"/>
  <c r="M76" i="53"/>
  <c r="V76" s="1"/>
  <c r="L76"/>
  <c r="U76" s="1"/>
  <c r="K76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N76" i="27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G69" i="28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AC76" i="27" l="1"/>
  <c r="AD76" s="1"/>
  <c r="AC76" i="24"/>
  <c r="AD76" s="1"/>
  <c r="AC76" i="29"/>
  <c r="AD76" s="1"/>
  <c r="AC75" i="26"/>
  <c r="AD75" s="1"/>
  <c r="J76" i="44"/>
  <c r="AC76" i="28"/>
  <c r="AD76" s="1"/>
  <c r="V71" i="6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8"/>
  <c r="AG71"/>
  <c r="AG70" i="27"/>
  <c r="AG70" i="30"/>
  <c r="AG71"/>
  <c r="AG69" i="24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G72" i="28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7" l="1"/>
  <c r="AD77" s="1"/>
  <c r="AC76" i="26"/>
  <c r="AD76" s="1"/>
  <c r="AC77" i="24"/>
  <c r="AD77" s="1"/>
  <c r="AC77" i="29"/>
  <c r="AD77" s="1"/>
  <c r="AC77" i="28"/>
  <c r="AD77" s="1"/>
  <c r="H78" i="44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AG70" i="24"/>
  <c r="AG71"/>
  <c r="Y78" i="44"/>
  <c r="AB78" s="1"/>
  <c r="AO77"/>
  <c r="AT77" s="1"/>
  <c r="AV82"/>
  <c r="AG72" i="24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8" i="29"/>
  <c r="AD78" s="1"/>
  <c r="AC78" i="27"/>
  <c r="AD78" s="1"/>
  <c r="AC77" i="26"/>
  <c r="AD77" s="1"/>
  <c r="AC78" i="24"/>
  <c r="AD78" s="1"/>
  <c r="AC78" i="28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AC79" i="29" l="1"/>
  <c r="AD79" s="1"/>
  <c r="AC78" i="26"/>
  <c r="AD78" s="1"/>
  <c r="H80" i="44"/>
  <c r="AC79" i="24"/>
  <c r="AD79" s="1"/>
  <c r="AC79" i="28"/>
  <c r="AD79" s="1"/>
  <c r="AC79" i="27"/>
  <c r="AD79" s="1"/>
  <c r="G80" i="44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8"/>
  <c r="AG73" i="29"/>
  <c r="AG73" i="26"/>
  <c r="AG73" i="30"/>
  <c r="AG73" i="27"/>
  <c r="AO79" i="44"/>
  <c r="AT79" s="1"/>
  <c r="J80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80" i="24"/>
  <c r="AD80" s="1"/>
  <c r="AC80" i="28"/>
  <c r="AD80" s="1"/>
  <c r="AC80" i="29"/>
  <c r="AD80" s="1"/>
  <c r="AC79" i="26"/>
  <c r="AD79" s="1"/>
  <c r="G81" i="44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N81" i="29" s="1"/>
  <c r="M81" i="53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K81" i="38"/>
  <c r="M81" s="1"/>
  <c r="C82" i="53"/>
  <c r="B83"/>
  <c r="AE86" i="44" s="1"/>
  <c r="Q80" i="53"/>
  <c r="B83" i="52"/>
  <c r="P86" i="44" s="1"/>
  <c r="C82" i="52"/>
  <c r="AG74" i="28"/>
  <c r="AG75" i="29"/>
  <c r="AG74"/>
  <c r="AG75" i="30"/>
  <c r="AG74" i="27"/>
  <c r="AG74" i="30"/>
  <c r="AG73" i="24"/>
  <c r="AG75" i="27"/>
  <c r="AG75" i="26"/>
  <c r="AG74"/>
  <c r="AG75" i="28"/>
  <c r="AO80" i="44"/>
  <c r="AT80" s="1"/>
  <c r="W78" i="14"/>
  <c r="H81" i="44"/>
  <c r="Y81"/>
  <c r="AB81" s="1"/>
  <c r="AG76" i="26"/>
  <c r="AG76" i="28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9" l="1"/>
  <c r="AD81" s="1"/>
  <c r="AC81" i="27"/>
  <c r="AD81" s="1"/>
  <c r="AC81" i="24"/>
  <c r="AD81" s="1"/>
  <c r="AC81" i="28"/>
  <c r="AD81" s="1"/>
  <c r="AC80" i="26"/>
  <c r="AD80" s="1"/>
  <c r="J81" i="44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9"/>
  <c r="N82" i="27"/>
  <c r="K82" i="38"/>
  <c r="M82" s="1"/>
  <c r="C83" i="53"/>
  <c r="B84"/>
  <c r="AE87" i="44" s="1"/>
  <c r="Q81" i="53"/>
  <c r="C83" i="52"/>
  <c r="B84"/>
  <c r="P87" i="44" s="1"/>
  <c r="AG74" i="24"/>
  <c r="AG75"/>
  <c r="W79" i="14"/>
  <c r="H82" i="44"/>
  <c r="AO81"/>
  <c r="AT81" s="1"/>
  <c r="Y82"/>
  <c r="AB82" s="1"/>
  <c r="AV86"/>
  <c r="AG77" i="27"/>
  <c r="AG76" i="24"/>
  <c r="AG77" i="29"/>
  <c r="AG77" i="28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J82" i="44" l="1"/>
  <c r="AC82" i="27"/>
  <c r="AD82" s="1"/>
  <c r="AC82" i="24"/>
  <c r="AD82" s="1"/>
  <c r="AC82" i="28"/>
  <c r="AD82" s="1"/>
  <c r="O78" i="63"/>
  <c r="AC82" i="29"/>
  <c r="AD82" s="1"/>
  <c r="AC81" i="26"/>
  <c r="AD81" s="1"/>
  <c r="H83" i="44"/>
  <c r="Q86"/>
  <c r="K83" i="53"/>
  <c r="T83" s="1"/>
  <c r="O83"/>
  <c r="J83"/>
  <c r="S83" s="1"/>
  <c r="N83" i="24" s="1"/>
  <c r="N83" i="53"/>
  <c r="W83" s="1"/>
  <c r="M83"/>
  <c r="V83" s="1"/>
  <c r="N83" i="28" s="1"/>
  <c r="L83" i="53"/>
  <c r="U83" s="1"/>
  <c r="T82" i="52"/>
  <c r="M82" i="26" s="1"/>
  <c r="O82" i="52"/>
  <c r="Q82" s="1"/>
  <c r="G79" i="63"/>
  <c r="V79" s="1"/>
  <c r="G83" i="44"/>
  <c r="M84"/>
  <c r="O79" i="63"/>
  <c r="V81" i="14"/>
  <c r="R81"/>
  <c r="T81"/>
  <c r="B84" i="44"/>
  <c r="A84"/>
  <c r="H81" i="14"/>
  <c r="D83" i="44"/>
  <c r="AF86"/>
  <c r="N83" i="27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G77" i="24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C83" i="28" l="1"/>
  <c r="AD83" s="1"/>
  <c r="AC83" i="29"/>
  <c r="AD83" s="1"/>
  <c r="AC83" i="27"/>
  <c r="AD83" s="1"/>
  <c r="AC82" i="26"/>
  <c r="AD82" s="1"/>
  <c r="AC83" i="24"/>
  <c r="AD83" s="1"/>
  <c r="J83" i="44"/>
  <c r="G84"/>
  <c r="T83" i="52"/>
  <c r="M83" i="26" s="1"/>
  <c r="O83" i="52"/>
  <c r="Q83" s="1"/>
  <c r="Q87" i="44"/>
  <c r="M84" i="53"/>
  <c r="V84" s="1"/>
  <c r="L84"/>
  <c r="U84" s="1"/>
  <c r="N84" i="27" s="1"/>
  <c r="K84" i="53"/>
  <c r="T84" s="1"/>
  <c r="O84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N84" i="28"/>
  <c r="N84" i="26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G79" i="28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C84" i="28" l="1"/>
  <c r="AD84" s="1"/>
  <c r="AC84" i="29"/>
  <c r="AD84" s="1"/>
  <c r="AC84" i="27"/>
  <c r="AD84" s="1"/>
  <c r="AC83" i="26"/>
  <c r="AD83" s="1"/>
  <c r="AC84" i="24"/>
  <c r="AD84" s="1"/>
  <c r="J84" i="44"/>
  <c r="V81" i="6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L85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8"/>
  <c r="N85" i="29"/>
  <c r="K85" i="38"/>
  <c r="M85" s="1"/>
  <c r="Q84" i="53"/>
  <c r="C86"/>
  <c r="B87"/>
  <c r="AE90" i="44" s="1"/>
  <c r="B87" i="52"/>
  <c r="P90" i="44" s="1"/>
  <c r="C86" i="52"/>
  <c r="AG80" i="29"/>
  <c r="AG80" i="26"/>
  <c r="AG80" i="28"/>
  <c r="AG78" i="30"/>
  <c r="AG78" i="28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79" i="24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AC85" i="24" l="1"/>
  <c r="AD85" s="1"/>
  <c r="AC85" i="28"/>
  <c r="AD85" s="1"/>
  <c r="AC85" i="27"/>
  <c r="AD85" s="1"/>
  <c r="AC84" i="26"/>
  <c r="AD84" s="1"/>
  <c r="AC85" i="29"/>
  <c r="AD85" s="1"/>
  <c r="H86" i="44"/>
  <c r="T85" i="52"/>
  <c r="M85" i="26" s="1"/>
  <c r="O85" i="52"/>
  <c r="Q85" s="1"/>
  <c r="M86" i="53"/>
  <c r="V86" s="1"/>
  <c r="L86"/>
  <c r="U86" s="1"/>
  <c r="K86"/>
  <c r="T86" s="1"/>
  <c r="N86" i="26" s="1"/>
  <c r="O86" i="53"/>
  <c r="J86"/>
  <c r="S86" s="1"/>
  <c r="N86" i="24" s="1"/>
  <c r="N86" i="53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AF89"/>
  <c r="N86" i="27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8"/>
  <c r="AG81" i="26"/>
  <c r="AG81" i="27"/>
  <c r="AG78" i="24"/>
  <c r="AO85" i="44"/>
  <c r="AT85" s="1"/>
  <c r="Y86"/>
  <c r="AB86" s="1"/>
  <c r="AG80" i="24"/>
  <c r="AV90" i="44"/>
  <c r="AR82" i="14"/>
  <c r="AP87" i="44"/>
  <c r="U84" i="14"/>
  <c r="S85"/>
  <c r="Q85"/>
  <c r="AN84"/>
  <c r="D84" i="62" s="1"/>
  <c r="AL84" i="14"/>
  <c r="D84" i="61" s="1"/>
  <c r="AC86" i="24" l="1"/>
  <c r="AD86" s="1"/>
  <c r="AC86" i="27"/>
  <c r="AD86" s="1"/>
  <c r="AC86" i="29"/>
  <c r="AD86" s="1"/>
  <c r="AC86" i="28"/>
  <c r="AD86" s="1"/>
  <c r="AC85" i="26"/>
  <c r="AD85" s="1"/>
  <c r="J86" i="44"/>
  <c r="G87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M87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9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G81" i="24"/>
  <c r="AV91" i="44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C87" i="27" l="1"/>
  <c r="AD87" s="1"/>
  <c r="AC87" i="28"/>
  <c r="AD87" s="1"/>
  <c r="AC87" i="29"/>
  <c r="AD87" s="1"/>
  <c r="AC86" i="26"/>
  <c r="AD86" s="1"/>
  <c r="AC87" i="24"/>
  <c r="AD87" s="1"/>
  <c r="G83" i="62"/>
  <c r="V83" s="1"/>
  <c r="J87" i="44"/>
  <c r="M88" i="53"/>
  <c r="V88" s="1"/>
  <c r="L88"/>
  <c r="U88" s="1"/>
  <c r="N88" i="27" s="1"/>
  <c r="K88" i="53"/>
  <c r="T88" s="1"/>
  <c r="O88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V83" s="1"/>
  <c r="M89" i="44"/>
  <c r="V84" i="62"/>
  <c r="O84"/>
  <c r="V84" i="61"/>
  <c r="O84"/>
  <c r="G88" i="44"/>
  <c r="O86" i="14"/>
  <c r="R86"/>
  <c r="T86"/>
  <c r="V86"/>
  <c r="B89" i="44"/>
  <c r="A89"/>
  <c r="H86" i="14"/>
  <c r="D88" i="44"/>
  <c r="AF91"/>
  <c r="N88" i="28"/>
  <c r="N88" i="26"/>
  <c r="K88" i="38"/>
  <c r="M88" s="1"/>
  <c r="C89" i="53"/>
  <c r="B90"/>
  <c r="AE93" i="44" s="1"/>
  <c r="Q87" i="53"/>
  <c r="B90" i="52"/>
  <c r="P93" i="44" s="1"/>
  <c r="C89" i="52"/>
  <c r="AG82" i="30"/>
  <c r="AG82" i="28"/>
  <c r="AG82" i="26"/>
  <c r="AG82" i="27"/>
  <c r="AG82" i="29"/>
  <c r="Y88" i="44"/>
  <c r="AB88" s="1"/>
  <c r="AO87"/>
  <c r="AT87" s="1"/>
  <c r="W85" i="14"/>
  <c r="H88" i="44"/>
  <c r="AG83" i="27"/>
  <c r="AG83" i="28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AC88" i="27" l="1"/>
  <c r="AD88" s="1"/>
  <c r="AC88" i="28"/>
  <c r="AD88" s="1"/>
  <c r="AC88" i="24"/>
  <c r="AD88" s="1"/>
  <c r="H89" i="44"/>
  <c r="AC87" i="26"/>
  <c r="AD87" s="1"/>
  <c r="AC88" i="29"/>
  <c r="AD88" s="1"/>
  <c r="O83" i="63"/>
  <c r="O83" i="62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N89" i="29"/>
  <c r="AG84" i="28"/>
  <c r="AG84" i="29"/>
  <c r="AG84" i="27"/>
  <c r="K89" i="38"/>
  <c r="M89" s="1"/>
  <c r="C90" i="53"/>
  <c r="B91"/>
  <c r="AE94" i="44" s="1"/>
  <c r="Q88" i="53"/>
  <c r="B91" i="52"/>
  <c r="P94" i="44" s="1"/>
  <c r="C90" i="52"/>
  <c r="AG82" i="24"/>
  <c r="AO88" i="44"/>
  <c r="AT88" s="1"/>
  <c r="Y89"/>
  <c r="AB89" s="1"/>
  <c r="AV93"/>
  <c r="AG83" i="24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AC88" i="26" l="1"/>
  <c r="AD88" s="1"/>
  <c r="AC89" i="24"/>
  <c r="AD89" s="1"/>
  <c r="AC89" i="28"/>
  <c r="AD89" s="1"/>
  <c r="AC89" i="27"/>
  <c r="AD89" s="1"/>
  <c r="AC89" i="29"/>
  <c r="AD89" s="1"/>
  <c r="G90" i="44"/>
  <c r="Q93"/>
  <c r="M90" i="53"/>
  <c r="V90" s="1"/>
  <c r="L90"/>
  <c r="U90" s="1"/>
  <c r="K90"/>
  <c r="T90" s="1"/>
  <c r="N90" i="26" s="1"/>
  <c r="O90" i="53"/>
  <c r="J90"/>
  <c r="S90" s="1"/>
  <c r="N90"/>
  <c r="W90" s="1"/>
  <c r="N90" i="29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8"/>
  <c r="AG85" i="27"/>
  <c r="AG85" i="29"/>
  <c r="AG85" i="30"/>
  <c r="AG85" i="26"/>
  <c r="AR86" i="14"/>
  <c r="AP91" i="44"/>
  <c r="U88" i="14"/>
  <c r="S89"/>
  <c r="AN87"/>
  <c r="D87" i="62" s="1"/>
  <c r="Q89" i="14"/>
  <c r="O88"/>
  <c r="AC90" i="29" l="1"/>
  <c r="AD90" s="1"/>
  <c r="H91" i="44"/>
  <c r="AC90" i="27"/>
  <c r="AD90" s="1"/>
  <c r="AC90" i="28"/>
  <c r="AD90" s="1"/>
  <c r="AC90" i="24"/>
  <c r="AD90" s="1"/>
  <c r="AC89" i="26"/>
  <c r="AD89" s="1"/>
  <c r="J90" i="44"/>
  <c r="T90" i="52"/>
  <c r="M90" i="26" s="1"/>
  <c r="O90" i="52"/>
  <c r="Q90" s="1"/>
  <c r="K91" i="53"/>
  <c r="T91" s="1"/>
  <c r="N91" i="26" s="1"/>
  <c r="O91" i="53"/>
  <c r="J91"/>
  <c r="S91" s="1"/>
  <c r="N91" i="24" s="1"/>
  <c r="N91" i="53"/>
  <c r="W91" s="1"/>
  <c r="N91" i="29" s="1"/>
  <c r="M91" i="53"/>
  <c r="V91" s="1"/>
  <c r="L91"/>
  <c r="U91" s="1"/>
  <c r="G91" i="44"/>
  <c r="J91" s="1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7"/>
  <c r="AG84" i="24"/>
  <c r="AG86" i="27"/>
  <c r="AG86" i="28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G85" i="24"/>
  <c r="AV95" i="44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0" i="26" l="1"/>
  <c r="AD90" s="1"/>
  <c r="AC91" i="27"/>
  <c r="AD91" s="1"/>
  <c r="AC91" i="29"/>
  <c r="AD91" s="1"/>
  <c r="AC91" i="28"/>
  <c r="AD91" s="1"/>
  <c r="AC91" i="24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7" i="24"/>
  <c r="AG86" i="26"/>
  <c r="AG86" i="29"/>
  <c r="AG87"/>
  <c r="AG87" i="28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G86" i="24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C92" i="27"/>
  <c r="AD92" s="1"/>
  <c r="AC92" i="29"/>
  <c r="AD92" s="1"/>
  <c r="AC92" i="24"/>
  <c r="AD92" s="1"/>
  <c r="AC91" i="26"/>
  <c r="AD91" s="1"/>
  <c r="H93" i="44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J93" s="1"/>
  <c r="R91" i="14"/>
  <c r="V91"/>
  <c r="T91"/>
  <c r="B94" i="44"/>
  <c r="A94"/>
  <c r="H91" i="14"/>
  <c r="D93" i="44"/>
  <c r="AF96"/>
  <c r="N93" i="24"/>
  <c r="AG88" i="28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4"/>
  <c r="AD93" s="1"/>
  <c r="AC93" i="27"/>
  <c r="AD93" s="1"/>
  <c r="AC93" i="28"/>
  <c r="AD93" s="1"/>
  <c r="AC92" i="26"/>
  <c r="AD92" s="1"/>
  <c r="O88" i="62"/>
  <c r="Q97" i="44"/>
  <c r="M94" i="53"/>
  <c r="V94" s="1"/>
  <c r="L94"/>
  <c r="U94" s="1"/>
  <c r="N94" i="27" s="1"/>
  <c r="K94" i="53"/>
  <c r="T94" s="1"/>
  <c r="O94"/>
  <c r="J94"/>
  <c r="S94" s="1"/>
  <c r="N94"/>
  <c r="W94" s="1"/>
  <c r="N94" i="29" s="1"/>
  <c r="T93" i="52"/>
  <c r="M93" i="26" s="1"/>
  <c r="O93" i="52"/>
  <c r="Q93" s="1"/>
  <c r="G90" i="61"/>
  <c r="V90" s="1"/>
  <c r="O88"/>
  <c r="M95" i="44"/>
  <c r="V88" i="63"/>
  <c r="O88"/>
  <c r="O89"/>
  <c r="V89"/>
  <c r="O90" i="61"/>
  <c r="G94" i="44"/>
  <c r="V92" i="14"/>
  <c r="T92"/>
  <c r="R92"/>
  <c r="B95" i="44"/>
  <c r="A95"/>
  <c r="H92" i="14"/>
  <c r="D94" i="44"/>
  <c r="N94" i="24"/>
  <c r="AF97" i="44"/>
  <c r="N94" i="26"/>
  <c r="N94" i="28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28"/>
  <c r="AG89" i="30"/>
  <c r="AG88" i="24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AC94" i="29"/>
  <c r="AD94" s="1"/>
  <c r="AC94" i="27"/>
  <c r="AD94" s="1"/>
  <c r="AC94" i="24"/>
  <c r="AD94" s="1"/>
  <c r="AC94" i="28"/>
  <c r="AD94" s="1"/>
  <c r="AC93" i="26"/>
  <c r="AD93" s="1"/>
  <c r="J94" i="4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Q98" i="44"/>
  <c r="G90" i="63"/>
  <c r="O90" s="1"/>
  <c r="M96" i="44"/>
  <c r="V90" i="62"/>
  <c r="O90"/>
  <c r="G95" i="44"/>
  <c r="J95" s="1"/>
  <c r="O93" i="14"/>
  <c r="R93"/>
  <c r="T93"/>
  <c r="V93"/>
  <c r="B96" i="44"/>
  <c r="A96"/>
  <c r="H93" i="14"/>
  <c r="D95" i="44"/>
  <c r="AF98"/>
  <c r="N95" i="27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89" i="24"/>
  <c r="AG90" i="30"/>
  <c r="AG90" i="28"/>
  <c r="AG90" i="27"/>
  <c r="AG90" i="29"/>
  <c r="AG91" i="28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G91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AC95" i="28" l="1"/>
  <c r="AD95" s="1"/>
  <c r="AC95" i="24"/>
  <c r="AD95" s="1"/>
  <c r="AC95" i="29"/>
  <c r="AD95" s="1"/>
  <c r="AC95" i="27"/>
  <c r="AD95" s="1"/>
  <c r="AC94" i="26"/>
  <c r="AD94" s="1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N96" i="26" s="1"/>
  <c r="O96" i="53"/>
  <c r="J96"/>
  <c r="S96" s="1"/>
  <c r="N96"/>
  <c r="W96" s="1"/>
  <c r="N96" i="29" s="1"/>
  <c r="V90" i="63"/>
  <c r="M97" i="44"/>
  <c r="V91" i="62"/>
  <c r="O91"/>
  <c r="G91" i="61"/>
  <c r="R94" i="14"/>
  <c r="V94"/>
  <c r="T94"/>
  <c r="B97" i="44"/>
  <c r="A97"/>
  <c r="H94" i="14"/>
  <c r="D96" i="44"/>
  <c r="N96" i="24"/>
  <c r="AF99" i="44"/>
  <c r="AG91" i="26"/>
  <c r="AG92" i="28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0" i="24"/>
  <c r="AG92" i="27"/>
  <c r="AV100" i="44"/>
  <c r="AG91" i="2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C96" i="29" l="1"/>
  <c r="AD96" s="1"/>
  <c r="AC96" i="27"/>
  <c r="AD96" s="1"/>
  <c r="AC95" i="26"/>
  <c r="AD95" s="1"/>
  <c r="AC96" i="24"/>
  <c r="AD96" s="1"/>
  <c r="AC96" i="28"/>
  <c r="AD96" s="1"/>
  <c r="J96" i="44"/>
  <c r="O91" i="63"/>
  <c r="G97" i="44"/>
  <c r="Q100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6"/>
  <c r="N97" i="27"/>
  <c r="AG92" i="26"/>
  <c r="AG92" i="24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AC97" i="29" l="1"/>
  <c r="AD97" s="1"/>
  <c r="AC96" i="26"/>
  <c r="AD96" s="1"/>
  <c r="AC97" i="27"/>
  <c r="AD97" s="1"/>
  <c r="AC97" i="24"/>
  <c r="AD97" s="1"/>
  <c r="AC97" i="28"/>
  <c r="AD97" s="1"/>
  <c r="V92" i="63"/>
  <c r="J97" i="44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AF102" s="1"/>
  <c r="N98" i="26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G93" i="28"/>
  <c r="AV102" i="44"/>
  <c r="AV103" s="1"/>
  <c r="AG93" i="29"/>
  <c r="AG93" i="30"/>
  <c r="AG93" i="26"/>
  <c r="M99" i="2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C98" i="24" l="1"/>
  <c r="AD98" s="1"/>
  <c r="AC97" i="26"/>
  <c r="AD97" s="1"/>
  <c r="N98" i="27"/>
  <c r="N98" i="29"/>
  <c r="J98" i="44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AG93" i="24"/>
  <c r="N99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C98" i="27"/>
  <c r="AD98" s="1"/>
  <c r="AC98" i="29"/>
  <c r="AD98" s="1"/>
  <c r="H100" i="44"/>
  <c r="J99"/>
  <c r="M98" i="26"/>
  <c r="AC98" s="1"/>
  <c r="T99" i="52"/>
  <c r="G100" i="44"/>
  <c r="J100" s="1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G10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H101" i="44" l="1"/>
  <c r="H102" s="1"/>
  <c r="V96" i="63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AG94"/>
  <c r="N99" i="27"/>
  <c r="AG94" i="29"/>
  <c r="AO100" i="44"/>
  <c r="AT100" s="1"/>
  <c r="Y101"/>
  <c r="AB101" s="1"/>
  <c r="G102"/>
  <c r="AG96" i="26"/>
  <c r="AG96" i="30"/>
  <c r="AG96" i="28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28"/>
  <c r="AG95" i="30"/>
  <c r="AC99" i="28"/>
  <c r="AC99" i="27"/>
  <c r="AG95" i="26"/>
  <c r="AG94" i="24"/>
  <c r="AO102" i="44"/>
  <c r="AP101"/>
  <c r="AP102" s="1"/>
  <c r="AB102"/>
  <c r="AB103" s="1"/>
  <c r="Y103"/>
  <c r="AG97" i="30"/>
  <c r="AG97" i="29"/>
  <c r="AG97" i="26"/>
  <c r="AG97" i="27"/>
  <c r="AG97" i="28"/>
  <c r="AG96" i="24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G95" i="24"/>
  <c r="AD99" i="26"/>
  <c r="AD99" i="29"/>
  <c r="AT101" i="44"/>
  <c r="AT102" s="1"/>
  <c r="AG97" i="24"/>
  <c r="AL99" i="14"/>
  <c r="V98" i="62" l="1"/>
  <c r="O98"/>
  <c r="O99" s="1"/>
  <c r="G99"/>
  <c r="V99" s="1"/>
  <c r="O98" i="63"/>
  <c r="O99" s="1"/>
  <c r="V98"/>
  <c r="G99"/>
  <c r="V99" s="1"/>
  <c r="D99" i="61"/>
  <c r="G3"/>
  <c r="AG98" i="24"/>
  <c r="AG99" s="1"/>
  <c r="AG98" i="26"/>
  <c r="AG99" s="1"/>
  <c r="AG98" i="27"/>
  <c r="AG99" s="1"/>
  <c r="AG98" i="28"/>
  <c r="AG99" s="1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<sst xmlns="http://schemas.openxmlformats.org/spreadsheetml/2006/main" count="7819" uniqueCount="484">
  <si>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</si>
  <si>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</si>
  <si>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</si>
  <si>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</si>
  <si>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</si>
  <si>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</si>
  <si>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</si>
  <si>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</si>
  <si>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</si>
  <si>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</si>
  <si>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</si>
  <si>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</si>
  <si>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</si>
  <si>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</si>
  <si>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</si>
  <si>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</si>
  <si>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</si>
  <si>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</si>
  <si>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</si>
  <si>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</si>
  <si>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</si>
  <si>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</si>
  <si>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</si>
  <si>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</si>
  <si>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</si>
  <si>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</si>
  <si>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</si>
  <si>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</si>
  <si>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</si>
  <si>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</si>
  <si>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</si>
  <si>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</si>
  <si>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</si>
  <si>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</si>
  <si>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</si>
  <si>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</si>
  <si>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</si>
  <si>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</si>
  <si>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</si>
  <si>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</si>
  <si>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</si>
  <si>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</si>
  <si>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</si>
  <si>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</si>
  <si>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</si>
  <si>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</si>
  <si>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</si>
  <si>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</si>
  <si>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</si>
  <si>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</si>
  <si>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</si>
  <si>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</si>
  <si>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</si>
  <si>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</si>
  <si>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</si>
  <si>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</si>
  <si>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</si>
  <si>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</si>
  <si>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</si>
  <si>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</si>
  <si>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</si>
  <si>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</si>
  <si>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</si>
  <si>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</si>
  <si>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</si>
  <si>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</si>
  <si>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</si>
  <si>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</si>
  <si>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</si>
  <si>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</si>
  <si>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</si>
  <si>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</si>
  <si>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</si>
  <si>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</si>
  <si>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</si>
  <si>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</si>
  <si>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</si>
  <si>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</si>
  <si>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</si>
  <si>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</si>
  <si>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</si>
  <si>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</si>
  <si>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</si>
  <si>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</si>
  <si>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</si>
  <si>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</si>
  <si>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</si>
  <si>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</si>
  <si>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</si>
  <si>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</si>
  <si>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</si>
  <si>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</si>
  <si>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</si>
  <si>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</si>
  <si>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</si>
  <si>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</si>
  <si>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</si>
  <si>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</si>
  <si>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</si>
  <si>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</si>
  <si>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</si>
  <si>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</si>
  <si>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</si>
  <si>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</si>
  <si>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</si>
  <si>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</si>
  <si>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</si>
  <si>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</si>
  <si>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</si>
  <si>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</si>
  <si>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</si>
  <si>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</si>
  <si>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</si>
  <si>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</si>
  <si>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</si>
  <si>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</si>
  <si>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</si>
  <si>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</si>
  <si>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</si>
  <si>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</si>
  <si>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</si>
  <si>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</si>
  <si>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</si>
  <si>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</si>
  <si>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</si>
  <si>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</si>
  <si>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</si>
  <si>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</si>
  <si>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</si>
  <si>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</si>
  <si>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</si>
  <si>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</si>
  <si>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</si>
  <si>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</si>
  <si>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</si>
  <si>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</si>
  <si>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</si>
  <si>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</si>
  <si>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</si>
  <si>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</si>
  <si>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</si>
  <si>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</si>
  <si>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</si>
  <si>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</si>
  <si>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</si>
  <si>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</si>
  <si>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</si>
  <si>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</si>
  <si>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</si>
  <si>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</si>
  <si>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</si>
  <si>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</si>
  <si>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</si>
  <si>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</si>
  <si>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</si>
  <si>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</si>
  <si>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</si>
  <si>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</si>
  <si>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</si>
  <si>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</si>
  <si>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</si>
  <si>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</si>
  <si>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</si>
  <si>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</si>
  <si>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</si>
  <si>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</si>
  <si>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</si>
  <si>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</si>
  <si>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</si>
  <si>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</si>
  <si>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</si>
  <si>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</si>
  <si>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</si>
  <si>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</si>
  <si>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</si>
  <si>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</si>
  <si>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</si>
  <si>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</si>
  <si>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</si>
  <si>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</si>
  <si>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</si>
  <si>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</si>
  <si>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</si>
  <si>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</si>
  <si>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</si>
  <si>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</si>
  <si>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</si>
  <si>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</si>
  <si>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</si>
  <si>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</si>
  <si>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</si>
  <si>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</si>
  <si>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</si>
  <si>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</si>
  <si>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</si>
  <si>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</si>
  <si>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</si>
  <si>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</si>
  <si>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</si>
  <si>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</si>
  <si>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</si>
  <si>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</si>
  <si>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</si>
  <si>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</si>
  <si>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</si>
  <si>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</si>
  <si>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</si>
  <si>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</si>
  <si>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</si>
  <si>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</si>
  <si>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</si>
  <si>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</si>
  <si>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</si>
  <si>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</si>
  <si>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</si>
  <si>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</si>
  <si>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</si>
  <si>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</si>
  <si>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</si>
  <si>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</si>
  <si>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</si>
  <si>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</si>
  <si>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</si>
  <si>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</si>
  <si>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</si>
  <si>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</si>
  <si>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</si>
  <si>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</si>
  <si>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</si>
  <si>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</si>
  <si>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</si>
  <si>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</si>
  <si>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</si>
  <si>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</si>
  <si>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</si>
  <si>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</si>
  <si>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</si>
  <si>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</si>
  <si>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</si>
  <si>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</si>
  <si>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</si>
  <si>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</si>
  <si>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</si>
  <si>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</si>
  <si>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</si>
  <si>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</si>
  <si>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</si>
  <si>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</si>
  <si>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</si>
  <si>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</si>
  <si>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</si>
  <si>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</si>
  <si>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</si>
  <si>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</si>
  <si>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</si>
  <si>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</si>
  <si>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</si>
  <si>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</si>
  <si>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</si>
  <si>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</si>
  <si>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</si>
  <si>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</si>
  <si>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</si>
  <si>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</si>
  <si>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</si>
  <si>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</si>
  <si>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</si>
  <si>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</si>
  <si>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</si>
  <si>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</si>
  <si>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</si>
  <si>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</si>
  <si>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</si>
  <si>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</si>
  <si>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</si>
  <si>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</si>
  <si>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</si>
  <si>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</si>
  <si>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</si>
  <si>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</si>
  <si>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</si>
  <si>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</si>
  <si>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</si>
  <si>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</si>
  <si>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</si>
  <si>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</si>
  <si>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</si>
  <si>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</si>
  <si>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</si>
  <si>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</si>
  <si>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</si>
  <si>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</si>
  <si>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</si>
  <si>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</si>
  <si>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</si>
  <si>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</si>
  <si>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</si>
  <si>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</si>
  <si>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</si>
  <si>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</si>
  <si>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</si>
  <si>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</si>
  <si>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</si>
  <si>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</si>
  <si>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</si>
  <si>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</si>
  <si>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</si>
  <si>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</si>
  <si>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</si>
  <si>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</si>
  <si>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</si>
  <si>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</si>
  <si>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</si>
  <si>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</si>
  <si>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</si>
  <si>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</si>
  <si>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</si>
  <si>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</si>
  <si>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</si>
  <si>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</si>
  <si>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</si>
  <si>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</si>
  <si>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</si>
  <si>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</si>
  <si>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</si>
  <si>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</si>
  <si>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</si>
  <si>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</si>
  <si>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</si>
  <si>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</si>
  <si>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</si>
  <si>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</si>
  <si>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</si>
  <si>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</si>
  <si>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</si>
  <si>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</si>
  <si>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</si>
  <si>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</si>
  <si>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</si>
  <si>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</si>
  <si>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</si>
  <si>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</si>
  <si>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</si>
  <si>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</si>
  <si>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</si>
  <si>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</si>
  <si>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</si>
  <si>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</si>
  <si>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</si>
  <si>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</si>
  <si>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</si>
  <si>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</si>
  <si>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</si>
  <si>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</si>
  <si>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</si>
  <si>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</si>
  <si>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</si>
  <si>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</si>
  <si>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</si>
  <si>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</si>
  <si>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</si>
  <si>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</si>
  <si>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</si>
  <si>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</si>
  <si>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</si>
  <si>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</si>
  <si>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</si>
  <si>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</si>
  <si>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</si>
  <si>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</si>
  <si>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</si>
  <si>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</si>
  <si>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</si>
  <si>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</si>
  <si>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</si>
  <si>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</si>
  <si>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</si>
  <si>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</si>
  <si>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</si>
  <si>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</si>
  <si>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</si>
  <si>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</si>
  <si>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</si>
  <si>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</si>
  <si>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</si>
  <si>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</si>
  <si>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</si>
  <si>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</si>
  <si>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</si>
  <si>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</si>
  <si>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</si>
  <si>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</si>
  <si>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</si>
  <si>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</si>
  <si>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</si>
  <si>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</si>
  <si>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</si>
  <si>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</si>
  <si>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</si>
  <si>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</si>
  <si>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</si>
  <si>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</si>
  <si>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</si>
  <si>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</si>
  <si>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</si>
  <si>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</si>
  <si>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</si>
  <si>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</si>
  <si>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</si>
  <si>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</si>
  <si>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</si>
  <si>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</si>
  <si>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</si>
  <si>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</si>
  <si>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</si>
  <si>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</si>
  <si>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</si>
  <si>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</si>
  <si>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</si>
  <si>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</si>
  <si>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</si>
  <si>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</si>
  <si>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</si>
  <si>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</si>
  <si>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</si>
  <si>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65IS2022/04/05</t>
  </si>
  <si>
    <t>ANTA_CRF(NR-63)</t>
  </si>
  <si>
    <t>ANTA_GF(NR-63)</t>
  </si>
  <si>
    <t>ANTA_LF(NR-63)</t>
  </si>
  <si>
    <t>ANTA_RF(NR-63)</t>
  </si>
  <si>
    <t>AURY_CRF(NR-63)</t>
  </si>
  <si>
    <t>AURY_GF(NR-63)</t>
  </si>
  <si>
    <t>AURY_LF(NR-63)</t>
  </si>
  <si>
    <t>AURY_RF(NR-63)</t>
  </si>
  <si>
    <t>BRBCL(ER-48)</t>
  </si>
  <si>
    <t>BSIUL(NR-63)</t>
  </si>
  <si>
    <t>CHAMERA1(NR-63)</t>
  </si>
  <si>
    <t>CHAMERA2(NR-63)</t>
  </si>
  <si>
    <t>CHAMERA3(NR-63)</t>
  </si>
  <si>
    <t>DADRI_CRF(NR-63)</t>
  </si>
  <si>
    <t>DADRI_GF(NR-63)</t>
  </si>
  <si>
    <t>DADRI_LF(NR-63)</t>
  </si>
  <si>
    <t>DADRI_RF(NR-63)</t>
  </si>
  <si>
    <t>DADRT2(NR-63)</t>
  </si>
  <si>
    <t>DHAULIGNGA(NR-63)</t>
  </si>
  <si>
    <t>DULHASTI(NR-63)</t>
  </si>
  <si>
    <t>FSTPP I &amp; II(ER-48)</t>
  </si>
  <si>
    <t>JHAJJAR(NR-63)</t>
  </si>
  <si>
    <t>KHSTPP-II(ER-48)</t>
  </si>
  <si>
    <t>KOTESHWR(NR-63)</t>
  </si>
  <si>
    <t>NAPP(NR-63)</t>
  </si>
  <si>
    <t>NJPC(NR-63)</t>
  </si>
  <si>
    <t>PARBATI3(NR-63)</t>
  </si>
  <si>
    <t>RAPPB(NR-63)</t>
  </si>
  <si>
    <t>RAPPC(NR-63)</t>
  </si>
  <si>
    <t>RIHAND1(NR-63)</t>
  </si>
  <si>
    <t>RIHAND2(NR-63)</t>
  </si>
  <si>
    <t>RIHAND3(NR-63)</t>
  </si>
  <si>
    <t>SALAL(NR-63)</t>
  </si>
  <si>
    <t>SASAN(WR-40)</t>
  </si>
  <si>
    <t>SEWA2(NR-63)</t>
  </si>
  <si>
    <t>SINGRAULI(NR-63)</t>
  </si>
  <si>
    <t>SINGRAULI_HYDRO(NR-63)</t>
  </si>
  <si>
    <t>TALA(ER-48)</t>
  </si>
  <si>
    <t>TANAKPUR(NR-63)</t>
  </si>
  <si>
    <t>TEHRI(NR-63)</t>
  </si>
  <si>
    <t>UNCHAHAR1(NR-63)</t>
  </si>
  <si>
    <t>UNCHAHAR2(NR-63)</t>
  </si>
  <si>
    <t>UNCHAHAR3(NR-63)</t>
  </si>
  <si>
    <t>UNCHAHAR4(NR-63)</t>
  </si>
  <si>
    <t>URI2(NR-63)</t>
  </si>
  <si>
    <t>Teesta_III</t>
  </si>
  <si>
    <t>JSWEL MSEB</t>
  </si>
  <si>
    <t>KSK_MAHANADI</t>
  </si>
  <si>
    <t>SINGOLI</t>
  </si>
  <si>
    <t>GMRKEL</t>
  </si>
  <si>
    <t>ITCWIND</t>
  </si>
  <si>
    <t>NSLSUGARALAND</t>
  </si>
  <si>
    <t>GEE_HP</t>
  </si>
  <si>
    <t>CHANJUII</t>
  </si>
  <si>
    <t>MePDCL</t>
  </si>
  <si>
    <t>TANGEDCO</t>
  </si>
  <si>
    <t>TS1PL_BKN</t>
  </si>
  <si>
    <t>ARP1PL_BKN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</si>
</sst>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2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5">
          <cell r="B5">
            <v>130</v>
          </cell>
          <cell r="C5">
            <v>0</v>
          </cell>
          <cell r="D5">
            <v>185</v>
          </cell>
          <cell r="E5">
            <v>0</v>
          </cell>
          <cell r="H5">
            <v>130</v>
          </cell>
          <cell r="I5">
            <v>0</v>
          </cell>
          <cell r="J5">
            <v>29</v>
          </cell>
          <cell r="K5">
            <v>0</v>
          </cell>
        </row>
        <row r="6">
          <cell r="B6">
            <v>130</v>
          </cell>
          <cell r="C6">
            <v>0</v>
          </cell>
          <cell r="D6">
            <v>185</v>
          </cell>
          <cell r="E6">
            <v>0</v>
          </cell>
          <cell r="H6">
            <v>130</v>
          </cell>
          <cell r="I6">
            <v>0</v>
          </cell>
          <cell r="J6">
            <v>29</v>
          </cell>
          <cell r="K6">
            <v>0</v>
          </cell>
        </row>
        <row r="7">
          <cell r="B7">
            <v>130</v>
          </cell>
          <cell r="C7">
            <v>0</v>
          </cell>
          <cell r="D7">
            <v>185</v>
          </cell>
          <cell r="E7">
            <v>0</v>
          </cell>
          <cell r="H7">
            <v>130</v>
          </cell>
          <cell r="I7">
            <v>0</v>
          </cell>
          <cell r="J7">
            <v>29</v>
          </cell>
          <cell r="K7">
            <v>0</v>
          </cell>
        </row>
        <row r="8">
          <cell r="B8">
            <v>130</v>
          </cell>
          <cell r="C8">
            <v>0</v>
          </cell>
          <cell r="D8">
            <v>185</v>
          </cell>
          <cell r="E8">
            <v>0</v>
          </cell>
          <cell r="H8">
            <v>130</v>
          </cell>
          <cell r="I8">
            <v>0</v>
          </cell>
          <cell r="J8">
            <v>29</v>
          </cell>
          <cell r="K8">
            <v>0</v>
          </cell>
        </row>
        <row r="9">
          <cell r="B9">
            <v>130</v>
          </cell>
          <cell r="C9">
            <v>0</v>
          </cell>
          <cell r="D9">
            <v>185</v>
          </cell>
          <cell r="E9">
            <v>0</v>
          </cell>
          <cell r="H9">
            <v>130</v>
          </cell>
          <cell r="I9">
            <v>0</v>
          </cell>
          <cell r="J9">
            <v>29</v>
          </cell>
          <cell r="K9">
            <v>0</v>
          </cell>
        </row>
        <row r="10">
          <cell r="B10">
            <v>130</v>
          </cell>
          <cell r="C10">
            <v>0</v>
          </cell>
          <cell r="D10">
            <v>185</v>
          </cell>
          <cell r="E10">
            <v>0</v>
          </cell>
          <cell r="H10">
            <v>130</v>
          </cell>
          <cell r="I10">
            <v>0</v>
          </cell>
          <cell r="J10">
            <v>29</v>
          </cell>
          <cell r="K10">
            <v>0</v>
          </cell>
        </row>
        <row r="11">
          <cell r="B11">
            <v>130</v>
          </cell>
          <cell r="C11">
            <v>0</v>
          </cell>
          <cell r="D11">
            <v>185</v>
          </cell>
          <cell r="E11">
            <v>0</v>
          </cell>
          <cell r="H11">
            <v>130</v>
          </cell>
          <cell r="I11">
            <v>0</v>
          </cell>
          <cell r="J11">
            <v>26</v>
          </cell>
          <cell r="K11">
            <v>0</v>
          </cell>
        </row>
        <row r="12">
          <cell r="B12">
            <v>130</v>
          </cell>
          <cell r="C12">
            <v>0</v>
          </cell>
          <cell r="D12">
            <v>185</v>
          </cell>
          <cell r="E12">
            <v>0</v>
          </cell>
          <cell r="H12">
            <v>130</v>
          </cell>
          <cell r="I12">
            <v>0</v>
          </cell>
          <cell r="J12">
            <v>29</v>
          </cell>
          <cell r="K12">
            <v>0</v>
          </cell>
        </row>
        <row r="13">
          <cell r="B13">
            <v>130</v>
          </cell>
          <cell r="C13">
            <v>0</v>
          </cell>
          <cell r="D13">
            <v>185</v>
          </cell>
          <cell r="E13">
            <v>0</v>
          </cell>
          <cell r="H13">
            <v>130</v>
          </cell>
          <cell r="I13">
            <v>0</v>
          </cell>
          <cell r="J13">
            <v>30</v>
          </cell>
          <cell r="K13">
            <v>0</v>
          </cell>
        </row>
        <row r="14">
          <cell r="B14">
            <v>130</v>
          </cell>
          <cell r="C14">
            <v>0</v>
          </cell>
          <cell r="D14">
            <v>185</v>
          </cell>
          <cell r="E14">
            <v>0</v>
          </cell>
          <cell r="H14">
            <v>130</v>
          </cell>
          <cell r="I14">
            <v>0</v>
          </cell>
          <cell r="J14">
            <v>30</v>
          </cell>
          <cell r="K14">
            <v>0</v>
          </cell>
        </row>
        <row r="15">
          <cell r="B15">
            <v>130</v>
          </cell>
          <cell r="C15">
            <v>0</v>
          </cell>
          <cell r="D15">
            <v>185</v>
          </cell>
          <cell r="E15">
            <v>0</v>
          </cell>
          <cell r="H15">
            <v>130</v>
          </cell>
          <cell r="I15">
            <v>0</v>
          </cell>
          <cell r="J15">
            <v>30</v>
          </cell>
          <cell r="K15">
            <v>0</v>
          </cell>
        </row>
        <row r="16">
          <cell r="B16">
            <v>130</v>
          </cell>
          <cell r="C16">
            <v>0</v>
          </cell>
          <cell r="D16">
            <v>185</v>
          </cell>
          <cell r="E16">
            <v>0</v>
          </cell>
          <cell r="H16">
            <v>130</v>
          </cell>
          <cell r="I16">
            <v>0</v>
          </cell>
          <cell r="J16">
            <v>30</v>
          </cell>
          <cell r="K16">
            <v>0</v>
          </cell>
        </row>
        <row r="17">
          <cell r="B17">
            <v>130</v>
          </cell>
          <cell r="C17">
            <v>0</v>
          </cell>
          <cell r="D17">
            <v>185</v>
          </cell>
          <cell r="E17">
            <v>0</v>
          </cell>
          <cell r="H17">
            <v>130</v>
          </cell>
          <cell r="I17">
            <v>0</v>
          </cell>
          <cell r="J17">
            <v>26</v>
          </cell>
          <cell r="K17">
            <v>0</v>
          </cell>
        </row>
        <row r="18">
          <cell r="B18">
            <v>130</v>
          </cell>
          <cell r="C18">
            <v>0</v>
          </cell>
          <cell r="D18">
            <v>185</v>
          </cell>
          <cell r="E18">
            <v>0</v>
          </cell>
          <cell r="H18">
            <v>130</v>
          </cell>
          <cell r="I18">
            <v>0</v>
          </cell>
          <cell r="J18">
            <v>30</v>
          </cell>
          <cell r="K18">
            <v>0</v>
          </cell>
        </row>
        <row r="19">
          <cell r="B19">
            <v>130</v>
          </cell>
          <cell r="C19">
            <v>0</v>
          </cell>
          <cell r="D19">
            <v>185</v>
          </cell>
          <cell r="E19">
            <v>0</v>
          </cell>
          <cell r="H19">
            <v>130</v>
          </cell>
          <cell r="I19">
            <v>0</v>
          </cell>
          <cell r="J19">
            <v>30</v>
          </cell>
          <cell r="K19">
            <v>0</v>
          </cell>
        </row>
        <row r="20">
          <cell r="B20">
            <v>130</v>
          </cell>
          <cell r="C20">
            <v>0</v>
          </cell>
          <cell r="D20">
            <v>185</v>
          </cell>
          <cell r="E20">
            <v>0</v>
          </cell>
          <cell r="H20">
            <v>130</v>
          </cell>
          <cell r="I20">
            <v>0</v>
          </cell>
          <cell r="J20">
            <v>30</v>
          </cell>
          <cell r="K20">
            <v>0</v>
          </cell>
        </row>
        <row r="21">
          <cell r="B21">
            <v>130</v>
          </cell>
          <cell r="C21">
            <v>0</v>
          </cell>
          <cell r="D21">
            <v>185</v>
          </cell>
          <cell r="E21">
            <v>0</v>
          </cell>
          <cell r="H21">
            <v>130</v>
          </cell>
          <cell r="I21">
            <v>0</v>
          </cell>
          <cell r="J21">
            <v>30</v>
          </cell>
          <cell r="K21">
            <v>0</v>
          </cell>
        </row>
        <row r="22">
          <cell r="B22">
            <v>130</v>
          </cell>
          <cell r="C22">
            <v>0</v>
          </cell>
          <cell r="D22">
            <v>185</v>
          </cell>
          <cell r="E22">
            <v>0</v>
          </cell>
          <cell r="H22">
            <v>130</v>
          </cell>
          <cell r="I22">
            <v>0</v>
          </cell>
          <cell r="J22">
            <v>30</v>
          </cell>
          <cell r="K22">
            <v>0</v>
          </cell>
        </row>
        <row r="23">
          <cell r="B23">
            <v>130</v>
          </cell>
          <cell r="C23">
            <v>0</v>
          </cell>
          <cell r="D23">
            <v>185</v>
          </cell>
          <cell r="E23">
            <v>0</v>
          </cell>
          <cell r="H23">
            <v>130</v>
          </cell>
          <cell r="I23">
            <v>0</v>
          </cell>
          <cell r="J23">
            <v>26</v>
          </cell>
          <cell r="K23">
            <v>0</v>
          </cell>
        </row>
        <row r="24">
          <cell r="B24">
            <v>130</v>
          </cell>
          <cell r="C24">
            <v>0</v>
          </cell>
          <cell r="D24">
            <v>185</v>
          </cell>
          <cell r="E24">
            <v>0</v>
          </cell>
          <cell r="H24">
            <v>130</v>
          </cell>
          <cell r="I24">
            <v>0</v>
          </cell>
          <cell r="J24">
            <v>32</v>
          </cell>
          <cell r="K24">
            <v>0</v>
          </cell>
        </row>
        <row r="25">
          <cell r="B25">
            <v>130</v>
          </cell>
          <cell r="C25">
            <v>0</v>
          </cell>
          <cell r="D25">
            <v>185</v>
          </cell>
          <cell r="E25">
            <v>0</v>
          </cell>
          <cell r="H25">
            <v>130</v>
          </cell>
          <cell r="I25">
            <v>0</v>
          </cell>
          <cell r="J25">
            <v>30</v>
          </cell>
          <cell r="K25">
            <v>0</v>
          </cell>
        </row>
        <row r="26">
          <cell r="B26">
            <v>130</v>
          </cell>
          <cell r="C26">
            <v>0</v>
          </cell>
          <cell r="D26">
            <v>185</v>
          </cell>
          <cell r="E26">
            <v>0</v>
          </cell>
          <cell r="H26">
            <v>130</v>
          </cell>
          <cell r="I26">
            <v>0</v>
          </cell>
          <cell r="J26">
            <v>30</v>
          </cell>
          <cell r="K26">
            <v>0</v>
          </cell>
        </row>
        <row r="27">
          <cell r="B27">
            <v>130</v>
          </cell>
          <cell r="C27">
            <v>0</v>
          </cell>
          <cell r="D27">
            <v>185</v>
          </cell>
          <cell r="E27">
            <v>0</v>
          </cell>
          <cell r="H27">
            <v>130</v>
          </cell>
          <cell r="I27">
            <v>0</v>
          </cell>
          <cell r="J27">
            <v>30</v>
          </cell>
          <cell r="K27">
            <v>0</v>
          </cell>
        </row>
        <row r="28">
          <cell r="B28">
            <v>130</v>
          </cell>
          <cell r="C28">
            <v>0</v>
          </cell>
          <cell r="D28">
            <v>185</v>
          </cell>
          <cell r="E28">
            <v>0</v>
          </cell>
          <cell r="H28">
            <v>130</v>
          </cell>
          <cell r="I28">
            <v>0</v>
          </cell>
          <cell r="J28">
            <v>32</v>
          </cell>
          <cell r="K28">
            <v>0</v>
          </cell>
        </row>
        <row r="29">
          <cell r="B29">
            <v>130</v>
          </cell>
          <cell r="C29">
            <v>0</v>
          </cell>
          <cell r="D29">
            <v>185</v>
          </cell>
          <cell r="E29">
            <v>0</v>
          </cell>
          <cell r="H29">
            <v>130</v>
          </cell>
          <cell r="I29">
            <v>0</v>
          </cell>
          <cell r="J29">
            <v>32</v>
          </cell>
          <cell r="K29">
            <v>0</v>
          </cell>
        </row>
        <row r="30">
          <cell r="B30">
            <v>130</v>
          </cell>
          <cell r="C30">
            <v>0</v>
          </cell>
          <cell r="D30">
            <v>185</v>
          </cell>
          <cell r="E30">
            <v>0</v>
          </cell>
          <cell r="H30">
            <v>130</v>
          </cell>
          <cell r="I30">
            <v>0</v>
          </cell>
          <cell r="J30">
            <v>32</v>
          </cell>
          <cell r="K30">
            <v>0</v>
          </cell>
        </row>
        <row r="31">
          <cell r="B31">
            <v>130</v>
          </cell>
          <cell r="C31">
            <v>0</v>
          </cell>
          <cell r="D31">
            <v>185</v>
          </cell>
          <cell r="E31">
            <v>0</v>
          </cell>
          <cell r="H31">
            <v>130</v>
          </cell>
          <cell r="I31">
            <v>0</v>
          </cell>
          <cell r="J31">
            <v>32</v>
          </cell>
          <cell r="K31">
            <v>0</v>
          </cell>
        </row>
        <row r="32">
          <cell r="B32">
            <v>130</v>
          </cell>
          <cell r="C32">
            <v>0</v>
          </cell>
          <cell r="D32">
            <v>185</v>
          </cell>
          <cell r="E32">
            <v>0</v>
          </cell>
          <cell r="H32">
            <v>130</v>
          </cell>
          <cell r="I32">
            <v>0</v>
          </cell>
          <cell r="J32">
            <v>32</v>
          </cell>
          <cell r="K32">
            <v>0</v>
          </cell>
        </row>
        <row r="33">
          <cell r="B33">
            <v>130</v>
          </cell>
          <cell r="C33">
            <v>0</v>
          </cell>
          <cell r="D33">
            <v>185</v>
          </cell>
          <cell r="E33">
            <v>0</v>
          </cell>
          <cell r="H33">
            <v>130</v>
          </cell>
          <cell r="I33">
            <v>0</v>
          </cell>
          <cell r="J33">
            <v>32</v>
          </cell>
          <cell r="K33">
            <v>0</v>
          </cell>
        </row>
        <row r="34">
          <cell r="B34">
            <v>130</v>
          </cell>
          <cell r="C34">
            <v>0</v>
          </cell>
          <cell r="D34">
            <v>185</v>
          </cell>
          <cell r="E34">
            <v>0</v>
          </cell>
          <cell r="H34">
            <v>130</v>
          </cell>
          <cell r="I34">
            <v>0</v>
          </cell>
          <cell r="J34">
            <v>32</v>
          </cell>
          <cell r="K34">
            <v>0</v>
          </cell>
        </row>
        <row r="35">
          <cell r="B35">
            <v>130</v>
          </cell>
          <cell r="C35">
            <v>0</v>
          </cell>
          <cell r="D35">
            <v>185</v>
          </cell>
          <cell r="E35">
            <v>0</v>
          </cell>
          <cell r="H35">
            <v>130</v>
          </cell>
          <cell r="I35">
            <v>0</v>
          </cell>
          <cell r="J35">
            <v>32</v>
          </cell>
          <cell r="K35">
            <v>0</v>
          </cell>
        </row>
        <row r="36">
          <cell r="B36">
            <v>130</v>
          </cell>
          <cell r="C36">
            <v>0</v>
          </cell>
          <cell r="D36">
            <v>185</v>
          </cell>
          <cell r="E36">
            <v>0</v>
          </cell>
          <cell r="H36">
            <v>130</v>
          </cell>
          <cell r="I36">
            <v>0</v>
          </cell>
          <cell r="J36">
            <v>32</v>
          </cell>
          <cell r="K36">
            <v>0</v>
          </cell>
        </row>
        <row r="37">
          <cell r="B37">
            <v>130</v>
          </cell>
          <cell r="C37">
            <v>0</v>
          </cell>
          <cell r="D37">
            <v>185</v>
          </cell>
          <cell r="E37">
            <v>0</v>
          </cell>
          <cell r="H37">
            <v>130</v>
          </cell>
          <cell r="I37">
            <v>0</v>
          </cell>
          <cell r="J37">
            <v>32</v>
          </cell>
          <cell r="K37">
            <v>0</v>
          </cell>
        </row>
        <row r="38">
          <cell r="B38">
            <v>130</v>
          </cell>
          <cell r="C38">
            <v>0</v>
          </cell>
          <cell r="D38">
            <v>185</v>
          </cell>
          <cell r="E38">
            <v>0</v>
          </cell>
          <cell r="H38">
            <v>130</v>
          </cell>
          <cell r="I38">
            <v>0</v>
          </cell>
          <cell r="J38">
            <v>32</v>
          </cell>
          <cell r="K38">
            <v>0</v>
          </cell>
        </row>
        <row r="39">
          <cell r="B39">
            <v>130</v>
          </cell>
          <cell r="C39">
            <v>0</v>
          </cell>
          <cell r="D39">
            <v>185</v>
          </cell>
          <cell r="E39">
            <v>0</v>
          </cell>
          <cell r="H39">
            <v>130</v>
          </cell>
          <cell r="I39">
            <v>0</v>
          </cell>
          <cell r="J39">
            <v>32</v>
          </cell>
          <cell r="K39">
            <v>0</v>
          </cell>
        </row>
        <row r="40">
          <cell r="B40">
            <v>130</v>
          </cell>
          <cell r="C40">
            <v>0</v>
          </cell>
          <cell r="D40">
            <v>185</v>
          </cell>
          <cell r="E40">
            <v>0</v>
          </cell>
          <cell r="H40">
            <v>130</v>
          </cell>
          <cell r="I40">
            <v>0</v>
          </cell>
          <cell r="J40">
            <v>32</v>
          </cell>
          <cell r="K40">
            <v>0</v>
          </cell>
        </row>
        <row r="41">
          <cell r="B41">
            <v>130</v>
          </cell>
          <cell r="C41">
            <v>0</v>
          </cell>
          <cell r="D41">
            <v>185</v>
          </cell>
          <cell r="E41">
            <v>0</v>
          </cell>
          <cell r="H41">
            <v>130</v>
          </cell>
          <cell r="I41">
            <v>0</v>
          </cell>
          <cell r="J41">
            <v>28</v>
          </cell>
          <cell r="K41">
            <v>0</v>
          </cell>
        </row>
        <row r="42">
          <cell r="B42">
            <v>130</v>
          </cell>
          <cell r="C42">
            <v>0</v>
          </cell>
          <cell r="D42">
            <v>185</v>
          </cell>
          <cell r="E42">
            <v>0</v>
          </cell>
          <cell r="H42">
            <v>130</v>
          </cell>
          <cell r="I42">
            <v>0</v>
          </cell>
          <cell r="J42">
            <v>28</v>
          </cell>
          <cell r="K42">
            <v>0</v>
          </cell>
        </row>
        <row r="43">
          <cell r="B43">
            <v>130</v>
          </cell>
          <cell r="C43">
            <v>0</v>
          </cell>
          <cell r="D43">
            <v>185</v>
          </cell>
          <cell r="E43">
            <v>0</v>
          </cell>
          <cell r="H43">
            <v>130</v>
          </cell>
          <cell r="I43">
            <v>0</v>
          </cell>
          <cell r="J43">
            <v>28</v>
          </cell>
          <cell r="K43">
            <v>0</v>
          </cell>
        </row>
        <row r="44">
          <cell r="B44">
            <v>130</v>
          </cell>
          <cell r="C44">
            <v>0</v>
          </cell>
          <cell r="D44">
            <v>185</v>
          </cell>
          <cell r="E44">
            <v>0</v>
          </cell>
          <cell r="H44">
            <v>130</v>
          </cell>
          <cell r="I44">
            <v>0</v>
          </cell>
          <cell r="J44">
            <v>28</v>
          </cell>
          <cell r="K44">
            <v>0</v>
          </cell>
        </row>
        <row r="45">
          <cell r="B45">
            <v>130</v>
          </cell>
          <cell r="C45">
            <v>0</v>
          </cell>
          <cell r="D45">
            <v>185</v>
          </cell>
          <cell r="E45">
            <v>0</v>
          </cell>
          <cell r="H45">
            <v>130</v>
          </cell>
          <cell r="I45">
            <v>0</v>
          </cell>
          <cell r="J45">
            <v>28</v>
          </cell>
          <cell r="K45">
            <v>0</v>
          </cell>
        </row>
        <row r="46">
          <cell r="B46">
            <v>130</v>
          </cell>
          <cell r="C46">
            <v>0</v>
          </cell>
          <cell r="D46">
            <v>185</v>
          </cell>
          <cell r="E46">
            <v>0</v>
          </cell>
          <cell r="H46">
            <v>130</v>
          </cell>
          <cell r="I46">
            <v>0</v>
          </cell>
          <cell r="J46">
            <v>28</v>
          </cell>
          <cell r="K46">
            <v>0</v>
          </cell>
        </row>
        <row r="47">
          <cell r="B47">
            <v>130</v>
          </cell>
          <cell r="C47">
            <v>0</v>
          </cell>
          <cell r="D47">
            <v>185</v>
          </cell>
          <cell r="E47">
            <v>0</v>
          </cell>
          <cell r="H47">
            <v>130</v>
          </cell>
          <cell r="I47">
            <v>0</v>
          </cell>
          <cell r="J47">
            <v>28</v>
          </cell>
          <cell r="K47">
            <v>0</v>
          </cell>
        </row>
        <row r="48">
          <cell r="B48">
            <v>130</v>
          </cell>
          <cell r="C48">
            <v>0</v>
          </cell>
          <cell r="D48">
            <v>185</v>
          </cell>
          <cell r="E48">
            <v>0</v>
          </cell>
          <cell r="H48">
            <v>130</v>
          </cell>
          <cell r="I48">
            <v>0</v>
          </cell>
          <cell r="J48">
            <v>22</v>
          </cell>
          <cell r="K48">
            <v>0</v>
          </cell>
        </row>
        <row r="49">
          <cell r="B49">
            <v>130</v>
          </cell>
          <cell r="C49">
            <v>0</v>
          </cell>
          <cell r="D49">
            <v>185</v>
          </cell>
          <cell r="E49">
            <v>0</v>
          </cell>
          <cell r="H49">
            <v>130</v>
          </cell>
          <cell r="I49">
            <v>0</v>
          </cell>
          <cell r="J49">
            <v>24</v>
          </cell>
          <cell r="K49">
            <v>0</v>
          </cell>
        </row>
        <row r="50">
          <cell r="B50">
            <v>130</v>
          </cell>
          <cell r="C50">
            <v>0</v>
          </cell>
          <cell r="D50">
            <v>185</v>
          </cell>
          <cell r="E50">
            <v>0</v>
          </cell>
          <cell r="H50">
            <v>130</v>
          </cell>
          <cell r="I50">
            <v>0</v>
          </cell>
          <cell r="J50">
            <v>24</v>
          </cell>
          <cell r="K50">
            <v>0</v>
          </cell>
        </row>
        <row r="51">
          <cell r="B51">
            <v>130</v>
          </cell>
          <cell r="C51">
            <v>0</v>
          </cell>
          <cell r="D51">
            <v>185</v>
          </cell>
          <cell r="E51">
            <v>0</v>
          </cell>
          <cell r="H51">
            <v>130</v>
          </cell>
          <cell r="I51">
            <v>0</v>
          </cell>
          <cell r="J51">
            <v>24</v>
          </cell>
          <cell r="K51">
            <v>0</v>
          </cell>
        </row>
        <row r="52">
          <cell r="B52">
            <v>130</v>
          </cell>
          <cell r="C52">
            <v>0</v>
          </cell>
          <cell r="D52">
            <v>185</v>
          </cell>
          <cell r="E52">
            <v>0</v>
          </cell>
          <cell r="H52">
            <v>130</v>
          </cell>
          <cell r="I52">
            <v>0</v>
          </cell>
          <cell r="J52">
            <v>24</v>
          </cell>
          <cell r="K52">
            <v>0</v>
          </cell>
        </row>
        <row r="53">
          <cell r="B53">
            <v>130</v>
          </cell>
          <cell r="C53">
            <v>0</v>
          </cell>
          <cell r="D53">
            <v>185</v>
          </cell>
          <cell r="E53">
            <v>0</v>
          </cell>
          <cell r="H53">
            <v>130</v>
          </cell>
          <cell r="I53">
            <v>0</v>
          </cell>
          <cell r="J53">
            <v>20</v>
          </cell>
          <cell r="K53">
            <v>0</v>
          </cell>
        </row>
        <row r="54">
          <cell r="B54">
            <v>130</v>
          </cell>
          <cell r="C54">
            <v>0</v>
          </cell>
          <cell r="D54">
            <v>185</v>
          </cell>
          <cell r="E54">
            <v>0</v>
          </cell>
          <cell r="H54">
            <v>130</v>
          </cell>
          <cell r="I54">
            <v>0</v>
          </cell>
          <cell r="J54">
            <v>22</v>
          </cell>
          <cell r="K54">
            <v>0</v>
          </cell>
        </row>
        <row r="55">
          <cell r="B55">
            <v>130</v>
          </cell>
          <cell r="C55">
            <v>0</v>
          </cell>
          <cell r="D55">
            <v>185</v>
          </cell>
          <cell r="E55">
            <v>0</v>
          </cell>
          <cell r="H55">
            <v>130</v>
          </cell>
          <cell r="I55">
            <v>0</v>
          </cell>
          <cell r="J55">
            <v>22</v>
          </cell>
          <cell r="K55">
            <v>0</v>
          </cell>
        </row>
        <row r="56">
          <cell r="B56">
            <v>130</v>
          </cell>
          <cell r="C56">
            <v>0</v>
          </cell>
          <cell r="D56">
            <v>185</v>
          </cell>
          <cell r="E56">
            <v>0</v>
          </cell>
          <cell r="H56">
            <v>130</v>
          </cell>
          <cell r="I56">
            <v>0</v>
          </cell>
          <cell r="J56">
            <v>22</v>
          </cell>
          <cell r="K56">
            <v>0</v>
          </cell>
        </row>
        <row r="57">
          <cell r="B57">
            <v>130</v>
          </cell>
          <cell r="C57">
            <v>0</v>
          </cell>
          <cell r="D57">
            <v>185</v>
          </cell>
          <cell r="E57">
            <v>0</v>
          </cell>
          <cell r="H57">
            <v>130</v>
          </cell>
          <cell r="I57">
            <v>0</v>
          </cell>
          <cell r="J57">
            <v>22</v>
          </cell>
          <cell r="K57">
            <v>0</v>
          </cell>
        </row>
        <row r="58">
          <cell r="B58">
            <v>130</v>
          </cell>
          <cell r="C58">
            <v>0</v>
          </cell>
          <cell r="D58">
            <v>185</v>
          </cell>
          <cell r="E58">
            <v>0</v>
          </cell>
          <cell r="H58">
            <v>130</v>
          </cell>
          <cell r="I58">
            <v>0</v>
          </cell>
          <cell r="J58">
            <v>22</v>
          </cell>
          <cell r="K58">
            <v>0</v>
          </cell>
        </row>
        <row r="59">
          <cell r="B59">
            <v>130</v>
          </cell>
          <cell r="C59">
            <v>0</v>
          </cell>
          <cell r="D59">
            <v>185</v>
          </cell>
          <cell r="E59">
            <v>0</v>
          </cell>
          <cell r="H59">
            <v>130</v>
          </cell>
          <cell r="I59">
            <v>0</v>
          </cell>
          <cell r="J59">
            <v>18</v>
          </cell>
          <cell r="K59">
            <v>0</v>
          </cell>
        </row>
        <row r="60">
          <cell r="B60">
            <v>130</v>
          </cell>
          <cell r="C60">
            <v>0</v>
          </cell>
          <cell r="D60">
            <v>185</v>
          </cell>
          <cell r="E60">
            <v>0</v>
          </cell>
          <cell r="H60">
            <v>130</v>
          </cell>
          <cell r="I60">
            <v>0</v>
          </cell>
          <cell r="J60">
            <v>22</v>
          </cell>
          <cell r="K60">
            <v>0</v>
          </cell>
        </row>
        <row r="61">
          <cell r="B61">
            <v>130</v>
          </cell>
          <cell r="C61">
            <v>0</v>
          </cell>
          <cell r="D61">
            <v>185</v>
          </cell>
          <cell r="E61">
            <v>0</v>
          </cell>
          <cell r="H61">
            <v>130</v>
          </cell>
          <cell r="I61">
            <v>0</v>
          </cell>
          <cell r="J61">
            <v>22</v>
          </cell>
          <cell r="K61">
            <v>0</v>
          </cell>
        </row>
        <row r="62">
          <cell r="B62">
            <v>130</v>
          </cell>
          <cell r="C62">
            <v>0</v>
          </cell>
          <cell r="D62">
            <v>185</v>
          </cell>
          <cell r="E62">
            <v>0</v>
          </cell>
          <cell r="H62">
            <v>130</v>
          </cell>
          <cell r="I62">
            <v>0</v>
          </cell>
          <cell r="J62">
            <v>22</v>
          </cell>
          <cell r="K62">
            <v>0</v>
          </cell>
        </row>
        <row r="63">
          <cell r="B63">
            <v>130</v>
          </cell>
          <cell r="C63">
            <v>0</v>
          </cell>
          <cell r="D63">
            <v>185</v>
          </cell>
          <cell r="E63">
            <v>0</v>
          </cell>
          <cell r="H63">
            <v>130</v>
          </cell>
          <cell r="I63">
            <v>0</v>
          </cell>
          <cell r="J63">
            <v>18</v>
          </cell>
          <cell r="K63">
            <v>0</v>
          </cell>
        </row>
        <row r="64">
          <cell r="B64">
            <v>130</v>
          </cell>
          <cell r="C64">
            <v>0</v>
          </cell>
          <cell r="D64">
            <v>185</v>
          </cell>
          <cell r="E64">
            <v>0</v>
          </cell>
          <cell r="H64">
            <v>130</v>
          </cell>
          <cell r="I64">
            <v>0</v>
          </cell>
          <cell r="J64">
            <v>18</v>
          </cell>
          <cell r="K64">
            <v>0</v>
          </cell>
        </row>
        <row r="65">
          <cell r="B65">
            <v>130</v>
          </cell>
          <cell r="C65">
            <v>0</v>
          </cell>
          <cell r="D65">
            <v>185</v>
          </cell>
          <cell r="E65">
            <v>0</v>
          </cell>
          <cell r="H65">
            <v>130</v>
          </cell>
          <cell r="I65">
            <v>0</v>
          </cell>
          <cell r="J65">
            <v>20</v>
          </cell>
          <cell r="K65">
            <v>0</v>
          </cell>
        </row>
        <row r="66">
          <cell r="B66">
            <v>130</v>
          </cell>
          <cell r="C66">
            <v>0</v>
          </cell>
          <cell r="D66">
            <v>185</v>
          </cell>
          <cell r="E66">
            <v>0</v>
          </cell>
          <cell r="H66">
            <v>130</v>
          </cell>
          <cell r="I66">
            <v>0</v>
          </cell>
          <cell r="J66">
            <v>20</v>
          </cell>
          <cell r="K66">
            <v>0</v>
          </cell>
        </row>
        <row r="67">
          <cell r="B67">
            <v>130</v>
          </cell>
          <cell r="C67">
            <v>0</v>
          </cell>
          <cell r="D67">
            <v>185</v>
          </cell>
          <cell r="E67">
            <v>0</v>
          </cell>
          <cell r="H67">
            <v>130</v>
          </cell>
          <cell r="I67">
            <v>0</v>
          </cell>
          <cell r="J67">
            <v>20</v>
          </cell>
          <cell r="K67">
            <v>0</v>
          </cell>
        </row>
        <row r="68">
          <cell r="B68">
            <v>130</v>
          </cell>
          <cell r="C68">
            <v>0</v>
          </cell>
          <cell r="D68">
            <v>185</v>
          </cell>
          <cell r="E68">
            <v>0</v>
          </cell>
          <cell r="H68">
            <v>130</v>
          </cell>
          <cell r="I68">
            <v>0</v>
          </cell>
          <cell r="J68">
            <v>20</v>
          </cell>
          <cell r="K68">
            <v>0</v>
          </cell>
        </row>
        <row r="69">
          <cell r="B69">
            <v>130</v>
          </cell>
          <cell r="C69">
            <v>0</v>
          </cell>
          <cell r="D69">
            <v>185</v>
          </cell>
          <cell r="E69">
            <v>0</v>
          </cell>
          <cell r="H69">
            <v>130</v>
          </cell>
          <cell r="I69">
            <v>0</v>
          </cell>
          <cell r="J69">
            <v>20</v>
          </cell>
          <cell r="K69">
            <v>0</v>
          </cell>
        </row>
        <row r="70">
          <cell r="B70">
            <v>130</v>
          </cell>
          <cell r="C70">
            <v>0</v>
          </cell>
          <cell r="D70">
            <v>185</v>
          </cell>
          <cell r="E70">
            <v>0</v>
          </cell>
          <cell r="H70">
            <v>130</v>
          </cell>
          <cell r="I70">
            <v>0</v>
          </cell>
          <cell r="J70">
            <v>20</v>
          </cell>
          <cell r="K70">
            <v>0</v>
          </cell>
        </row>
        <row r="71">
          <cell r="B71">
            <v>130</v>
          </cell>
          <cell r="C71">
            <v>0</v>
          </cell>
          <cell r="D71">
            <v>185</v>
          </cell>
          <cell r="E71">
            <v>0</v>
          </cell>
          <cell r="H71">
            <v>130</v>
          </cell>
          <cell r="I71">
            <v>0</v>
          </cell>
          <cell r="J71">
            <v>20</v>
          </cell>
          <cell r="K71">
            <v>0</v>
          </cell>
        </row>
        <row r="72">
          <cell r="B72">
            <v>130</v>
          </cell>
          <cell r="C72">
            <v>0</v>
          </cell>
          <cell r="D72">
            <v>185</v>
          </cell>
          <cell r="E72">
            <v>0</v>
          </cell>
          <cell r="H72">
            <v>130</v>
          </cell>
          <cell r="I72">
            <v>0</v>
          </cell>
          <cell r="J72">
            <v>20</v>
          </cell>
          <cell r="K72">
            <v>0</v>
          </cell>
        </row>
        <row r="73">
          <cell r="B73">
            <v>130</v>
          </cell>
          <cell r="C73">
            <v>0</v>
          </cell>
          <cell r="D73">
            <v>185</v>
          </cell>
          <cell r="E73">
            <v>0</v>
          </cell>
          <cell r="H73">
            <v>130</v>
          </cell>
          <cell r="I73">
            <v>0</v>
          </cell>
          <cell r="J73">
            <v>20</v>
          </cell>
          <cell r="K73">
            <v>0</v>
          </cell>
        </row>
        <row r="74">
          <cell r="B74">
            <v>130</v>
          </cell>
          <cell r="C74">
            <v>0</v>
          </cell>
          <cell r="D74">
            <v>185</v>
          </cell>
          <cell r="E74">
            <v>0</v>
          </cell>
          <cell r="H74">
            <v>130</v>
          </cell>
          <cell r="I74">
            <v>0</v>
          </cell>
          <cell r="J74">
            <v>20</v>
          </cell>
          <cell r="K74">
            <v>0</v>
          </cell>
        </row>
        <row r="75">
          <cell r="B75">
            <v>130</v>
          </cell>
          <cell r="C75">
            <v>0</v>
          </cell>
          <cell r="D75">
            <v>185</v>
          </cell>
          <cell r="E75">
            <v>0</v>
          </cell>
          <cell r="H75">
            <v>130</v>
          </cell>
          <cell r="I75">
            <v>0</v>
          </cell>
          <cell r="J75">
            <v>20</v>
          </cell>
          <cell r="K75">
            <v>0</v>
          </cell>
        </row>
        <row r="76">
          <cell r="B76">
            <v>130</v>
          </cell>
          <cell r="C76">
            <v>0</v>
          </cell>
          <cell r="D76">
            <v>185</v>
          </cell>
          <cell r="E76">
            <v>0</v>
          </cell>
          <cell r="H76">
            <v>130</v>
          </cell>
          <cell r="I76">
            <v>0</v>
          </cell>
          <cell r="J76">
            <v>20</v>
          </cell>
          <cell r="K76">
            <v>0</v>
          </cell>
        </row>
        <row r="77">
          <cell r="B77">
            <v>130</v>
          </cell>
          <cell r="C77">
            <v>0</v>
          </cell>
          <cell r="D77">
            <v>185</v>
          </cell>
          <cell r="E77">
            <v>0</v>
          </cell>
          <cell r="H77">
            <v>130</v>
          </cell>
          <cell r="I77">
            <v>0</v>
          </cell>
          <cell r="J77">
            <v>22</v>
          </cell>
          <cell r="K77">
            <v>0</v>
          </cell>
        </row>
        <row r="78">
          <cell r="B78">
            <v>130</v>
          </cell>
          <cell r="C78">
            <v>0</v>
          </cell>
          <cell r="D78">
            <v>185</v>
          </cell>
          <cell r="E78">
            <v>0</v>
          </cell>
          <cell r="H78">
            <v>130</v>
          </cell>
          <cell r="I78">
            <v>0</v>
          </cell>
          <cell r="J78">
            <v>22</v>
          </cell>
          <cell r="K78">
            <v>0</v>
          </cell>
        </row>
        <row r="79">
          <cell r="B79">
            <v>130</v>
          </cell>
          <cell r="C79">
            <v>0</v>
          </cell>
          <cell r="D79">
            <v>185</v>
          </cell>
          <cell r="E79">
            <v>0</v>
          </cell>
          <cell r="H79">
            <v>130</v>
          </cell>
          <cell r="I79">
            <v>0</v>
          </cell>
          <cell r="J79">
            <v>22</v>
          </cell>
          <cell r="K79">
            <v>0</v>
          </cell>
        </row>
        <row r="80">
          <cell r="B80">
            <v>130</v>
          </cell>
          <cell r="C80">
            <v>0</v>
          </cell>
          <cell r="D80">
            <v>185</v>
          </cell>
          <cell r="E80">
            <v>0</v>
          </cell>
          <cell r="H80">
            <v>130</v>
          </cell>
          <cell r="I80">
            <v>0</v>
          </cell>
          <cell r="J80">
            <v>22</v>
          </cell>
          <cell r="K80">
            <v>0</v>
          </cell>
        </row>
        <row r="81">
          <cell r="B81">
            <v>130</v>
          </cell>
          <cell r="C81">
            <v>0</v>
          </cell>
          <cell r="D81">
            <v>185</v>
          </cell>
          <cell r="E81">
            <v>0</v>
          </cell>
          <cell r="H81">
            <v>130</v>
          </cell>
          <cell r="I81">
            <v>0</v>
          </cell>
          <cell r="J81">
            <v>22</v>
          </cell>
          <cell r="K81">
            <v>0</v>
          </cell>
        </row>
        <row r="82">
          <cell r="B82">
            <v>130</v>
          </cell>
          <cell r="C82">
            <v>0</v>
          </cell>
          <cell r="D82">
            <v>185</v>
          </cell>
          <cell r="E82">
            <v>0</v>
          </cell>
          <cell r="H82">
            <v>130</v>
          </cell>
          <cell r="I82">
            <v>0</v>
          </cell>
          <cell r="J82">
            <v>22</v>
          </cell>
          <cell r="K82">
            <v>0</v>
          </cell>
        </row>
        <row r="83">
          <cell r="B83">
            <v>130</v>
          </cell>
          <cell r="C83">
            <v>0</v>
          </cell>
          <cell r="D83">
            <v>185</v>
          </cell>
          <cell r="E83">
            <v>0</v>
          </cell>
          <cell r="H83">
            <v>130</v>
          </cell>
          <cell r="I83">
            <v>0</v>
          </cell>
          <cell r="J83">
            <v>22</v>
          </cell>
          <cell r="K83">
            <v>0</v>
          </cell>
        </row>
        <row r="84">
          <cell r="B84">
            <v>130</v>
          </cell>
          <cell r="C84">
            <v>0</v>
          </cell>
          <cell r="D84">
            <v>185</v>
          </cell>
          <cell r="E84">
            <v>0</v>
          </cell>
          <cell r="H84">
            <v>130</v>
          </cell>
          <cell r="I84">
            <v>0</v>
          </cell>
          <cell r="J84">
            <v>22</v>
          </cell>
          <cell r="K84">
            <v>0</v>
          </cell>
        </row>
        <row r="85">
          <cell r="B85">
            <v>130</v>
          </cell>
          <cell r="C85">
            <v>0</v>
          </cell>
          <cell r="D85">
            <v>185</v>
          </cell>
          <cell r="E85">
            <v>0</v>
          </cell>
          <cell r="H85">
            <v>130</v>
          </cell>
          <cell r="I85">
            <v>0</v>
          </cell>
          <cell r="J85">
            <v>22</v>
          </cell>
          <cell r="K85">
            <v>0</v>
          </cell>
        </row>
        <row r="86">
          <cell r="B86">
            <v>130</v>
          </cell>
          <cell r="C86">
            <v>0</v>
          </cell>
          <cell r="D86">
            <v>185</v>
          </cell>
          <cell r="E86">
            <v>0</v>
          </cell>
          <cell r="H86">
            <v>130</v>
          </cell>
          <cell r="I86">
            <v>0</v>
          </cell>
          <cell r="J86">
            <v>22</v>
          </cell>
          <cell r="K86">
            <v>0</v>
          </cell>
        </row>
        <row r="87">
          <cell r="B87">
            <v>130</v>
          </cell>
          <cell r="C87">
            <v>0</v>
          </cell>
          <cell r="D87">
            <v>185</v>
          </cell>
          <cell r="E87">
            <v>0</v>
          </cell>
          <cell r="H87">
            <v>130</v>
          </cell>
          <cell r="I87">
            <v>0</v>
          </cell>
          <cell r="J87">
            <v>22</v>
          </cell>
          <cell r="K87">
            <v>0</v>
          </cell>
        </row>
        <row r="88">
          <cell r="B88">
            <v>130</v>
          </cell>
          <cell r="C88">
            <v>0</v>
          </cell>
          <cell r="D88">
            <v>185</v>
          </cell>
          <cell r="E88">
            <v>0</v>
          </cell>
          <cell r="H88">
            <v>130</v>
          </cell>
          <cell r="I88">
            <v>0</v>
          </cell>
          <cell r="J88">
            <v>22</v>
          </cell>
          <cell r="K88">
            <v>0</v>
          </cell>
        </row>
        <row r="89">
          <cell r="B89">
            <v>130</v>
          </cell>
          <cell r="C89">
            <v>0</v>
          </cell>
          <cell r="D89">
            <v>185</v>
          </cell>
          <cell r="E89">
            <v>0</v>
          </cell>
          <cell r="H89">
            <v>130</v>
          </cell>
          <cell r="I89">
            <v>0</v>
          </cell>
          <cell r="J89">
            <v>22</v>
          </cell>
          <cell r="K89">
            <v>0</v>
          </cell>
        </row>
        <row r="90">
          <cell r="B90">
            <v>130</v>
          </cell>
          <cell r="C90">
            <v>0</v>
          </cell>
          <cell r="D90">
            <v>185</v>
          </cell>
          <cell r="E90">
            <v>0</v>
          </cell>
          <cell r="H90">
            <v>130</v>
          </cell>
          <cell r="I90">
            <v>0</v>
          </cell>
          <cell r="J90">
            <v>22</v>
          </cell>
          <cell r="K90">
            <v>0</v>
          </cell>
        </row>
        <row r="91">
          <cell r="B91">
            <v>130</v>
          </cell>
          <cell r="C91">
            <v>0</v>
          </cell>
          <cell r="D91">
            <v>185</v>
          </cell>
          <cell r="E91">
            <v>0</v>
          </cell>
          <cell r="H91">
            <v>130</v>
          </cell>
          <cell r="I91">
            <v>0</v>
          </cell>
          <cell r="J91">
            <v>22</v>
          </cell>
          <cell r="K91">
            <v>0</v>
          </cell>
        </row>
        <row r="92">
          <cell r="B92">
            <v>130</v>
          </cell>
          <cell r="C92">
            <v>0</v>
          </cell>
          <cell r="D92">
            <v>185</v>
          </cell>
          <cell r="E92">
            <v>0</v>
          </cell>
          <cell r="H92">
            <v>130</v>
          </cell>
          <cell r="I92">
            <v>0</v>
          </cell>
          <cell r="J92">
            <v>22</v>
          </cell>
          <cell r="K92">
            <v>0</v>
          </cell>
        </row>
        <row r="93">
          <cell r="B93">
            <v>130</v>
          </cell>
          <cell r="C93">
            <v>0</v>
          </cell>
          <cell r="D93">
            <v>185</v>
          </cell>
          <cell r="E93">
            <v>0</v>
          </cell>
          <cell r="H93">
            <v>130</v>
          </cell>
          <cell r="I93">
            <v>0</v>
          </cell>
          <cell r="J93">
            <v>22</v>
          </cell>
          <cell r="K93">
            <v>0</v>
          </cell>
        </row>
        <row r="94">
          <cell r="B94">
            <v>130</v>
          </cell>
          <cell r="C94">
            <v>0</v>
          </cell>
          <cell r="D94">
            <v>185</v>
          </cell>
          <cell r="E94">
            <v>0</v>
          </cell>
          <cell r="H94">
            <v>130</v>
          </cell>
          <cell r="I94">
            <v>0</v>
          </cell>
          <cell r="J94">
            <v>22</v>
          </cell>
          <cell r="K94">
            <v>0</v>
          </cell>
        </row>
        <row r="95">
          <cell r="B95">
            <v>130</v>
          </cell>
          <cell r="C95">
            <v>0</v>
          </cell>
          <cell r="D95">
            <v>185</v>
          </cell>
          <cell r="E95">
            <v>0</v>
          </cell>
          <cell r="H95">
            <v>130</v>
          </cell>
          <cell r="I95">
            <v>0</v>
          </cell>
          <cell r="J95">
            <v>22</v>
          </cell>
          <cell r="K95">
            <v>0</v>
          </cell>
        </row>
        <row r="96">
          <cell r="B96">
            <v>130</v>
          </cell>
          <cell r="C96">
            <v>0</v>
          </cell>
          <cell r="D96">
            <v>185</v>
          </cell>
          <cell r="E96">
            <v>0</v>
          </cell>
          <cell r="H96">
            <v>130</v>
          </cell>
          <cell r="I96">
            <v>0</v>
          </cell>
          <cell r="J96">
            <v>22</v>
          </cell>
          <cell r="K96">
            <v>0</v>
          </cell>
        </row>
        <row r="97">
          <cell r="B97">
            <v>130</v>
          </cell>
          <cell r="C97">
            <v>0</v>
          </cell>
          <cell r="D97">
            <v>125</v>
          </cell>
          <cell r="E97">
            <v>60</v>
          </cell>
          <cell r="H97">
            <v>130</v>
          </cell>
          <cell r="I97">
            <v>0</v>
          </cell>
          <cell r="J97">
            <v>22</v>
          </cell>
          <cell r="K97">
            <v>60</v>
          </cell>
        </row>
        <row r="98">
          <cell r="B98">
            <v>130</v>
          </cell>
          <cell r="C98">
            <v>0</v>
          </cell>
          <cell r="D98">
            <v>125</v>
          </cell>
          <cell r="E98">
            <v>60</v>
          </cell>
          <cell r="H98">
            <v>130</v>
          </cell>
          <cell r="I98">
            <v>0</v>
          </cell>
          <cell r="J98">
            <v>22</v>
          </cell>
          <cell r="K98">
            <v>60</v>
          </cell>
        </row>
        <row r="99">
          <cell r="B99">
            <v>130</v>
          </cell>
          <cell r="C99">
            <v>0</v>
          </cell>
          <cell r="D99">
            <v>105</v>
          </cell>
          <cell r="E99">
            <v>80</v>
          </cell>
          <cell r="H99">
            <v>130</v>
          </cell>
          <cell r="I99">
            <v>0</v>
          </cell>
          <cell r="J99">
            <v>22</v>
          </cell>
          <cell r="K99">
            <v>80</v>
          </cell>
        </row>
        <row r="100">
          <cell r="B100">
            <v>130</v>
          </cell>
          <cell r="C100">
            <v>0</v>
          </cell>
          <cell r="D100">
            <v>185</v>
          </cell>
          <cell r="E100">
            <v>0</v>
          </cell>
          <cell r="H100">
            <v>130</v>
          </cell>
          <cell r="I100">
            <v>0</v>
          </cell>
          <cell r="J100">
            <v>22</v>
          </cell>
          <cell r="K100">
            <v>0</v>
          </cell>
        </row>
      </sheetData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36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36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36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36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36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36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36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34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33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33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33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33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33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33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33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33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33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33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33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33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33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33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33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33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33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33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33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33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34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34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34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34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34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34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34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34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34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34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34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34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980</v>
          </cell>
          <cell r="G5">
            <v>0</v>
          </cell>
          <cell r="J5">
            <v>315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980</v>
          </cell>
          <cell r="G6">
            <v>0</v>
          </cell>
          <cell r="J6">
            <v>315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980</v>
          </cell>
          <cell r="G7">
            <v>0</v>
          </cell>
          <cell r="J7">
            <v>315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980</v>
          </cell>
          <cell r="G8">
            <v>0</v>
          </cell>
          <cell r="J8">
            <v>315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980</v>
          </cell>
          <cell r="G9">
            <v>0</v>
          </cell>
          <cell r="J9">
            <v>315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980</v>
          </cell>
          <cell r="G10">
            <v>0</v>
          </cell>
          <cell r="J10">
            <v>315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980</v>
          </cell>
          <cell r="G11">
            <v>0</v>
          </cell>
          <cell r="J11">
            <v>315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980</v>
          </cell>
          <cell r="G12">
            <v>0</v>
          </cell>
          <cell r="J12">
            <v>315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980</v>
          </cell>
          <cell r="G13">
            <v>0</v>
          </cell>
          <cell r="J13">
            <v>315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980</v>
          </cell>
          <cell r="G14">
            <v>0</v>
          </cell>
          <cell r="J14">
            <v>315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980</v>
          </cell>
          <cell r="G15">
            <v>0</v>
          </cell>
          <cell r="J15">
            <v>315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980</v>
          </cell>
          <cell r="G16">
            <v>0</v>
          </cell>
          <cell r="J16">
            <v>315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980</v>
          </cell>
          <cell r="G17">
            <v>0</v>
          </cell>
          <cell r="J17">
            <v>315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980</v>
          </cell>
          <cell r="G18">
            <v>0</v>
          </cell>
          <cell r="J18">
            <v>315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980</v>
          </cell>
          <cell r="G19">
            <v>0</v>
          </cell>
          <cell r="J19">
            <v>315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980</v>
          </cell>
          <cell r="G20">
            <v>0</v>
          </cell>
          <cell r="J20">
            <v>315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980</v>
          </cell>
          <cell r="G21">
            <v>0</v>
          </cell>
          <cell r="J21">
            <v>296.33999999999997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980</v>
          </cell>
          <cell r="G22">
            <v>0</v>
          </cell>
          <cell r="J22">
            <v>293.33999999999997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980</v>
          </cell>
          <cell r="G23">
            <v>0</v>
          </cell>
          <cell r="J23">
            <v>294.33999999999997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980</v>
          </cell>
          <cell r="G24">
            <v>0</v>
          </cell>
          <cell r="J24">
            <v>295.33999999999997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980</v>
          </cell>
          <cell r="G25">
            <v>0</v>
          </cell>
          <cell r="J25">
            <v>296.33999999999997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980</v>
          </cell>
          <cell r="G26">
            <v>0</v>
          </cell>
          <cell r="J26">
            <v>315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980</v>
          </cell>
          <cell r="G27">
            <v>0</v>
          </cell>
          <cell r="J27">
            <v>315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980</v>
          </cell>
          <cell r="G28">
            <v>0</v>
          </cell>
          <cell r="J28">
            <v>315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980</v>
          </cell>
          <cell r="G29">
            <v>0</v>
          </cell>
          <cell r="J29">
            <v>315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980</v>
          </cell>
          <cell r="G30">
            <v>0</v>
          </cell>
          <cell r="J30">
            <v>315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980</v>
          </cell>
          <cell r="G31">
            <v>0</v>
          </cell>
          <cell r="J31">
            <v>315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980</v>
          </cell>
          <cell r="G32">
            <v>0</v>
          </cell>
          <cell r="J32">
            <v>315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980</v>
          </cell>
          <cell r="G33">
            <v>0</v>
          </cell>
          <cell r="J33">
            <v>315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980</v>
          </cell>
          <cell r="G34">
            <v>0</v>
          </cell>
          <cell r="J34">
            <v>315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980</v>
          </cell>
          <cell r="G35">
            <v>0</v>
          </cell>
          <cell r="J35">
            <v>315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980</v>
          </cell>
          <cell r="G36">
            <v>0</v>
          </cell>
          <cell r="J36">
            <v>315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980</v>
          </cell>
          <cell r="G37">
            <v>0</v>
          </cell>
          <cell r="J37">
            <v>315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980</v>
          </cell>
          <cell r="G38">
            <v>0</v>
          </cell>
          <cell r="J38">
            <v>315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980</v>
          </cell>
          <cell r="G39">
            <v>0</v>
          </cell>
          <cell r="J39">
            <v>296.33999999999997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980</v>
          </cell>
          <cell r="G40">
            <v>0</v>
          </cell>
          <cell r="J40">
            <v>293.33999999999997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980</v>
          </cell>
          <cell r="G41">
            <v>0</v>
          </cell>
          <cell r="J41">
            <v>293.33999999999997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980</v>
          </cell>
          <cell r="G42">
            <v>0</v>
          </cell>
          <cell r="J42">
            <v>293.33999999999997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980</v>
          </cell>
          <cell r="G43">
            <v>0</v>
          </cell>
          <cell r="J43">
            <v>293.33999999999997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980</v>
          </cell>
          <cell r="G44">
            <v>0</v>
          </cell>
          <cell r="J44">
            <v>293.33999999999997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980</v>
          </cell>
          <cell r="G45">
            <v>0</v>
          </cell>
          <cell r="J45">
            <v>310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980</v>
          </cell>
          <cell r="G46">
            <v>0</v>
          </cell>
          <cell r="J46">
            <v>310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980</v>
          </cell>
          <cell r="G47">
            <v>0</v>
          </cell>
          <cell r="J47">
            <v>310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980</v>
          </cell>
          <cell r="G48">
            <v>0</v>
          </cell>
          <cell r="J48">
            <v>310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980</v>
          </cell>
          <cell r="G49">
            <v>0</v>
          </cell>
          <cell r="J49">
            <v>310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980</v>
          </cell>
          <cell r="G50">
            <v>0</v>
          </cell>
          <cell r="J50">
            <v>310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980</v>
          </cell>
          <cell r="G51">
            <v>0</v>
          </cell>
          <cell r="J51">
            <v>310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980</v>
          </cell>
          <cell r="G52">
            <v>0</v>
          </cell>
          <cell r="J52">
            <v>310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940</v>
          </cell>
          <cell r="G53">
            <v>0</v>
          </cell>
          <cell r="J53">
            <v>300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940</v>
          </cell>
          <cell r="G54">
            <v>0</v>
          </cell>
          <cell r="J54">
            <v>300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940</v>
          </cell>
          <cell r="G55">
            <v>0</v>
          </cell>
          <cell r="J55">
            <v>300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940</v>
          </cell>
          <cell r="G56">
            <v>0</v>
          </cell>
          <cell r="J56">
            <v>300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940</v>
          </cell>
          <cell r="G57">
            <v>0</v>
          </cell>
          <cell r="J57">
            <v>300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940</v>
          </cell>
          <cell r="G58">
            <v>0</v>
          </cell>
          <cell r="J58">
            <v>300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940</v>
          </cell>
          <cell r="G59">
            <v>0</v>
          </cell>
          <cell r="J59">
            <v>300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940</v>
          </cell>
          <cell r="G60">
            <v>0</v>
          </cell>
          <cell r="J60">
            <v>300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940</v>
          </cell>
          <cell r="G61">
            <v>0</v>
          </cell>
          <cell r="J61">
            <v>300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940</v>
          </cell>
          <cell r="G62">
            <v>0</v>
          </cell>
          <cell r="J62">
            <v>300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940</v>
          </cell>
          <cell r="G63">
            <v>0</v>
          </cell>
          <cell r="J63">
            <v>300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940</v>
          </cell>
          <cell r="G64">
            <v>0</v>
          </cell>
          <cell r="J64">
            <v>300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940</v>
          </cell>
          <cell r="G65">
            <v>0</v>
          </cell>
          <cell r="J65">
            <v>300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940</v>
          </cell>
          <cell r="G66">
            <v>0</v>
          </cell>
          <cell r="J66">
            <v>300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940</v>
          </cell>
          <cell r="G67">
            <v>0</v>
          </cell>
          <cell r="J67">
            <v>300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940</v>
          </cell>
          <cell r="G68">
            <v>0</v>
          </cell>
          <cell r="J68">
            <v>300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940</v>
          </cell>
          <cell r="G69">
            <v>0</v>
          </cell>
          <cell r="J69">
            <v>300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940</v>
          </cell>
          <cell r="G70">
            <v>0</v>
          </cell>
          <cell r="J70">
            <v>300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940</v>
          </cell>
          <cell r="G71">
            <v>0</v>
          </cell>
          <cell r="J71">
            <v>300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940</v>
          </cell>
          <cell r="G72">
            <v>0</v>
          </cell>
          <cell r="J72">
            <v>300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940</v>
          </cell>
          <cell r="G73">
            <v>0</v>
          </cell>
          <cell r="J73">
            <v>305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940</v>
          </cell>
          <cell r="G74">
            <v>0</v>
          </cell>
          <cell r="J74">
            <v>305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940</v>
          </cell>
          <cell r="G75">
            <v>0</v>
          </cell>
          <cell r="J75">
            <v>305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940</v>
          </cell>
          <cell r="G76">
            <v>0</v>
          </cell>
          <cell r="J76">
            <v>305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980</v>
          </cell>
          <cell r="G77">
            <v>0</v>
          </cell>
          <cell r="J77">
            <v>305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980</v>
          </cell>
          <cell r="G78">
            <v>0</v>
          </cell>
          <cell r="J78">
            <v>305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980</v>
          </cell>
          <cell r="G79">
            <v>0</v>
          </cell>
          <cell r="J79">
            <v>305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980</v>
          </cell>
          <cell r="G80">
            <v>0</v>
          </cell>
          <cell r="J80">
            <v>305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980</v>
          </cell>
          <cell r="G81">
            <v>0</v>
          </cell>
          <cell r="J81">
            <v>305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980</v>
          </cell>
          <cell r="G82">
            <v>0</v>
          </cell>
          <cell r="J82">
            <v>305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980</v>
          </cell>
          <cell r="G83">
            <v>0</v>
          </cell>
          <cell r="J83">
            <v>305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980</v>
          </cell>
          <cell r="G84">
            <v>0</v>
          </cell>
          <cell r="J84">
            <v>305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980</v>
          </cell>
          <cell r="G85">
            <v>0</v>
          </cell>
          <cell r="J85">
            <v>310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980</v>
          </cell>
          <cell r="G86">
            <v>0</v>
          </cell>
          <cell r="J86">
            <v>310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980</v>
          </cell>
          <cell r="G87">
            <v>0</v>
          </cell>
          <cell r="J87">
            <v>310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980</v>
          </cell>
          <cell r="G88">
            <v>0</v>
          </cell>
          <cell r="J88">
            <v>310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980</v>
          </cell>
          <cell r="G89">
            <v>0</v>
          </cell>
          <cell r="J89">
            <v>310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980</v>
          </cell>
          <cell r="G90">
            <v>0</v>
          </cell>
          <cell r="J90">
            <v>310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980</v>
          </cell>
          <cell r="G91">
            <v>0</v>
          </cell>
          <cell r="J91">
            <v>310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980</v>
          </cell>
          <cell r="G92">
            <v>0</v>
          </cell>
          <cell r="J92">
            <v>310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980</v>
          </cell>
          <cell r="G93">
            <v>0</v>
          </cell>
          <cell r="J93">
            <v>315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980</v>
          </cell>
          <cell r="G94">
            <v>0</v>
          </cell>
          <cell r="J94">
            <v>315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980</v>
          </cell>
          <cell r="G95">
            <v>0</v>
          </cell>
          <cell r="J95">
            <v>315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980</v>
          </cell>
          <cell r="G96">
            <v>0</v>
          </cell>
          <cell r="J96">
            <v>315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980</v>
          </cell>
          <cell r="G97">
            <v>0</v>
          </cell>
          <cell r="J97">
            <v>315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980</v>
          </cell>
          <cell r="G98">
            <v>0</v>
          </cell>
          <cell r="J98">
            <v>315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980</v>
          </cell>
          <cell r="G99">
            <v>0</v>
          </cell>
          <cell r="J99">
            <v>315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980</v>
          </cell>
          <cell r="G100">
            <v>0</v>
          </cell>
          <cell r="J100">
            <v>315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44656</v>
      </c>
      <c r="Z3" s="37">
        <f>S3</f>
        <v>44656</v>
      </c>
      <c r="AE3" s="36"/>
      <c r="AH3" s="38">
        <f>AV4</f>
        <v>44656</v>
      </c>
    </row>
    <row r="4" spans="1:48" ht="15.75" thickBot="1">
      <c r="A4" s="37">
        <f>frq!A1</f>
        <v>44656</v>
      </c>
      <c r="L4" s="37">
        <f>frq!A1</f>
        <v>44656</v>
      </c>
      <c r="P4" s="37">
        <f>frq!A1</f>
        <v>44656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44656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0.245</v>
      </c>
      <c r="C6" s="54"/>
      <c r="D6" s="54">
        <f t="shared" ref="D6:D69" si="0">A6+B6+C6</f>
        <v>0.32500000000000001</v>
      </c>
      <c r="E6" s="55"/>
      <c r="F6" s="43"/>
      <c r="G6" s="54">
        <f>(BAWANA!Q3+BAWANA!R3+BAWANA!S3+BAWANA!T3)/4000</f>
        <v>7.8750000000000001E-2</v>
      </c>
      <c r="H6" s="54">
        <f>(BAWANA!U3+BAWANA!V3)/4000</f>
        <v>0</v>
      </c>
      <c r="I6" s="54"/>
      <c r="J6" s="54">
        <f>G6+H6+I6</f>
        <v>7.8750000000000001E-2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0.245</v>
      </c>
      <c r="C7" s="54"/>
      <c r="D7" s="54">
        <f t="shared" si="0"/>
        <v>0.32500000000000001</v>
      </c>
      <c r="E7" s="55"/>
      <c r="F7" s="43"/>
      <c r="G7" s="54">
        <f>(BAWANA!Q4+BAWANA!R4+BAWANA!S4+BAWANA!T4)/4000</f>
        <v>7.8750000000000001E-2</v>
      </c>
      <c r="H7" s="54">
        <f>(BAWANA!U4+BAWANA!V4)/4000</f>
        <v>0</v>
      </c>
      <c r="I7" s="54"/>
      <c r="J7" s="54">
        <f t="shared" ref="J7:J70" si="3">G7+H7+I7</f>
        <v>7.8750000000000001E-2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0.245</v>
      </c>
      <c r="C8" s="54"/>
      <c r="D8" s="54">
        <f t="shared" si="0"/>
        <v>0.32500000000000001</v>
      </c>
      <c r="E8" s="55"/>
      <c r="F8" s="43"/>
      <c r="G8" s="54">
        <f>(BAWANA!Q5+BAWANA!R5+BAWANA!S5+BAWANA!T5)/4000</f>
        <v>7.8750000000000001E-2</v>
      </c>
      <c r="H8" s="54">
        <f>(BAWANA!U5+BAWANA!V5)/4000</f>
        <v>0</v>
      </c>
      <c r="I8" s="54"/>
      <c r="J8" s="54">
        <f t="shared" si="3"/>
        <v>7.8750000000000001E-2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0.245</v>
      </c>
      <c r="C9" s="54"/>
      <c r="D9" s="54">
        <f t="shared" si="0"/>
        <v>0.32500000000000001</v>
      </c>
      <c r="E9" s="55"/>
      <c r="F9" s="43"/>
      <c r="G9" s="54">
        <f>(BAWANA!Q6+BAWANA!R6+BAWANA!S6+BAWANA!T6)/4000</f>
        <v>7.8750000000000001E-2</v>
      </c>
      <c r="H9" s="54">
        <f>(BAWANA!U6+BAWANA!V6)/4000</f>
        <v>0</v>
      </c>
      <c r="I9" s="54"/>
      <c r="J9" s="54">
        <f t="shared" si="3"/>
        <v>7.8750000000000001E-2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0.245</v>
      </c>
      <c r="C10" s="54"/>
      <c r="D10" s="54">
        <f t="shared" si="0"/>
        <v>0.32500000000000001</v>
      </c>
      <c r="E10" s="55"/>
      <c r="F10" s="43"/>
      <c r="G10" s="54">
        <f>(BAWANA!Q7+BAWANA!R7+BAWANA!S7+BAWANA!T7)/4000</f>
        <v>7.8750000000000001E-2</v>
      </c>
      <c r="H10" s="54">
        <f>(BAWANA!U7+BAWANA!V7)/4000</f>
        <v>0</v>
      </c>
      <c r="I10" s="54"/>
      <c r="J10" s="54">
        <f t="shared" si="3"/>
        <v>7.8750000000000001E-2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0.245</v>
      </c>
      <c r="C11" s="54"/>
      <c r="D11" s="54">
        <f t="shared" si="0"/>
        <v>0.32500000000000001</v>
      </c>
      <c r="E11" s="55"/>
      <c r="F11" s="43"/>
      <c r="G11" s="54">
        <f>(BAWANA!Q8+BAWANA!R8+BAWANA!S8+BAWANA!T8)/4000</f>
        <v>7.8750000000000001E-2</v>
      </c>
      <c r="H11" s="54">
        <f>(BAWANA!U8+BAWANA!V8)/4000</f>
        <v>0</v>
      </c>
      <c r="I11" s="54"/>
      <c r="J11" s="54">
        <f t="shared" si="3"/>
        <v>7.8750000000000001E-2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0.245</v>
      </c>
      <c r="C12" s="54"/>
      <c r="D12" s="54">
        <f t="shared" si="0"/>
        <v>0.32500000000000001</v>
      </c>
      <c r="E12" s="55"/>
      <c r="F12" s="43"/>
      <c r="G12" s="54">
        <f>(BAWANA!Q9+BAWANA!R9+BAWANA!S9+BAWANA!T9)/4000</f>
        <v>7.8750000000000001E-2</v>
      </c>
      <c r="H12" s="54">
        <f>(BAWANA!U9+BAWANA!V9)/4000</f>
        <v>0</v>
      </c>
      <c r="I12" s="54"/>
      <c r="J12" s="54">
        <f t="shared" si="3"/>
        <v>7.8750000000000001E-2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0.245</v>
      </c>
      <c r="C13" s="54"/>
      <c r="D13" s="54">
        <f t="shared" si="0"/>
        <v>0.32500000000000001</v>
      </c>
      <c r="E13" s="55"/>
      <c r="F13" s="43"/>
      <c r="G13" s="54">
        <f>(BAWANA!Q10+BAWANA!R10+BAWANA!S10+BAWANA!T10)/4000</f>
        <v>7.8750000000000001E-2</v>
      </c>
      <c r="H13" s="54">
        <f>(BAWANA!U10+BAWANA!V10)/4000</f>
        <v>0</v>
      </c>
      <c r="I13" s="54"/>
      <c r="J13" s="54">
        <f t="shared" si="3"/>
        <v>7.8750000000000001E-2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0.245</v>
      </c>
      <c r="C14" s="54"/>
      <c r="D14" s="54">
        <f t="shared" si="0"/>
        <v>0.32500000000000001</v>
      </c>
      <c r="E14" s="55"/>
      <c r="F14" s="43"/>
      <c r="G14" s="54">
        <f>(BAWANA!Q11+BAWANA!R11+BAWANA!S11+BAWANA!T11)/4000</f>
        <v>7.8750000000000001E-2</v>
      </c>
      <c r="H14" s="54">
        <f>(BAWANA!U11+BAWANA!V11)/4000</f>
        <v>0</v>
      </c>
      <c r="I14" s="54"/>
      <c r="J14" s="54">
        <f t="shared" si="3"/>
        <v>7.8750000000000001E-2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0.245</v>
      </c>
      <c r="C15" s="54"/>
      <c r="D15" s="54">
        <f t="shared" si="0"/>
        <v>0.32500000000000001</v>
      </c>
      <c r="E15" s="55"/>
      <c r="F15" s="43"/>
      <c r="G15" s="54">
        <f>(BAWANA!Q12+BAWANA!R12+BAWANA!S12+BAWANA!T12)/4000</f>
        <v>7.8750000000000001E-2</v>
      </c>
      <c r="H15" s="54">
        <f>(BAWANA!U12+BAWANA!V12)/4000</f>
        <v>0</v>
      </c>
      <c r="I15" s="54"/>
      <c r="J15" s="54">
        <f t="shared" si="3"/>
        <v>7.8750000000000001E-2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0.245</v>
      </c>
      <c r="C16" s="54"/>
      <c r="D16" s="54">
        <f t="shared" si="0"/>
        <v>0.32500000000000001</v>
      </c>
      <c r="E16" s="55"/>
      <c r="F16" s="43"/>
      <c r="G16" s="54">
        <f>(BAWANA!Q13+BAWANA!R13+BAWANA!S13+BAWANA!T13)/4000</f>
        <v>7.8750000000000001E-2</v>
      </c>
      <c r="H16" s="54">
        <f>(BAWANA!U13+BAWANA!V13)/4000</f>
        <v>0</v>
      </c>
      <c r="I16" s="54"/>
      <c r="J16" s="54">
        <f t="shared" si="3"/>
        <v>7.8750000000000001E-2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0.245</v>
      </c>
      <c r="C17" s="54"/>
      <c r="D17" s="54">
        <f t="shared" si="0"/>
        <v>0.32500000000000001</v>
      </c>
      <c r="E17" s="55"/>
      <c r="F17" s="43"/>
      <c r="G17" s="54">
        <f>(BAWANA!Q14+BAWANA!R14+BAWANA!S14+BAWANA!T14)/4000</f>
        <v>7.8750000000000001E-2</v>
      </c>
      <c r="H17" s="54">
        <f>(BAWANA!U14+BAWANA!V14)/4000</f>
        <v>0</v>
      </c>
      <c r="I17" s="54"/>
      <c r="J17" s="54">
        <f t="shared" si="3"/>
        <v>7.8750000000000001E-2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0.245</v>
      </c>
      <c r="C18" s="54"/>
      <c r="D18" s="54">
        <f t="shared" si="0"/>
        <v>0.32500000000000001</v>
      </c>
      <c r="E18" s="55"/>
      <c r="F18" s="43"/>
      <c r="G18" s="54">
        <f>(BAWANA!Q15+BAWANA!R15+BAWANA!S15+BAWANA!T15)/4000</f>
        <v>7.8750000000000001E-2</v>
      </c>
      <c r="H18" s="54">
        <f>(BAWANA!U15+BAWANA!V15)/4000</f>
        <v>0</v>
      </c>
      <c r="I18" s="54"/>
      <c r="J18" s="54">
        <f t="shared" si="3"/>
        <v>7.8750000000000001E-2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0.245</v>
      </c>
      <c r="C19" s="54"/>
      <c r="D19" s="54">
        <f t="shared" si="0"/>
        <v>0.32500000000000001</v>
      </c>
      <c r="E19" s="55"/>
      <c r="F19" s="43"/>
      <c r="G19" s="54">
        <f>(BAWANA!Q16+BAWANA!R16+BAWANA!S16+BAWANA!T16)/4000</f>
        <v>7.8750000000000001E-2</v>
      </c>
      <c r="H19" s="54">
        <f>(BAWANA!U16+BAWANA!V16)/4000</f>
        <v>0</v>
      </c>
      <c r="I19" s="54"/>
      <c r="J19" s="54">
        <f t="shared" si="3"/>
        <v>7.8750000000000001E-2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0.245</v>
      </c>
      <c r="C20" s="54"/>
      <c r="D20" s="54">
        <f t="shared" si="0"/>
        <v>0.32500000000000001</v>
      </c>
      <c r="E20" s="55"/>
      <c r="F20" s="43"/>
      <c r="G20" s="54">
        <f>(BAWANA!Q17+BAWANA!R17+BAWANA!S17+BAWANA!T17)/4000</f>
        <v>7.8750000000000001E-2</v>
      </c>
      <c r="H20" s="54">
        <f>(BAWANA!U17+BAWANA!V17)/4000</f>
        <v>0</v>
      </c>
      <c r="I20" s="54"/>
      <c r="J20" s="54">
        <f t="shared" si="3"/>
        <v>7.8750000000000001E-2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0.245</v>
      </c>
      <c r="C21" s="54"/>
      <c r="D21" s="54">
        <f t="shared" si="0"/>
        <v>0.32500000000000001</v>
      </c>
      <c r="E21" s="55"/>
      <c r="F21" s="43"/>
      <c r="G21" s="54">
        <f>(BAWANA!Q18+BAWANA!R18+BAWANA!S18+BAWANA!T18)/4000</f>
        <v>7.8750000000000001E-2</v>
      </c>
      <c r="H21" s="54">
        <f>(BAWANA!U18+BAWANA!V18)/4000</f>
        <v>0</v>
      </c>
      <c r="I21" s="54"/>
      <c r="J21" s="54">
        <f t="shared" si="3"/>
        <v>7.8750000000000001E-2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0.245</v>
      </c>
      <c r="C22" s="54"/>
      <c r="D22" s="54">
        <f t="shared" si="0"/>
        <v>0.32500000000000001</v>
      </c>
      <c r="E22" s="55"/>
      <c r="F22" s="43"/>
      <c r="G22" s="54">
        <f>(BAWANA!Q19+BAWANA!R19+BAWANA!S19+BAWANA!T19)/4000</f>
        <v>7.4084999999999998E-2</v>
      </c>
      <c r="H22" s="54">
        <f>(BAWANA!U19+BAWANA!V19)/4000</f>
        <v>0</v>
      </c>
      <c r="I22" s="54"/>
      <c r="J22" s="54">
        <f t="shared" si="3"/>
        <v>7.4084999999999998E-2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0.245</v>
      </c>
      <c r="C23" s="54"/>
      <c r="D23" s="54">
        <f t="shared" si="0"/>
        <v>0.32500000000000001</v>
      </c>
      <c r="E23" s="55"/>
      <c r="F23" s="43"/>
      <c r="G23" s="54">
        <f>(BAWANA!Q20+BAWANA!R20+BAWANA!S20+BAWANA!T20)/4000</f>
        <v>7.3334999999999997E-2</v>
      </c>
      <c r="H23" s="54">
        <f>(BAWANA!U20+BAWANA!V20)/4000</f>
        <v>0</v>
      </c>
      <c r="I23" s="54"/>
      <c r="J23" s="54">
        <f t="shared" si="3"/>
        <v>7.3334999999999997E-2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0.245</v>
      </c>
      <c r="C24" s="54"/>
      <c r="D24" s="54">
        <f t="shared" si="0"/>
        <v>0.32500000000000001</v>
      </c>
      <c r="E24" s="55"/>
      <c r="F24" s="43"/>
      <c r="G24" s="54">
        <f>(BAWANA!Q21+BAWANA!R21+BAWANA!S21+BAWANA!T21)/4000</f>
        <v>7.3584999999999998E-2</v>
      </c>
      <c r="H24" s="54">
        <f>(BAWANA!U21+BAWANA!V21)/4000</f>
        <v>0</v>
      </c>
      <c r="I24" s="54"/>
      <c r="J24" s="54">
        <f t="shared" si="3"/>
        <v>7.3584999999999998E-2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0.245</v>
      </c>
      <c r="C25" s="54"/>
      <c r="D25" s="54">
        <f t="shared" si="0"/>
        <v>0.32500000000000001</v>
      </c>
      <c r="E25" s="55"/>
      <c r="F25" s="43"/>
      <c r="G25" s="54">
        <f>(BAWANA!Q22+BAWANA!R22+BAWANA!S22+BAWANA!T22)/4000</f>
        <v>7.3834999999999998E-2</v>
      </c>
      <c r="H25" s="54">
        <f>(BAWANA!U22+BAWANA!V22)/4000</f>
        <v>0</v>
      </c>
      <c r="I25" s="54"/>
      <c r="J25" s="54">
        <f t="shared" si="3"/>
        <v>7.3834999999999998E-2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0.245</v>
      </c>
      <c r="C26" s="54"/>
      <c r="D26" s="54">
        <f t="shared" si="0"/>
        <v>0.32500000000000001</v>
      </c>
      <c r="E26" s="55"/>
      <c r="F26" s="43"/>
      <c r="G26" s="54">
        <f>(BAWANA!Q23+BAWANA!R23+BAWANA!S23+BAWANA!T23)/4000</f>
        <v>7.4084999999999998E-2</v>
      </c>
      <c r="H26" s="54">
        <f>(BAWANA!U23+BAWANA!V23)/4000</f>
        <v>0</v>
      </c>
      <c r="I26" s="54"/>
      <c r="J26" s="54">
        <f t="shared" si="3"/>
        <v>7.4084999999999998E-2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0.245</v>
      </c>
      <c r="C27" s="54"/>
      <c r="D27" s="54">
        <f t="shared" si="0"/>
        <v>0.32500000000000001</v>
      </c>
      <c r="E27" s="55"/>
      <c r="F27" s="43"/>
      <c r="G27" s="54">
        <f>(BAWANA!Q24+BAWANA!R24+BAWANA!S24+BAWANA!T24)/4000</f>
        <v>7.8750000000000001E-2</v>
      </c>
      <c r="H27" s="54">
        <f>(BAWANA!U24+BAWANA!V24)/4000</f>
        <v>0</v>
      </c>
      <c r="I27" s="54"/>
      <c r="J27" s="54">
        <f t="shared" si="3"/>
        <v>7.8750000000000001E-2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0.245</v>
      </c>
      <c r="C28" s="54"/>
      <c r="D28" s="54">
        <f t="shared" si="0"/>
        <v>0.32500000000000001</v>
      </c>
      <c r="E28" s="55"/>
      <c r="F28" s="43"/>
      <c r="G28" s="54">
        <f>(BAWANA!Q25+BAWANA!R25+BAWANA!S25+BAWANA!T25)/4000</f>
        <v>7.8750000000000001E-2</v>
      </c>
      <c r="H28" s="54">
        <f>(BAWANA!U25+BAWANA!V25)/4000</f>
        <v>0</v>
      </c>
      <c r="I28" s="54"/>
      <c r="J28" s="54">
        <f t="shared" si="3"/>
        <v>7.8750000000000001E-2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0.245</v>
      </c>
      <c r="C29" s="54"/>
      <c r="D29" s="54">
        <f t="shared" si="0"/>
        <v>0.32500000000000001</v>
      </c>
      <c r="E29" s="55"/>
      <c r="F29" s="43"/>
      <c r="G29" s="54">
        <f>(BAWANA!Q26+BAWANA!R26+BAWANA!S26+BAWANA!T26)/4000</f>
        <v>7.8750000000000001E-2</v>
      </c>
      <c r="H29" s="54">
        <f>(BAWANA!U26+BAWANA!V26)/4000</f>
        <v>0</v>
      </c>
      <c r="I29" s="54"/>
      <c r="J29" s="54">
        <f t="shared" si="3"/>
        <v>7.8750000000000001E-2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0.245</v>
      </c>
      <c r="C30" s="54"/>
      <c r="D30" s="54">
        <f t="shared" si="0"/>
        <v>0.32500000000000001</v>
      </c>
      <c r="E30" s="55"/>
      <c r="F30" s="43"/>
      <c r="G30" s="54">
        <f>(BAWANA!Q27+BAWANA!R27+BAWANA!S27+BAWANA!T27)/4000</f>
        <v>7.8750000000000001E-2</v>
      </c>
      <c r="H30" s="54">
        <f>(BAWANA!U27+BAWANA!V27)/4000</f>
        <v>0</v>
      </c>
      <c r="I30" s="54"/>
      <c r="J30" s="54">
        <f t="shared" si="3"/>
        <v>7.8750000000000001E-2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0.245</v>
      </c>
      <c r="C31" s="54"/>
      <c r="D31" s="54">
        <f t="shared" si="0"/>
        <v>0.32500000000000001</v>
      </c>
      <c r="E31" s="55"/>
      <c r="F31" s="43"/>
      <c r="G31" s="54">
        <f>(BAWANA!Q28+BAWANA!R28+BAWANA!S28+BAWANA!T28)/4000</f>
        <v>7.8750000000000001E-2</v>
      </c>
      <c r="H31" s="54">
        <f>(BAWANA!U28+BAWANA!V28)/4000</f>
        <v>0</v>
      </c>
      <c r="I31" s="54"/>
      <c r="J31" s="54">
        <f t="shared" si="3"/>
        <v>7.8750000000000001E-2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0.245</v>
      </c>
      <c r="C32" s="54"/>
      <c r="D32" s="54">
        <f t="shared" si="0"/>
        <v>0.32500000000000001</v>
      </c>
      <c r="E32" s="55"/>
      <c r="F32" s="43"/>
      <c r="G32" s="54">
        <f>(BAWANA!Q29+BAWANA!R29+BAWANA!S29+BAWANA!T29)/4000</f>
        <v>7.8750000000000001E-2</v>
      </c>
      <c r="H32" s="54">
        <f>(BAWANA!U29+BAWANA!V29)/4000</f>
        <v>0</v>
      </c>
      <c r="I32" s="54"/>
      <c r="J32" s="54">
        <f t="shared" si="3"/>
        <v>7.8750000000000001E-2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0.245</v>
      </c>
      <c r="C33" s="54"/>
      <c r="D33" s="54">
        <f t="shared" si="0"/>
        <v>0.32500000000000001</v>
      </c>
      <c r="E33" s="55"/>
      <c r="F33" s="43"/>
      <c r="G33" s="54">
        <f>(BAWANA!Q30+BAWANA!R30+BAWANA!S30+BAWANA!T30)/4000</f>
        <v>7.8750000000000001E-2</v>
      </c>
      <c r="H33" s="54">
        <f>(BAWANA!U30+BAWANA!V30)/4000</f>
        <v>0</v>
      </c>
      <c r="I33" s="54"/>
      <c r="J33" s="54">
        <f t="shared" si="3"/>
        <v>7.8750000000000001E-2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0.245</v>
      </c>
      <c r="C34" s="54"/>
      <c r="D34" s="54">
        <f t="shared" si="0"/>
        <v>0.32500000000000001</v>
      </c>
      <c r="E34" s="55"/>
      <c r="F34" s="43"/>
      <c r="G34" s="54">
        <f>(BAWANA!Q31+BAWANA!R31+BAWANA!S31+BAWANA!T31)/4000</f>
        <v>7.8750000000000001E-2</v>
      </c>
      <c r="H34" s="54">
        <f>(BAWANA!U31+BAWANA!V31)/4000</f>
        <v>0</v>
      </c>
      <c r="I34" s="54"/>
      <c r="J34" s="54">
        <f t="shared" si="3"/>
        <v>7.8750000000000001E-2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0.245</v>
      </c>
      <c r="C35" s="54"/>
      <c r="D35" s="54">
        <f t="shared" si="0"/>
        <v>0.32500000000000001</v>
      </c>
      <c r="E35" s="55"/>
      <c r="F35" s="43"/>
      <c r="G35" s="54">
        <f>(BAWANA!Q32+BAWANA!R32+BAWANA!S32+BAWANA!T32)/4000</f>
        <v>7.8750000000000001E-2</v>
      </c>
      <c r="H35" s="54">
        <f>(BAWANA!U32+BAWANA!V32)/4000</f>
        <v>0</v>
      </c>
      <c r="I35" s="54"/>
      <c r="J35" s="54">
        <f t="shared" si="3"/>
        <v>7.8750000000000001E-2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0.245</v>
      </c>
      <c r="C36" s="54"/>
      <c r="D36" s="54">
        <f t="shared" si="0"/>
        <v>0.32500000000000001</v>
      </c>
      <c r="E36" s="55"/>
      <c r="F36" s="43"/>
      <c r="G36" s="54">
        <f>(BAWANA!Q33+BAWANA!R33+BAWANA!S33+BAWANA!T33)/4000</f>
        <v>7.8750000000000001E-2</v>
      </c>
      <c r="H36" s="54">
        <f>(BAWANA!U33+BAWANA!V33)/4000</f>
        <v>0</v>
      </c>
      <c r="I36" s="54"/>
      <c r="J36" s="54">
        <f t="shared" si="3"/>
        <v>7.8750000000000001E-2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0.245</v>
      </c>
      <c r="C37" s="54"/>
      <c r="D37" s="54">
        <f t="shared" si="0"/>
        <v>0.32500000000000001</v>
      </c>
      <c r="E37" s="55"/>
      <c r="F37" s="43"/>
      <c r="G37" s="54">
        <f>(BAWANA!Q34+BAWANA!R34+BAWANA!S34+BAWANA!T34)/4000</f>
        <v>7.8750000000000001E-2</v>
      </c>
      <c r="H37" s="54">
        <f>(BAWANA!U34+BAWANA!V34)/4000</f>
        <v>0</v>
      </c>
      <c r="I37" s="54"/>
      <c r="J37" s="54">
        <f t="shared" si="3"/>
        <v>7.8750000000000001E-2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0.245</v>
      </c>
      <c r="C38" s="54"/>
      <c r="D38" s="54">
        <f t="shared" si="0"/>
        <v>0.32500000000000001</v>
      </c>
      <c r="E38" s="55"/>
      <c r="F38" s="43"/>
      <c r="G38" s="54">
        <f>(BAWANA!Q35+BAWANA!R35+BAWANA!S35+BAWANA!T35)/4000</f>
        <v>7.8750000000000001E-2</v>
      </c>
      <c r="H38" s="54">
        <f>(BAWANA!U35+BAWANA!V35)/4000</f>
        <v>0</v>
      </c>
      <c r="I38" s="54"/>
      <c r="J38" s="54">
        <f t="shared" si="3"/>
        <v>7.8750000000000001E-2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0.245</v>
      </c>
      <c r="C39" s="54"/>
      <c r="D39" s="54">
        <f t="shared" si="0"/>
        <v>0.32500000000000001</v>
      </c>
      <c r="E39" s="55"/>
      <c r="F39" s="43"/>
      <c r="G39" s="54">
        <f>(BAWANA!Q36+BAWANA!R36+BAWANA!S36+BAWANA!T36)/4000</f>
        <v>7.8750000000000001E-2</v>
      </c>
      <c r="H39" s="54">
        <f>(BAWANA!U36+BAWANA!V36)/4000</f>
        <v>0</v>
      </c>
      <c r="I39" s="54"/>
      <c r="J39" s="54">
        <f t="shared" si="3"/>
        <v>7.8750000000000001E-2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0.245</v>
      </c>
      <c r="C40" s="54"/>
      <c r="D40" s="54">
        <f t="shared" si="0"/>
        <v>0.32500000000000001</v>
      </c>
      <c r="E40" s="55"/>
      <c r="F40" s="43"/>
      <c r="G40" s="54">
        <f>(BAWANA!Q37+BAWANA!R37+BAWANA!S37+BAWANA!T37)/4000</f>
        <v>7.4084999999999998E-2</v>
      </c>
      <c r="H40" s="54">
        <f>(BAWANA!U37+BAWANA!V37)/4000</f>
        <v>0</v>
      </c>
      <c r="I40" s="54"/>
      <c r="J40" s="54">
        <f t="shared" si="3"/>
        <v>7.4084999999999998E-2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0.245</v>
      </c>
      <c r="C41" s="54"/>
      <c r="D41" s="54">
        <f t="shared" si="0"/>
        <v>0.32500000000000001</v>
      </c>
      <c r="E41" s="55"/>
      <c r="F41" s="43"/>
      <c r="G41" s="54">
        <f>(BAWANA!Q38+BAWANA!R38+BAWANA!S38+BAWANA!T38)/4000</f>
        <v>7.3334999999999997E-2</v>
      </c>
      <c r="H41" s="54">
        <f>(BAWANA!U38+BAWANA!V38)/4000</f>
        <v>0</v>
      </c>
      <c r="I41" s="54"/>
      <c r="J41" s="54">
        <f t="shared" si="3"/>
        <v>7.3334999999999997E-2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0.245</v>
      </c>
      <c r="C42" s="54"/>
      <c r="D42" s="54">
        <f t="shared" si="0"/>
        <v>0.32500000000000001</v>
      </c>
      <c r="E42" s="55"/>
      <c r="F42" s="43"/>
      <c r="G42" s="54">
        <f>(BAWANA!Q39+BAWANA!R39+BAWANA!S39+BAWANA!T39)/4000</f>
        <v>7.3334999999999997E-2</v>
      </c>
      <c r="H42" s="54">
        <f>(BAWANA!U39+BAWANA!V39)/4000</f>
        <v>0</v>
      </c>
      <c r="I42" s="54"/>
      <c r="J42" s="54">
        <f t="shared" si="3"/>
        <v>7.3334999999999997E-2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0.245</v>
      </c>
      <c r="C43" s="54"/>
      <c r="D43" s="54">
        <f t="shared" si="0"/>
        <v>0.32500000000000001</v>
      </c>
      <c r="E43" s="55"/>
      <c r="F43" s="43"/>
      <c r="G43" s="54">
        <f>(BAWANA!Q40+BAWANA!R40+BAWANA!S40+BAWANA!T40)/4000</f>
        <v>7.3334999999999997E-2</v>
      </c>
      <c r="H43" s="54">
        <f>(BAWANA!U40+BAWANA!V40)/4000</f>
        <v>0</v>
      </c>
      <c r="I43" s="54"/>
      <c r="J43" s="54">
        <f t="shared" si="3"/>
        <v>7.3334999999999997E-2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0.245</v>
      </c>
      <c r="C44" s="54"/>
      <c r="D44" s="54">
        <f t="shared" si="0"/>
        <v>0.32500000000000001</v>
      </c>
      <c r="E44" s="55"/>
      <c r="F44" s="43"/>
      <c r="G44" s="54">
        <f>(BAWANA!Q41+BAWANA!R41+BAWANA!S41+BAWANA!T41)/4000</f>
        <v>7.3334999999999997E-2</v>
      </c>
      <c r="H44" s="54">
        <f>(BAWANA!U41+BAWANA!V41)/4000</f>
        <v>0</v>
      </c>
      <c r="I44" s="54"/>
      <c r="J44" s="54">
        <f t="shared" si="3"/>
        <v>7.3334999999999997E-2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0.245</v>
      </c>
      <c r="C45" s="54"/>
      <c r="D45" s="54">
        <f t="shared" si="0"/>
        <v>0.32500000000000001</v>
      </c>
      <c r="E45" s="55"/>
      <c r="F45" s="43"/>
      <c r="G45" s="54">
        <f>(BAWANA!Q42+BAWANA!R42+BAWANA!S42+BAWANA!T42)/4000</f>
        <v>7.3334999999999997E-2</v>
      </c>
      <c r="H45" s="54">
        <f>(BAWANA!U42+BAWANA!V42)/4000</f>
        <v>0</v>
      </c>
      <c r="I45" s="54"/>
      <c r="J45" s="54">
        <f t="shared" si="3"/>
        <v>7.3334999999999997E-2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0.245</v>
      </c>
      <c r="C46" s="54"/>
      <c r="D46" s="54">
        <f t="shared" si="0"/>
        <v>0.32500000000000001</v>
      </c>
      <c r="E46" s="55"/>
      <c r="F46" s="43"/>
      <c r="G46" s="54">
        <f>(BAWANA!Q43+BAWANA!R43+BAWANA!S43+BAWANA!T43)/4000</f>
        <v>7.7499999999999999E-2</v>
      </c>
      <c r="H46" s="54">
        <f>(BAWANA!U43+BAWANA!V43)/4000</f>
        <v>0</v>
      </c>
      <c r="I46" s="54"/>
      <c r="J46" s="54">
        <f t="shared" si="3"/>
        <v>7.7499999999999999E-2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0.245</v>
      </c>
      <c r="C47" s="54"/>
      <c r="D47" s="54">
        <f t="shared" si="0"/>
        <v>0.32500000000000001</v>
      </c>
      <c r="E47" s="55"/>
      <c r="F47" s="43"/>
      <c r="G47" s="54">
        <f>(BAWANA!Q44+BAWANA!R44+BAWANA!S44+BAWANA!T44)/4000</f>
        <v>7.7499999999999999E-2</v>
      </c>
      <c r="H47" s="54">
        <f>(BAWANA!U44+BAWANA!V44)/4000</f>
        <v>0</v>
      </c>
      <c r="I47" s="54"/>
      <c r="J47" s="54">
        <f t="shared" si="3"/>
        <v>7.7499999999999999E-2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0.245</v>
      </c>
      <c r="C48" s="54"/>
      <c r="D48" s="54">
        <f t="shared" si="0"/>
        <v>0.32500000000000001</v>
      </c>
      <c r="E48" s="55"/>
      <c r="F48" s="43"/>
      <c r="G48" s="54">
        <f>(BAWANA!Q45+BAWANA!R45+BAWANA!S45+BAWANA!T45)/4000</f>
        <v>7.7499999999999999E-2</v>
      </c>
      <c r="H48" s="54">
        <f>(BAWANA!U45+BAWANA!V45)/4000</f>
        <v>0</v>
      </c>
      <c r="I48" s="54"/>
      <c r="J48" s="54">
        <f t="shared" si="3"/>
        <v>7.7499999999999999E-2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0.245</v>
      </c>
      <c r="C49" s="54"/>
      <c r="D49" s="54">
        <f t="shared" si="0"/>
        <v>0.32500000000000001</v>
      </c>
      <c r="E49" s="55"/>
      <c r="F49" s="43"/>
      <c r="G49" s="54">
        <f>(BAWANA!Q46+BAWANA!R46+BAWANA!S46+BAWANA!T46)/4000</f>
        <v>7.7499999999999999E-2</v>
      </c>
      <c r="H49" s="54">
        <f>(BAWANA!U46+BAWANA!V46)/4000</f>
        <v>0</v>
      </c>
      <c r="I49" s="54"/>
      <c r="J49" s="54">
        <f t="shared" si="3"/>
        <v>7.7499999999999999E-2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0.245</v>
      </c>
      <c r="C50" s="54"/>
      <c r="D50" s="54">
        <f t="shared" si="0"/>
        <v>0.32500000000000001</v>
      </c>
      <c r="E50" s="55"/>
      <c r="F50" s="43"/>
      <c r="G50" s="54">
        <f>(BAWANA!Q47+BAWANA!R47+BAWANA!S47+BAWANA!T47)/4000</f>
        <v>7.7499999999999999E-2</v>
      </c>
      <c r="H50" s="54">
        <f>(BAWANA!U47+BAWANA!V47)/4000</f>
        <v>0</v>
      </c>
      <c r="I50" s="54"/>
      <c r="J50" s="54">
        <f t="shared" si="3"/>
        <v>7.7499999999999999E-2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0.245</v>
      </c>
      <c r="C51" s="54"/>
      <c r="D51" s="54">
        <f t="shared" si="0"/>
        <v>0.32500000000000001</v>
      </c>
      <c r="E51" s="55"/>
      <c r="F51" s="43"/>
      <c r="G51" s="54">
        <f>(BAWANA!Q48+BAWANA!R48+BAWANA!S48+BAWANA!T48)/4000</f>
        <v>7.7499999999999999E-2</v>
      </c>
      <c r="H51" s="54">
        <f>(BAWANA!U48+BAWANA!V48)/4000</f>
        <v>0</v>
      </c>
      <c r="I51" s="54"/>
      <c r="J51" s="54">
        <f t="shared" si="3"/>
        <v>7.7499999999999999E-2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0.245</v>
      </c>
      <c r="C52" s="54"/>
      <c r="D52" s="54">
        <f t="shared" si="0"/>
        <v>0.32500000000000001</v>
      </c>
      <c r="E52" s="55"/>
      <c r="F52" s="43"/>
      <c r="G52" s="54">
        <f>(BAWANA!Q49+BAWANA!R49+BAWANA!S49+BAWANA!T49)/4000</f>
        <v>7.7499999999999999E-2</v>
      </c>
      <c r="H52" s="54">
        <f>(BAWANA!U49+BAWANA!V49)/4000</f>
        <v>0</v>
      </c>
      <c r="I52" s="54"/>
      <c r="J52" s="54">
        <f t="shared" si="3"/>
        <v>7.7499999999999999E-2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0.245</v>
      </c>
      <c r="C53" s="54"/>
      <c r="D53" s="54">
        <f t="shared" si="0"/>
        <v>0.32500000000000001</v>
      </c>
      <c r="E53" s="55"/>
      <c r="F53" s="43"/>
      <c r="G53" s="54">
        <f>(BAWANA!Q50+BAWANA!R50+BAWANA!S50+BAWANA!T50)/4000</f>
        <v>7.7499999999999999E-2</v>
      </c>
      <c r="H53" s="54">
        <f>(BAWANA!U50+BAWANA!V50)/4000</f>
        <v>0</v>
      </c>
      <c r="I53" s="54"/>
      <c r="J53" s="54">
        <f t="shared" si="3"/>
        <v>7.7499999999999999E-2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0.23499999999999999</v>
      </c>
      <c r="C54" s="54"/>
      <c r="D54" s="54">
        <f t="shared" si="0"/>
        <v>0.315</v>
      </c>
      <c r="E54" s="55"/>
      <c r="F54" s="43"/>
      <c r="G54" s="54">
        <f>(BAWANA!Q51+BAWANA!R51+BAWANA!S51+BAWANA!T51)/4000</f>
        <v>7.4999999999999997E-2</v>
      </c>
      <c r="H54" s="54">
        <f>(BAWANA!U51+BAWANA!V51)/4000</f>
        <v>0</v>
      </c>
      <c r="I54" s="54"/>
      <c r="J54" s="54">
        <f t="shared" si="3"/>
        <v>7.4999999999999997E-2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0.23499999999999999</v>
      </c>
      <c r="C55" s="54"/>
      <c r="D55" s="54">
        <f t="shared" si="0"/>
        <v>0.315</v>
      </c>
      <c r="E55" s="55"/>
      <c r="F55" s="43"/>
      <c r="G55" s="54">
        <f>(BAWANA!Q52+BAWANA!R52+BAWANA!S52+BAWANA!T52)/4000</f>
        <v>7.4999999999999997E-2</v>
      </c>
      <c r="H55" s="54">
        <f>(BAWANA!U52+BAWANA!V52)/4000</f>
        <v>0</v>
      </c>
      <c r="I55" s="54"/>
      <c r="J55" s="54">
        <f t="shared" si="3"/>
        <v>7.4999999999999997E-2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0.23499999999999999</v>
      </c>
      <c r="C56" s="54"/>
      <c r="D56" s="54">
        <f t="shared" si="0"/>
        <v>0.315</v>
      </c>
      <c r="E56" s="55"/>
      <c r="F56" s="43"/>
      <c r="G56" s="54">
        <f>(BAWANA!Q53+BAWANA!R53+BAWANA!S53+BAWANA!T53)/4000</f>
        <v>7.4999999999999997E-2</v>
      </c>
      <c r="H56" s="54">
        <f>(BAWANA!U53+BAWANA!V53)/4000</f>
        <v>0</v>
      </c>
      <c r="I56" s="54"/>
      <c r="J56" s="54">
        <f t="shared" si="3"/>
        <v>7.4999999999999997E-2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0.23499999999999999</v>
      </c>
      <c r="C57" s="54"/>
      <c r="D57" s="54">
        <f t="shared" si="0"/>
        <v>0.315</v>
      </c>
      <c r="E57" s="55"/>
      <c r="F57" s="43"/>
      <c r="G57" s="54">
        <f>(BAWANA!Q54+BAWANA!R54+BAWANA!S54+BAWANA!T54)/4000</f>
        <v>7.4999999999999997E-2</v>
      </c>
      <c r="H57" s="54">
        <f>(BAWANA!U54+BAWANA!V54)/4000</f>
        <v>0</v>
      </c>
      <c r="I57" s="54"/>
      <c r="J57" s="54">
        <f t="shared" si="3"/>
        <v>7.4999999999999997E-2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0.23499999999999999</v>
      </c>
      <c r="C58" s="54"/>
      <c r="D58" s="54">
        <f t="shared" si="0"/>
        <v>0.315</v>
      </c>
      <c r="E58" s="55"/>
      <c r="F58" s="43"/>
      <c r="G58" s="54">
        <f>(BAWANA!Q55+BAWANA!R55+BAWANA!S55+BAWANA!T55)/4000</f>
        <v>7.4999999999999997E-2</v>
      </c>
      <c r="H58" s="54">
        <f>(BAWANA!U55+BAWANA!V55)/4000</f>
        <v>0</v>
      </c>
      <c r="I58" s="54"/>
      <c r="J58" s="54">
        <f t="shared" si="3"/>
        <v>7.4999999999999997E-2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0.23499999999999999</v>
      </c>
      <c r="C59" s="54"/>
      <c r="D59" s="54">
        <f t="shared" si="0"/>
        <v>0.315</v>
      </c>
      <c r="E59" s="55"/>
      <c r="F59" s="43"/>
      <c r="G59" s="54">
        <f>(BAWANA!Q56+BAWANA!R56+BAWANA!S56+BAWANA!T56)/4000</f>
        <v>7.4999999999999997E-2</v>
      </c>
      <c r="H59" s="54">
        <f>(BAWANA!U56+BAWANA!V56)/4000</f>
        <v>0</v>
      </c>
      <c r="I59" s="54"/>
      <c r="J59" s="54">
        <f t="shared" si="3"/>
        <v>7.4999999999999997E-2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0.23499999999999999</v>
      </c>
      <c r="C60" s="54"/>
      <c r="D60" s="54">
        <f t="shared" si="0"/>
        <v>0.315</v>
      </c>
      <c r="E60" s="55"/>
      <c r="F60" s="43"/>
      <c r="G60" s="54">
        <f>(BAWANA!Q57+BAWANA!R57+BAWANA!S57+BAWANA!T57)/4000</f>
        <v>7.4999999999999997E-2</v>
      </c>
      <c r="H60" s="54">
        <f>(BAWANA!U57+BAWANA!V57)/4000</f>
        <v>0</v>
      </c>
      <c r="I60" s="54"/>
      <c r="J60" s="54">
        <f t="shared" si="3"/>
        <v>7.4999999999999997E-2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0.23499999999999999</v>
      </c>
      <c r="C61" s="54"/>
      <c r="D61" s="54">
        <f t="shared" si="0"/>
        <v>0.315</v>
      </c>
      <c r="E61" s="55"/>
      <c r="F61" s="43"/>
      <c r="G61" s="54">
        <f>(BAWANA!Q58+BAWANA!R58+BAWANA!S58+BAWANA!T58)/4000</f>
        <v>7.4999999999999997E-2</v>
      </c>
      <c r="H61" s="54">
        <f>(BAWANA!U58+BAWANA!V58)/4000</f>
        <v>0</v>
      </c>
      <c r="I61" s="54"/>
      <c r="J61" s="54">
        <f t="shared" si="3"/>
        <v>7.4999999999999997E-2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0.23499999999999999</v>
      </c>
      <c r="C62" s="54"/>
      <c r="D62" s="54">
        <f t="shared" si="0"/>
        <v>0.315</v>
      </c>
      <c r="E62" s="55"/>
      <c r="F62" s="43"/>
      <c r="G62" s="54">
        <f>(BAWANA!Q59+BAWANA!R59+BAWANA!S59+BAWANA!T59)/4000</f>
        <v>7.4999999999999997E-2</v>
      </c>
      <c r="H62" s="54">
        <f>(BAWANA!U59+BAWANA!V59)/4000</f>
        <v>0</v>
      </c>
      <c r="I62" s="54"/>
      <c r="J62" s="54">
        <f t="shared" si="3"/>
        <v>7.4999999999999997E-2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0.23499999999999999</v>
      </c>
      <c r="C63" s="54"/>
      <c r="D63" s="54">
        <f t="shared" si="0"/>
        <v>0.315</v>
      </c>
      <c r="E63" s="55"/>
      <c r="F63" s="43"/>
      <c r="G63" s="54">
        <f>(BAWANA!Q60+BAWANA!R60+BAWANA!S60+BAWANA!T60)/4000</f>
        <v>7.4999999999999997E-2</v>
      </c>
      <c r="H63" s="54">
        <f>(BAWANA!U60+BAWANA!V60)/4000</f>
        <v>0</v>
      </c>
      <c r="I63" s="54"/>
      <c r="J63" s="54">
        <f t="shared" si="3"/>
        <v>7.4999999999999997E-2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0.23499999999999999</v>
      </c>
      <c r="C64" s="54"/>
      <c r="D64" s="54">
        <f t="shared" si="0"/>
        <v>0.315</v>
      </c>
      <c r="E64" s="55"/>
      <c r="F64" s="43"/>
      <c r="G64" s="54">
        <f>(BAWANA!Q61+BAWANA!R61+BAWANA!S61+BAWANA!T61)/4000</f>
        <v>7.4999999999999997E-2</v>
      </c>
      <c r="H64" s="54">
        <f>(BAWANA!U61+BAWANA!V61)/4000</f>
        <v>0</v>
      </c>
      <c r="I64" s="54"/>
      <c r="J64" s="54">
        <f t="shared" si="3"/>
        <v>7.4999999999999997E-2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0.23499999999999999</v>
      </c>
      <c r="C65" s="54"/>
      <c r="D65" s="54">
        <f t="shared" si="0"/>
        <v>0.315</v>
      </c>
      <c r="E65" s="55"/>
      <c r="F65" s="43"/>
      <c r="G65" s="54">
        <f>(BAWANA!Q62+BAWANA!R62+BAWANA!S62+BAWANA!T62)/4000</f>
        <v>7.4999999999999997E-2</v>
      </c>
      <c r="H65" s="54">
        <f>(BAWANA!U62+BAWANA!V62)/4000</f>
        <v>0</v>
      </c>
      <c r="I65" s="54"/>
      <c r="J65" s="54">
        <f t="shared" si="3"/>
        <v>7.4999999999999997E-2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0.23499999999999999</v>
      </c>
      <c r="C66" s="54"/>
      <c r="D66" s="54">
        <f t="shared" si="0"/>
        <v>0.315</v>
      </c>
      <c r="E66" s="55"/>
      <c r="F66" s="43"/>
      <c r="G66" s="54">
        <f>(BAWANA!Q63+BAWANA!R63+BAWANA!S63+BAWANA!T63)/4000</f>
        <v>7.4999999999999997E-2</v>
      </c>
      <c r="H66" s="54">
        <f>(BAWANA!U63+BAWANA!V63)/4000</f>
        <v>0</v>
      </c>
      <c r="I66" s="54"/>
      <c r="J66" s="54">
        <f t="shared" si="3"/>
        <v>7.4999999999999997E-2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0.23499999999999999</v>
      </c>
      <c r="C67" s="54"/>
      <c r="D67" s="54">
        <f t="shared" si="0"/>
        <v>0.315</v>
      </c>
      <c r="E67" s="55"/>
      <c r="F67" s="43"/>
      <c r="G67" s="54">
        <f>(BAWANA!Q64+BAWANA!R64+BAWANA!S64+BAWANA!T64)/4000</f>
        <v>7.4999999999999997E-2</v>
      </c>
      <c r="H67" s="54">
        <f>(BAWANA!U64+BAWANA!V64)/4000</f>
        <v>0</v>
      </c>
      <c r="I67" s="54"/>
      <c r="J67" s="54">
        <f t="shared" si="3"/>
        <v>7.4999999999999997E-2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0.23499999999999999</v>
      </c>
      <c r="C68" s="54"/>
      <c r="D68" s="54">
        <f t="shared" si="0"/>
        <v>0.315</v>
      </c>
      <c r="E68" s="55"/>
      <c r="F68" s="43"/>
      <c r="G68" s="54">
        <f>(BAWANA!Q65+BAWANA!R65+BAWANA!S65+BAWANA!T65)/4000</f>
        <v>7.4999999999999997E-2</v>
      </c>
      <c r="H68" s="54">
        <f>(BAWANA!U65+BAWANA!V65)/4000</f>
        <v>0</v>
      </c>
      <c r="I68" s="54"/>
      <c r="J68" s="54">
        <f t="shared" si="3"/>
        <v>7.4999999999999997E-2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0.23499999999999999</v>
      </c>
      <c r="C69" s="54"/>
      <c r="D69" s="54">
        <f t="shared" si="0"/>
        <v>0.315</v>
      </c>
      <c r="E69" s="55"/>
      <c r="F69" s="43"/>
      <c r="G69" s="54">
        <f>(BAWANA!Q66+BAWANA!R66+BAWANA!S66+BAWANA!T66)/4000</f>
        <v>7.4999999999999997E-2</v>
      </c>
      <c r="H69" s="54">
        <f>(BAWANA!U66+BAWANA!V66)/4000</f>
        <v>0</v>
      </c>
      <c r="I69" s="54"/>
      <c r="J69" s="54">
        <f t="shared" si="3"/>
        <v>7.4999999999999997E-2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0.23499999999999999</v>
      </c>
      <c r="C70" s="54"/>
      <c r="D70" s="54">
        <f t="shared" ref="D70:D101" si="8">A70+B70+C70</f>
        <v>0.315</v>
      </c>
      <c r="E70" s="55"/>
      <c r="F70" s="43"/>
      <c r="G70" s="54">
        <f>(BAWANA!Q67+BAWANA!R67+BAWANA!S67+BAWANA!T67)/4000</f>
        <v>7.4999999999999997E-2</v>
      </c>
      <c r="H70" s="54">
        <f>(BAWANA!U67+BAWANA!V67)/4000</f>
        <v>0</v>
      </c>
      <c r="I70" s="54"/>
      <c r="J70" s="54">
        <f t="shared" si="3"/>
        <v>7.4999999999999997E-2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0.23499999999999999</v>
      </c>
      <c r="C71" s="54"/>
      <c r="D71" s="54">
        <f t="shared" si="8"/>
        <v>0.315</v>
      </c>
      <c r="E71" s="55"/>
      <c r="F71" s="43"/>
      <c r="G71" s="54">
        <f>(BAWANA!Q68+BAWANA!R68+BAWANA!S68+BAWANA!T68)/4000</f>
        <v>7.4999999999999997E-2</v>
      </c>
      <c r="H71" s="54">
        <f>(BAWANA!U68+BAWANA!V68)/4000</f>
        <v>0</v>
      </c>
      <c r="I71" s="54"/>
      <c r="J71" s="54">
        <f t="shared" ref="J71:J101" si="9">G71+H71+I71</f>
        <v>7.4999999999999997E-2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0.23499999999999999</v>
      </c>
      <c r="C72" s="54"/>
      <c r="D72" s="54">
        <f t="shared" si="8"/>
        <v>0.315</v>
      </c>
      <c r="E72" s="55"/>
      <c r="F72" s="43"/>
      <c r="G72" s="54">
        <f>(BAWANA!Q69+BAWANA!R69+BAWANA!S69+BAWANA!T69)/4000</f>
        <v>7.4999999999999997E-2</v>
      </c>
      <c r="H72" s="54">
        <f>(BAWANA!U69+BAWANA!V69)/4000</f>
        <v>0</v>
      </c>
      <c r="I72" s="54"/>
      <c r="J72" s="54">
        <f t="shared" si="9"/>
        <v>7.4999999999999997E-2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0.23499999999999999</v>
      </c>
      <c r="C73" s="54"/>
      <c r="D73" s="54">
        <f t="shared" si="8"/>
        <v>0.315</v>
      </c>
      <c r="E73" s="55"/>
      <c r="F73" s="43"/>
      <c r="G73" s="54">
        <f>(BAWANA!Q70+BAWANA!R70+BAWANA!S70+BAWANA!T70)/4000</f>
        <v>7.4999999999999997E-2</v>
      </c>
      <c r="H73" s="54">
        <f>(BAWANA!U70+BAWANA!V70)/4000</f>
        <v>0</v>
      </c>
      <c r="I73" s="54"/>
      <c r="J73" s="54">
        <f t="shared" si="9"/>
        <v>7.4999999999999997E-2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0.23499999999999999</v>
      </c>
      <c r="C74" s="54"/>
      <c r="D74" s="54">
        <f t="shared" si="8"/>
        <v>0.315</v>
      </c>
      <c r="E74" s="55"/>
      <c r="F74" s="43"/>
      <c r="G74" s="54">
        <f>(BAWANA!Q71+BAWANA!R71+BAWANA!S71+BAWANA!T71)/4000</f>
        <v>7.6249999999999998E-2</v>
      </c>
      <c r="H74" s="54">
        <f>(BAWANA!U71+BAWANA!V71)/4000</f>
        <v>0</v>
      </c>
      <c r="I74" s="54"/>
      <c r="J74" s="54">
        <f t="shared" si="9"/>
        <v>7.6249999999999998E-2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0.23499999999999999</v>
      </c>
      <c r="C75" s="54"/>
      <c r="D75" s="54">
        <f t="shared" si="8"/>
        <v>0.315</v>
      </c>
      <c r="E75" s="55"/>
      <c r="F75" s="43"/>
      <c r="G75" s="54">
        <f>(BAWANA!Q72+BAWANA!R72+BAWANA!S72+BAWANA!T72)/4000</f>
        <v>7.6249999999999998E-2</v>
      </c>
      <c r="H75" s="54">
        <f>(BAWANA!U72+BAWANA!V72)/4000</f>
        <v>0</v>
      </c>
      <c r="I75" s="54"/>
      <c r="J75" s="54">
        <f t="shared" si="9"/>
        <v>7.6249999999999998E-2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0.23499999999999999</v>
      </c>
      <c r="C76" s="54"/>
      <c r="D76" s="54">
        <f t="shared" si="8"/>
        <v>0.315</v>
      </c>
      <c r="E76" s="55"/>
      <c r="F76" s="43"/>
      <c r="G76" s="54">
        <f>(BAWANA!Q73+BAWANA!R73+BAWANA!S73+BAWANA!T73)/4000</f>
        <v>7.6249999999999998E-2</v>
      </c>
      <c r="H76" s="54">
        <f>(BAWANA!U73+BAWANA!V73)/4000</f>
        <v>0</v>
      </c>
      <c r="I76" s="54"/>
      <c r="J76" s="54">
        <f t="shared" si="9"/>
        <v>7.6249999999999998E-2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0.23499999999999999</v>
      </c>
      <c r="C77" s="54"/>
      <c r="D77" s="54">
        <f t="shared" si="8"/>
        <v>0.315</v>
      </c>
      <c r="E77" s="55"/>
      <c r="F77" s="43"/>
      <c r="G77" s="54">
        <f>(BAWANA!Q74+BAWANA!R74+BAWANA!S74+BAWANA!T74)/4000</f>
        <v>7.6249999999999998E-2</v>
      </c>
      <c r="H77" s="54">
        <f>(BAWANA!U74+BAWANA!V74)/4000</f>
        <v>0</v>
      </c>
      <c r="I77" s="54"/>
      <c r="J77" s="54">
        <f t="shared" si="9"/>
        <v>7.6249999999999998E-2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0.245</v>
      </c>
      <c r="C78" s="54"/>
      <c r="D78" s="54">
        <f t="shared" si="8"/>
        <v>0.32500000000000001</v>
      </c>
      <c r="E78" s="55"/>
      <c r="F78" s="43"/>
      <c r="G78" s="54">
        <f>(BAWANA!Q75+BAWANA!R75+BAWANA!S75+BAWANA!T75)/4000</f>
        <v>7.6249999999999998E-2</v>
      </c>
      <c r="H78" s="54">
        <f>(BAWANA!U75+BAWANA!V75)/4000</f>
        <v>0</v>
      </c>
      <c r="I78" s="54"/>
      <c r="J78" s="54">
        <f t="shared" si="9"/>
        <v>7.6249999999999998E-2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0.245</v>
      </c>
      <c r="C79" s="54"/>
      <c r="D79" s="54">
        <f t="shared" si="8"/>
        <v>0.32500000000000001</v>
      </c>
      <c r="E79" s="55"/>
      <c r="F79" s="43"/>
      <c r="G79" s="54">
        <f>(BAWANA!Q76+BAWANA!R76+BAWANA!S76+BAWANA!T76)/4000</f>
        <v>7.6249999999999998E-2</v>
      </c>
      <c r="H79" s="54">
        <f>(BAWANA!U76+BAWANA!V76)/4000</f>
        <v>0</v>
      </c>
      <c r="I79" s="54"/>
      <c r="J79" s="54">
        <f t="shared" si="9"/>
        <v>7.6249999999999998E-2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0.245</v>
      </c>
      <c r="C80" s="54"/>
      <c r="D80" s="54">
        <f t="shared" si="8"/>
        <v>0.32500000000000001</v>
      </c>
      <c r="E80" s="55"/>
      <c r="F80" s="43"/>
      <c r="G80" s="54">
        <f>(BAWANA!Q77+BAWANA!R77+BAWANA!S77+BAWANA!T77)/4000</f>
        <v>7.6249999999999998E-2</v>
      </c>
      <c r="H80" s="54">
        <f>(BAWANA!U77+BAWANA!V77)/4000</f>
        <v>0</v>
      </c>
      <c r="I80" s="54"/>
      <c r="J80" s="54">
        <f t="shared" si="9"/>
        <v>7.6249999999999998E-2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0.245</v>
      </c>
      <c r="C81" s="54"/>
      <c r="D81" s="54">
        <f t="shared" si="8"/>
        <v>0.32500000000000001</v>
      </c>
      <c r="E81" s="55"/>
      <c r="F81" s="43"/>
      <c r="G81" s="54">
        <f>(BAWANA!Q78+BAWANA!R78+BAWANA!S78+BAWANA!T78)/4000</f>
        <v>7.6249999999999998E-2</v>
      </c>
      <c r="H81" s="54">
        <f>(BAWANA!U78+BAWANA!V78)/4000</f>
        <v>0</v>
      </c>
      <c r="I81" s="54"/>
      <c r="J81" s="54">
        <f t="shared" si="9"/>
        <v>7.6249999999999998E-2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0.245</v>
      </c>
      <c r="C82" s="54"/>
      <c r="D82" s="54">
        <f t="shared" si="8"/>
        <v>0.32500000000000001</v>
      </c>
      <c r="E82" s="55"/>
      <c r="F82" s="43"/>
      <c r="G82" s="54">
        <f>(BAWANA!Q79+BAWANA!R79+BAWANA!S79+BAWANA!T79)/4000</f>
        <v>7.6249999999999998E-2</v>
      </c>
      <c r="H82" s="54">
        <f>(BAWANA!U79+BAWANA!V79)/4000</f>
        <v>0</v>
      </c>
      <c r="I82" s="54"/>
      <c r="J82" s="54">
        <f t="shared" si="9"/>
        <v>7.6249999999999998E-2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0.245</v>
      </c>
      <c r="C83" s="54"/>
      <c r="D83" s="54">
        <f t="shared" si="8"/>
        <v>0.32500000000000001</v>
      </c>
      <c r="E83" s="55"/>
      <c r="F83" s="43"/>
      <c r="G83" s="54">
        <f>(BAWANA!Q80+BAWANA!R80+BAWANA!S80+BAWANA!T80)/4000</f>
        <v>7.6249999999999998E-2</v>
      </c>
      <c r="H83" s="54">
        <f>(BAWANA!U80+BAWANA!V80)/4000</f>
        <v>0</v>
      </c>
      <c r="I83" s="54"/>
      <c r="J83" s="54">
        <f t="shared" si="9"/>
        <v>7.6249999999999998E-2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0.245</v>
      </c>
      <c r="C84" s="54"/>
      <c r="D84" s="54">
        <f t="shared" si="8"/>
        <v>0.32500000000000001</v>
      </c>
      <c r="E84" s="55"/>
      <c r="F84" s="43"/>
      <c r="G84" s="54">
        <f>(BAWANA!Q81+BAWANA!R81+BAWANA!S81+BAWANA!T81)/4000</f>
        <v>7.6249999999999998E-2</v>
      </c>
      <c r="H84" s="54">
        <f>(BAWANA!U81+BAWANA!V81)/4000</f>
        <v>0</v>
      </c>
      <c r="I84" s="54"/>
      <c r="J84" s="54">
        <f t="shared" si="9"/>
        <v>7.6249999999999998E-2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0.245</v>
      </c>
      <c r="C85" s="54"/>
      <c r="D85" s="54">
        <f t="shared" si="8"/>
        <v>0.32500000000000001</v>
      </c>
      <c r="E85" s="55"/>
      <c r="F85" s="43"/>
      <c r="G85" s="54">
        <f>(BAWANA!Q82+BAWANA!R82+BAWANA!S82+BAWANA!T82)/4000</f>
        <v>7.6249999999999998E-2</v>
      </c>
      <c r="H85" s="54">
        <f>(BAWANA!U82+BAWANA!V82)/4000</f>
        <v>0</v>
      </c>
      <c r="I85" s="54"/>
      <c r="J85" s="54">
        <f t="shared" si="9"/>
        <v>7.6249999999999998E-2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0.245</v>
      </c>
      <c r="C86" s="54"/>
      <c r="D86" s="54">
        <f t="shared" si="8"/>
        <v>0.32500000000000001</v>
      </c>
      <c r="E86" s="55"/>
      <c r="F86" s="43"/>
      <c r="G86" s="54">
        <f>(BAWANA!Q83+BAWANA!R83+BAWANA!S83+BAWANA!T83)/4000</f>
        <v>7.7499999999999999E-2</v>
      </c>
      <c r="H86" s="54">
        <f>(BAWANA!U83+BAWANA!V83)/4000</f>
        <v>0</v>
      </c>
      <c r="I86" s="54"/>
      <c r="J86" s="54">
        <f t="shared" si="9"/>
        <v>7.7499999999999999E-2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0.245</v>
      </c>
      <c r="C87" s="54"/>
      <c r="D87" s="54">
        <f t="shared" si="8"/>
        <v>0.32500000000000001</v>
      </c>
      <c r="E87" s="55"/>
      <c r="F87" s="43"/>
      <c r="G87" s="54">
        <f>(BAWANA!Q84+BAWANA!R84+BAWANA!S84+BAWANA!T84)/4000</f>
        <v>7.7499999999999999E-2</v>
      </c>
      <c r="H87" s="54">
        <f>(BAWANA!U84+BAWANA!V84)/4000</f>
        <v>0</v>
      </c>
      <c r="I87" s="54"/>
      <c r="J87" s="54">
        <f t="shared" si="9"/>
        <v>7.7499999999999999E-2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0.245</v>
      </c>
      <c r="C88" s="54"/>
      <c r="D88" s="54">
        <f t="shared" si="8"/>
        <v>0.32500000000000001</v>
      </c>
      <c r="E88" s="55"/>
      <c r="F88" s="43"/>
      <c r="G88" s="54">
        <f>(BAWANA!Q85+BAWANA!R85+BAWANA!S85+BAWANA!T85)/4000</f>
        <v>7.7499999999999999E-2</v>
      </c>
      <c r="H88" s="54">
        <f>(BAWANA!U85+BAWANA!V85)/4000</f>
        <v>0</v>
      </c>
      <c r="I88" s="54"/>
      <c r="J88" s="54">
        <f t="shared" si="9"/>
        <v>7.7499999999999999E-2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0.245</v>
      </c>
      <c r="C89" s="54"/>
      <c r="D89" s="54">
        <f t="shared" si="8"/>
        <v>0.32500000000000001</v>
      </c>
      <c r="E89" s="55"/>
      <c r="F89" s="43"/>
      <c r="G89" s="54">
        <f>(BAWANA!Q86+BAWANA!R86+BAWANA!S86+BAWANA!T86)/4000</f>
        <v>7.7499999999999999E-2</v>
      </c>
      <c r="H89" s="54">
        <f>(BAWANA!U86+BAWANA!V86)/4000</f>
        <v>0</v>
      </c>
      <c r="I89" s="54"/>
      <c r="J89" s="54">
        <f t="shared" si="9"/>
        <v>7.7499999999999999E-2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0.245</v>
      </c>
      <c r="C90" s="54"/>
      <c r="D90" s="54">
        <f t="shared" si="8"/>
        <v>0.32500000000000001</v>
      </c>
      <c r="E90" s="55"/>
      <c r="F90" s="43"/>
      <c r="G90" s="54">
        <f>(BAWANA!Q87+BAWANA!R87+BAWANA!S87+BAWANA!T87)/4000</f>
        <v>7.7499999999999999E-2</v>
      </c>
      <c r="H90" s="54">
        <f>(BAWANA!U87+BAWANA!V87)/4000</f>
        <v>0</v>
      </c>
      <c r="I90" s="54"/>
      <c r="J90" s="54">
        <f t="shared" si="9"/>
        <v>7.7499999999999999E-2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0.245</v>
      </c>
      <c r="C91" s="54"/>
      <c r="D91" s="54">
        <f t="shared" si="8"/>
        <v>0.32500000000000001</v>
      </c>
      <c r="E91" s="55"/>
      <c r="F91" s="43"/>
      <c r="G91" s="54">
        <f>(BAWANA!Q88+BAWANA!R88+BAWANA!S88+BAWANA!T88)/4000</f>
        <v>7.7499999999999999E-2</v>
      </c>
      <c r="H91" s="54">
        <f>(BAWANA!U88+BAWANA!V88)/4000</f>
        <v>0</v>
      </c>
      <c r="I91" s="54"/>
      <c r="J91" s="54">
        <f t="shared" si="9"/>
        <v>7.7499999999999999E-2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0.245</v>
      </c>
      <c r="C92" s="54"/>
      <c r="D92" s="54">
        <f t="shared" si="8"/>
        <v>0.32500000000000001</v>
      </c>
      <c r="E92" s="55"/>
      <c r="F92" s="43"/>
      <c r="G92" s="54">
        <f>(BAWANA!Q89+BAWANA!R89+BAWANA!S89+BAWANA!T89)/4000</f>
        <v>7.7499999999999999E-2</v>
      </c>
      <c r="H92" s="54">
        <f>(BAWANA!U89+BAWANA!V89)/4000</f>
        <v>0</v>
      </c>
      <c r="I92" s="54"/>
      <c r="J92" s="54">
        <f t="shared" si="9"/>
        <v>7.7499999999999999E-2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0.245</v>
      </c>
      <c r="C93" s="54"/>
      <c r="D93" s="54">
        <f t="shared" si="8"/>
        <v>0.32500000000000001</v>
      </c>
      <c r="E93" s="55"/>
      <c r="F93" s="43"/>
      <c r="G93" s="54">
        <f>(BAWANA!Q90+BAWANA!R90+BAWANA!S90+BAWANA!T90)/4000</f>
        <v>7.7499999999999999E-2</v>
      </c>
      <c r="H93" s="54">
        <f>(BAWANA!U90+BAWANA!V90)/4000</f>
        <v>0</v>
      </c>
      <c r="I93" s="54"/>
      <c r="J93" s="54">
        <f t="shared" si="9"/>
        <v>7.7499999999999999E-2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0.245</v>
      </c>
      <c r="C94" s="54"/>
      <c r="D94" s="54">
        <f t="shared" si="8"/>
        <v>0.32500000000000001</v>
      </c>
      <c r="E94" s="55"/>
      <c r="F94" s="43"/>
      <c r="G94" s="54">
        <f>(BAWANA!Q91+BAWANA!R91+BAWANA!S91+BAWANA!T91)/4000</f>
        <v>7.8750000000000001E-2</v>
      </c>
      <c r="H94" s="54">
        <f>(BAWANA!U91+BAWANA!V91)/4000</f>
        <v>0</v>
      </c>
      <c r="I94" s="54"/>
      <c r="J94" s="54">
        <f t="shared" si="9"/>
        <v>7.8750000000000001E-2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0.245</v>
      </c>
      <c r="C95" s="54"/>
      <c r="D95" s="54">
        <f t="shared" si="8"/>
        <v>0.32500000000000001</v>
      </c>
      <c r="E95" s="55"/>
      <c r="F95" s="43"/>
      <c r="G95" s="54">
        <f>(BAWANA!Q92+BAWANA!R92+BAWANA!S92+BAWANA!T92)/4000</f>
        <v>7.8750000000000001E-2</v>
      </c>
      <c r="H95" s="54">
        <f>(BAWANA!U92+BAWANA!V92)/4000</f>
        <v>0</v>
      </c>
      <c r="I95" s="54"/>
      <c r="J95" s="54">
        <f t="shared" si="9"/>
        <v>7.8750000000000001E-2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0.245</v>
      </c>
      <c r="C96" s="54"/>
      <c r="D96" s="54">
        <f t="shared" si="8"/>
        <v>0.32500000000000001</v>
      </c>
      <c r="E96" s="55"/>
      <c r="F96" s="43"/>
      <c r="G96" s="54">
        <f>(BAWANA!Q93+BAWANA!R93+BAWANA!S93+BAWANA!T93)/4000</f>
        <v>7.8750000000000001E-2</v>
      </c>
      <c r="H96" s="54">
        <f>(BAWANA!U93+BAWANA!V93)/4000</f>
        <v>0</v>
      </c>
      <c r="I96" s="54"/>
      <c r="J96" s="54">
        <f t="shared" si="9"/>
        <v>7.8750000000000001E-2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0.245</v>
      </c>
      <c r="C97" s="54"/>
      <c r="D97" s="54">
        <f t="shared" si="8"/>
        <v>0.32500000000000001</v>
      </c>
      <c r="E97" s="55"/>
      <c r="F97" s="43"/>
      <c r="G97" s="54">
        <f>(BAWANA!Q94+BAWANA!R94+BAWANA!S94+BAWANA!T94)/4000</f>
        <v>7.8750000000000001E-2</v>
      </c>
      <c r="H97" s="54">
        <f>(BAWANA!U94+BAWANA!V94)/4000</f>
        <v>0</v>
      </c>
      <c r="I97" s="54"/>
      <c r="J97" s="54">
        <f t="shared" si="9"/>
        <v>7.8750000000000001E-2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0.245</v>
      </c>
      <c r="C98" s="54"/>
      <c r="D98" s="54">
        <f t="shared" si="8"/>
        <v>0.32500000000000001</v>
      </c>
      <c r="E98" s="55"/>
      <c r="F98" s="43"/>
      <c r="G98" s="54">
        <f>(BAWANA!Q95+BAWANA!R95+BAWANA!S95+BAWANA!T95)/4000</f>
        <v>7.8750000000000001E-2</v>
      </c>
      <c r="H98" s="54">
        <f>(BAWANA!U95+BAWANA!V95)/4000</f>
        <v>0</v>
      </c>
      <c r="I98" s="54"/>
      <c r="J98" s="54">
        <f t="shared" si="9"/>
        <v>7.8750000000000001E-2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0.245</v>
      </c>
      <c r="C99" s="54"/>
      <c r="D99" s="54">
        <f t="shared" si="8"/>
        <v>0.32500000000000001</v>
      </c>
      <c r="E99" s="55"/>
      <c r="F99" s="43"/>
      <c r="G99" s="54">
        <f>(BAWANA!Q96+BAWANA!R96+BAWANA!S96+BAWANA!T96)/4000</f>
        <v>7.8750000000000001E-2</v>
      </c>
      <c r="H99" s="54">
        <f>(BAWANA!U96+BAWANA!V96)/4000</f>
        <v>0</v>
      </c>
      <c r="I99" s="54"/>
      <c r="J99" s="54">
        <f t="shared" si="9"/>
        <v>7.8750000000000001E-2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0.245</v>
      </c>
      <c r="C100" s="54"/>
      <c r="D100" s="54">
        <f t="shared" si="8"/>
        <v>0.32500000000000001</v>
      </c>
      <c r="E100" s="55"/>
      <c r="F100" s="43"/>
      <c r="G100" s="54">
        <f>(BAWANA!Q97+BAWANA!R97+BAWANA!S97+BAWANA!T97)/4000</f>
        <v>7.8750000000000001E-2</v>
      </c>
      <c r="H100" s="54">
        <f>(BAWANA!U97+BAWANA!V97)/4000</f>
        <v>0</v>
      </c>
      <c r="I100" s="54"/>
      <c r="J100" s="54">
        <f t="shared" si="9"/>
        <v>7.8750000000000001E-2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0.245</v>
      </c>
      <c r="C101" s="54"/>
      <c r="D101" s="54">
        <f t="shared" si="8"/>
        <v>0.32500000000000001</v>
      </c>
      <c r="E101" s="55"/>
      <c r="F101" s="43"/>
      <c r="G101" s="54">
        <f>(BAWANA!Q98+BAWANA!R98+BAWANA!S98+BAWANA!T98)/4000</f>
        <v>7.8750000000000001E-2</v>
      </c>
      <c r="H101" s="54">
        <f>(BAWANA!U98+BAWANA!V98)/4000</f>
        <v>0</v>
      </c>
      <c r="I101" s="54"/>
      <c r="J101" s="54">
        <f t="shared" si="9"/>
        <v>7.8750000000000001E-2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23.28</v>
      </c>
      <c r="C102" s="54">
        <f t="shared" si="14"/>
        <v>0</v>
      </c>
      <c r="D102" s="54">
        <f t="shared" si="14"/>
        <v>30.959999999999997</v>
      </c>
      <c r="E102" s="54">
        <f t="shared" si="14"/>
        <v>0</v>
      </c>
      <c r="F102" s="54">
        <f t="shared" si="14"/>
        <v>0</v>
      </c>
      <c r="G102" s="54">
        <f t="shared" si="14"/>
        <v>7.3784350000000041</v>
      </c>
      <c r="H102" s="54">
        <f t="shared" si="14"/>
        <v>0</v>
      </c>
      <c r="I102" s="54"/>
      <c r="J102" s="54">
        <f t="shared" si="14"/>
        <v>7.3784350000000041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U2" sqref="U2:V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83"/>
      <c r="F1" s="183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44656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1" t="s">
        <v>229</v>
      </c>
      <c r="B1" s="211"/>
      <c r="C1" s="211"/>
      <c r="D1" s="211"/>
      <c r="E1" s="183"/>
      <c r="F1" s="183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44656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77.72</v>
      </c>
      <c r="K3" s="95">
        <v>0</v>
      </c>
      <c r="L3" s="95">
        <v>0</v>
      </c>
      <c r="M3" s="114">
        <v>0</v>
      </c>
      <c r="N3" s="113">
        <v>-10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-10</v>
      </c>
      <c r="V3" s="116">
        <v>77.72</v>
      </c>
      <c r="W3">
        <v>-10</v>
      </c>
      <c r="X3">
        <v>0</v>
      </c>
      <c r="Y3">
        <v>0</v>
      </c>
      <c r="Z3">
        <v>0</v>
      </c>
      <c r="AA3">
        <v>77.72</v>
      </c>
    </row>
    <row r="4" spans="1:27">
      <c r="B4" t="s">
        <v>263</v>
      </c>
      <c r="G4" t="s">
        <v>46</v>
      </c>
      <c r="H4" s="115">
        <v>0</v>
      </c>
      <c r="I4" s="88">
        <v>0</v>
      </c>
      <c r="J4" s="88">
        <v>77.72</v>
      </c>
      <c r="K4" s="88">
        <v>0</v>
      </c>
      <c r="L4" s="88">
        <v>0</v>
      </c>
      <c r="M4" s="116">
        <v>0</v>
      </c>
      <c r="N4" s="115">
        <v>-13</v>
      </c>
      <c r="O4" s="88">
        <v>0</v>
      </c>
      <c r="P4" s="88">
        <v>0</v>
      </c>
      <c r="Q4" s="88">
        <v>0</v>
      </c>
      <c r="R4" s="88">
        <v>-4</v>
      </c>
      <c r="S4" s="116">
        <v>0</v>
      </c>
      <c r="U4" s="115">
        <v>-17</v>
      </c>
      <c r="V4" s="116">
        <v>77.72</v>
      </c>
      <c r="W4">
        <v>-13</v>
      </c>
      <c r="X4">
        <v>0</v>
      </c>
      <c r="Y4">
        <v>-4</v>
      </c>
      <c r="Z4">
        <v>0</v>
      </c>
      <c r="AA4">
        <v>77.72</v>
      </c>
    </row>
    <row r="5" spans="1:27">
      <c r="G5" t="s">
        <v>47</v>
      </c>
      <c r="H5" s="115">
        <v>0</v>
      </c>
      <c r="I5" s="88">
        <v>0</v>
      </c>
      <c r="J5" s="88">
        <v>87.44</v>
      </c>
      <c r="K5" s="88">
        <v>0</v>
      </c>
      <c r="L5" s="88">
        <v>0</v>
      </c>
      <c r="M5" s="116">
        <v>0</v>
      </c>
      <c r="N5" s="115">
        <v>-33</v>
      </c>
      <c r="O5" s="88">
        <v>-10</v>
      </c>
      <c r="P5" s="88">
        <v>0</v>
      </c>
      <c r="Q5" s="88">
        <v>0</v>
      </c>
      <c r="R5" s="88">
        <v>0</v>
      </c>
      <c r="S5" s="116">
        <v>0</v>
      </c>
      <c r="U5" s="115">
        <v>-43</v>
      </c>
      <c r="V5" s="116">
        <v>87.44</v>
      </c>
      <c r="W5">
        <v>-33</v>
      </c>
      <c r="X5">
        <v>-10</v>
      </c>
      <c r="Y5">
        <v>0</v>
      </c>
      <c r="Z5">
        <v>0</v>
      </c>
      <c r="AA5">
        <v>87.44</v>
      </c>
    </row>
    <row r="6" spans="1:27">
      <c r="G6" t="s">
        <v>48</v>
      </c>
      <c r="H6" s="115">
        <v>0</v>
      </c>
      <c r="I6" s="88">
        <v>0</v>
      </c>
      <c r="J6" s="88">
        <v>87.44</v>
      </c>
      <c r="K6" s="88">
        <v>0</v>
      </c>
      <c r="L6" s="88">
        <v>0</v>
      </c>
      <c r="M6" s="116">
        <v>0</v>
      </c>
      <c r="N6" s="115">
        <v>-26</v>
      </c>
      <c r="O6" s="88">
        <v>-20</v>
      </c>
      <c r="P6" s="88">
        <v>0</v>
      </c>
      <c r="Q6" s="88">
        <v>0</v>
      </c>
      <c r="R6" s="88">
        <v>-4</v>
      </c>
      <c r="S6" s="116">
        <v>0</v>
      </c>
      <c r="U6" s="115">
        <v>-50</v>
      </c>
      <c r="V6" s="116">
        <v>87.44</v>
      </c>
      <c r="W6">
        <v>-26</v>
      </c>
      <c r="X6">
        <v>-20</v>
      </c>
      <c r="Y6">
        <v>-4</v>
      </c>
      <c r="Z6">
        <v>0</v>
      </c>
      <c r="AA6">
        <v>87.44</v>
      </c>
    </row>
    <row r="7" spans="1:27">
      <c r="G7" t="s">
        <v>49</v>
      </c>
      <c r="H7" s="115">
        <v>0</v>
      </c>
      <c r="I7" s="88">
        <v>0</v>
      </c>
      <c r="J7" s="88">
        <v>58.29</v>
      </c>
      <c r="K7" s="88">
        <v>0</v>
      </c>
      <c r="L7" s="88">
        <v>1.94</v>
      </c>
      <c r="M7" s="116">
        <v>0</v>
      </c>
      <c r="N7" s="115">
        <v>-20</v>
      </c>
      <c r="O7" s="88">
        <v>-10</v>
      </c>
      <c r="P7" s="88">
        <v>0</v>
      </c>
      <c r="Q7" s="88">
        <v>0</v>
      </c>
      <c r="R7" s="88">
        <v>0</v>
      </c>
      <c r="S7" s="116">
        <v>0</v>
      </c>
      <c r="U7" s="115">
        <v>-30</v>
      </c>
      <c r="V7" s="116">
        <v>60.23</v>
      </c>
      <c r="W7">
        <v>-20</v>
      </c>
      <c r="X7">
        <v>-10</v>
      </c>
      <c r="Y7">
        <v>1.94</v>
      </c>
      <c r="Z7">
        <v>0</v>
      </c>
      <c r="AA7">
        <v>58.29</v>
      </c>
    </row>
    <row r="8" spans="1:27">
      <c r="G8" t="s">
        <v>50</v>
      </c>
      <c r="H8" s="115">
        <v>0</v>
      </c>
      <c r="I8" s="88">
        <v>0</v>
      </c>
      <c r="J8" s="88">
        <v>9.7200000000000006</v>
      </c>
      <c r="K8" s="88">
        <v>0</v>
      </c>
      <c r="L8" s="88">
        <v>0</v>
      </c>
      <c r="M8" s="116">
        <v>0</v>
      </c>
      <c r="N8" s="115">
        <v>-21</v>
      </c>
      <c r="O8" s="88">
        <v>-45</v>
      </c>
      <c r="P8" s="88">
        <v>0</v>
      </c>
      <c r="Q8" s="88">
        <v>0</v>
      </c>
      <c r="R8" s="88">
        <v>0</v>
      </c>
      <c r="S8" s="116">
        <v>0</v>
      </c>
      <c r="U8" s="115">
        <v>-66</v>
      </c>
      <c r="V8" s="116">
        <v>9.7200000000000006</v>
      </c>
      <c r="W8">
        <v>-21</v>
      </c>
      <c r="X8">
        <v>-45</v>
      </c>
      <c r="Y8">
        <v>0</v>
      </c>
      <c r="Z8">
        <v>0</v>
      </c>
      <c r="AA8">
        <v>9.7200000000000006</v>
      </c>
    </row>
    <row r="9" spans="1:27">
      <c r="G9" t="s">
        <v>51</v>
      </c>
      <c r="H9" s="115">
        <v>0</v>
      </c>
      <c r="I9" s="88">
        <v>0</v>
      </c>
      <c r="J9" s="88">
        <v>58.29</v>
      </c>
      <c r="K9" s="88">
        <v>0</v>
      </c>
      <c r="L9" s="88">
        <v>0</v>
      </c>
      <c r="M9" s="116">
        <v>0</v>
      </c>
      <c r="N9" s="115">
        <v>-38</v>
      </c>
      <c r="O9" s="88">
        <v>0</v>
      </c>
      <c r="P9" s="88">
        <v>0</v>
      </c>
      <c r="Q9" s="88">
        <v>0</v>
      </c>
      <c r="R9" s="88">
        <v>-3.43</v>
      </c>
      <c r="S9" s="116">
        <v>0</v>
      </c>
      <c r="U9" s="115">
        <v>-41.43</v>
      </c>
      <c r="V9" s="116">
        <v>58.29</v>
      </c>
      <c r="W9">
        <v>-38</v>
      </c>
      <c r="X9">
        <v>0</v>
      </c>
      <c r="Y9">
        <v>-3.43</v>
      </c>
      <c r="Z9">
        <v>0</v>
      </c>
      <c r="AA9">
        <v>58.29</v>
      </c>
    </row>
    <row r="10" spans="1:27">
      <c r="G10" t="s">
        <v>52</v>
      </c>
      <c r="H10" s="115">
        <v>18.46</v>
      </c>
      <c r="I10" s="88">
        <v>0</v>
      </c>
      <c r="J10" s="88">
        <v>58.29</v>
      </c>
      <c r="K10" s="88">
        <v>0</v>
      </c>
      <c r="L10" s="88">
        <v>0</v>
      </c>
      <c r="M10" s="116">
        <v>0</v>
      </c>
      <c r="N10" s="115">
        <v>0</v>
      </c>
      <c r="O10" s="88">
        <v>-10</v>
      </c>
      <c r="P10" s="88">
        <v>0</v>
      </c>
      <c r="Q10" s="88">
        <v>0</v>
      </c>
      <c r="R10" s="88">
        <v>0</v>
      </c>
      <c r="S10" s="116">
        <v>0</v>
      </c>
      <c r="U10" s="115">
        <v>-10</v>
      </c>
      <c r="V10" s="116">
        <v>76.75</v>
      </c>
      <c r="W10">
        <v>18.46</v>
      </c>
      <c r="X10">
        <v>-10</v>
      </c>
      <c r="Y10">
        <v>0</v>
      </c>
      <c r="Z10">
        <v>0</v>
      </c>
      <c r="AA10">
        <v>58.29</v>
      </c>
    </row>
    <row r="11" spans="1:27">
      <c r="G11" t="s">
        <v>53</v>
      </c>
      <c r="H11" s="115">
        <v>0</v>
      </c>
      <c r="I11" s="88">
        <v>0</v>
      </c>
      <c r="J11" s="88">
        <v>48.58</v>
      </c>
      <c r="K11" s="88">
        <v>0</v>
      </c>
      <c r="L11" s="88">
        <v>0</v>
      </c>
      <c r="M11" s="116">
        <v>0</v>
      </c>
      <c r="N11" s="115">
        <v>-18</v>
      </c>
      <c r="O11" s="88">
        <v>-45</v>
      </c>
      <c r="P11" s="88">
        <v>0</v>
      </c>
      <c r="Q11" s="88">
        <v>0</v>
      </c>
      <c r="R11" s="88">
        <v>0</v>
      </c>
      <c r="S11" s="116">
        <v>0</v>
      </c>
      <c r="U11" s="115">
        <v>-63</v>
      </c>
      <c r="V11" s="116">
        <v>48.58</v>
      </c>
      <c r="W11">
        <v>-18</v>
      </c>
      <c r="X11">
        <v>-45</v>
      </c>
      <c r="Y11">
        <v>0</v>
      </c>
      <c r="Z11">
        <v>0</v>
      </c>
      <c r="AA11">
        <v>48.58</v>
      </c>
    </row>
    <row r="12" spans="1:27">
      <c r="G12" t="s">
        <v>54</v>
      </c>
      <c r="H12" s="115">
        <v>0</v>
      </c>
      <c r="I12" s="88">
        <v>0</v>
      </c>
      <c r="J12" s="88">
        <v>48.58</v>
      </c>
      <c r="K12" s="88">
        <v>0</v>
      </c>
      <c r="L12" s="88">
        <v>0</v>
      </c>
      <c r="M12" s="116">
        <v>0</v>
      </c>
      <c r="N12" s="115">
        <v>0</v>
      </c>
      <c r="O12" s="88">
        <v>-30</v>
      </c>
      <c r="P12" s="88">
        <v>0</v>
      </c>
      <c r="Q12" s="88">
        <v>0</v>
      </c>
      <c r="R12" s="88">
        <v>0</v>
      </c>
      <c r="S12" s="116">
        <v>0</v>
      </c>
      <c r="U12" s="115">
        <v>-30</v>
      </c>
      <c r="V12" s="116">
        <v>48.58</v>
      </c>
      <c r="W12">
        <v>0</v>
      </c>
      <c r="X12">
        <v>-30</v>
      </c>
      <c r="Y12">
        <v>0</v>
      </c>
      <c r="Z12">
        <v>0</v>
      </c>
      <c r="AA12">
        <v>48.58</v>
      </c>
    </row>
    <row r="13" spans="1:27">
      <c r="G13" t="s">
        <v>55</v>
      </c>
      <c r="H13" s="115">
        <v>0</v>
      </c>
      <c r="I13" s="88">
        <v>0</v>
      </c>
      <c r="J13" s="88">
        <v>48.58</v>
      </c>
      <c r="K13" s="88">
        <v>0</v>
      </c>
      <c r="L13" s="88">
        <v>0.97</v>
      </c>
      <c r="M13" s="116">
        <v>0</v>
      </c>
      <c r="N13" s="115">
        <v>-87</v>
      </c>
      <c r="O13" s="88">
        <v>-25</v>
      </c>
      <c r="P13" s="88">
        <v>0</v>
      </c>
      <c r="Q13" s="88">
        <v>0</v>
      </c>
      <c r="R13" s="88">
        <v>0</v>
      </c>
      <c r="S13" s="116">
        <v>0</v>
      </c>
      <c r="U13" s="115">
        <v>-112</v>
      </c>
      <c r="V13" s="116">
        <v>49.55</v>
      </c>
      <c r="W13">
        <v>-87</v>
      </c>
      <c r="X13">
        <v>-25</v>
      </c>
      <c r="Y13">
        <v>0.97</v>
      </c>
      <c r="Z13">
        <v>0</v>
      </c>
      <c r="AA13">
        <v>48.58</v>
      </c>
    </row>
    <row r="14" spans="1:27">
      <c r="G14" t="s">
        <v>56</v>
      </c>
      <c r="H14" s="115">
        <v>0</v>
      </c>
      <c r="I14" s="88">
        <v>0</v>
      </c>
      <c r="J14" s="88">
        <v>48.58</v>
      </c>
      <c r="K14" s="88">
        <v>0</v>
      </c>
      <c r="L14" s="88">
        <v>0</v>
      </c>
      <c r="M14" s="116">
        <v>0</v>
      </c>
      <c r="N14" s="115">
        <v>-54</v>
      </c>
      <c r="O14" s="88">
        <v>-30</v>
      </c>
      <c r="P14" s="88">
        <v>0</v>
      </c>
      <c r="Q14" s="88">
        <v>0</v>
      </c>
      <c r="R14" s="88">
        <v>0</v>
      </c>
      <c r="S14" s="116">
        <v>0</v>
      </c>
      <c r="U14" s="115">
        <v>-84</v>
      </c>
      <c r="V14" s="116">
        <v>48.58</v>
      </c>
      <c r="W14">
        <v>-54</v>
      </c>
      <c r="X14">
        <v>-30</v>
      </c>
      <c r="Y14">
        <v>0</v>
      </c>
      <c r="Z14">
        <v>0</v>
      </c>
      <c r="AA14">
        <v>48.58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-22</v>
      </c>
      <c r="O15" s="88">
        <v>-55</v>
      </c>
      <c r="P15" s="88">
        <v>-15</v>
      </c>
      <c r="Q15" s="88">
        <v>0</v>
      </c>
      <c r="R15" s="88">
        <v>0</v>
      </c>
      <c r="S15" s="116">
        <v>0</v>
      </c>
      <c r="U15" s="115">
        <v>-92</v>
      </c>
      <c r="V15" s="116">
        <v>0</v>
      </c>
      <c r="W15">
        <v>-22</v>
      </c>
      <c r="X15">
        <v>-55</v>
      </c>
      <c r="Y15">
        <v>0</v>
      </c>
      <c r="Z15">
        <v>0</v>
      </c>
      <c r="AA15">
        <v>-15</v>
      </c>
    </row>
    <row r="16" spans="1:27">
      <c r="G16" t="s">
        <v>58</v>
      </c>
      <c r="H16" s="115">
        <v>0</v>
      </c>
      <c r="I16" s="88">
        <v>0</v>
      </c>
      <c r="J16" s="88">
        <v>48.58</v>
      </c>
      <c r="K16" s="88">
        <v>0</v>
      </c>
      <c r="L16" s="88">
        <v>0</v>
      </c>
      <c r="M16" s="116">
        <v>0</v>
      </c>
      <c r="N16" s="115">
        <v>-38</v>
      </c>
      <c r="O16" s="88">
        <v>-15</v>
      </c>
      <c r="P16" s="88">
        <v>0</v>
      </c>
      <c r="Q16" s="88">
        <v>0</v>
      </c>
      <c r="R16" s="88">
        <v>0</v>
      </c>
      <c r="S16" s="116">
        <v>0</v>
      </c>
      <c r="U16" s="115">
        <v>-53</v>
      </c>
      <c r="V16" s="116">
        <v>48.58</v>
      </c>
      <c r="W16">
        <v>-38</v>
      </c>
      <c r="X16">
        <v>-15</v>
      </c>
      <c r="Y16">
        <v>0</v>
      </c>
      <c r="Z16">
        <v>0</v>
      </c>
      <c r="AA16">
        <v>48.58</v>
      </c>
    </row>
    <row r="17" spans="7:27">
      <c r="G17" t="s">
        <v>59</v>
      </c>
      <c r="H17" s="115">
        <v>0</v>
      </c>
      <c r="I17" s="88">
        <v>0</v>
      </c>
      <c r="J17" s="88">
        <v>48.58</v>
      </c>
      <c r="K17" s="88">
        <v>0</v>
      </c>
      <c r="L17" s="88">
        <v>0</v>
      </c>
      <c r="M17" s="116">
        <v>0</v>
      </c>
      <c r="N17" s="115">
        <v>-56</v>
      </c>
      <c r="O17" s="88">
        <v>-45</v>
      </c>
      <c r="P17" s="88">
        <v>0</v>
      </c>
      <c r="Q17" s="88">
        <v>0</v>
      </c>
      <c r="R17" s="88">
        <v>0</v>
      </c>
      <c r="S17" s="116">
        <v>0</v>
      </c>
      <c r="U17" s="115">
        <v>-101</v>
      </c>
      <c r="V17" s="116">
        <v>48.58</v>
      </c>
      <c r="W17">
        <v>-56</v>
      </c>
      <c r="X17">
        <v>-45</v>
      </c>
      <c r="Y17">
        <v>0</v>
      </c>
      <c r="Z17">
        <v>0</v>
      </c>
      <c r="AA17">
        <v>48.58</v>
      </c>
    </row>
    <row r="18" spans="7:27">
      <c r="G18" t="s">
        <v>60</v>
      </c>
      <c r="H18" s="115">
        <v>0</v>
      </c>
      <c r="I18" s="88">
        <v>0</v>
      </c>
      <c r="J18" s="88">
        <v>48.58</v>
      </c>
      <c r="K18" s="88">
        <v>0</v>
      </c>
      <c r="L18" s="88">
        <v>0</v>
      </c>
      <c r="M18" s="116">
        <v>0</v>
      </c>
      <c r="N18" s="115">
        <v>-122</v>
      </c>
      <c r="O18" s="88">
        <v>-45</v>
      </c>
      <c r="P18" s="88">
        <v>0</v>
      </c>
      <c r="Q18" s="88">
        <v>0</v>
      </c>
      <c r="R18" s="88">
        <v>0</v>
      </c>
      <c r="S18" s="116">
        <v>0</v>
      </c>
      <c r="U18" s="115">
        <v>-167</v>
      </c>
      <c r="V18" s="116">
        <v>48.58</v>
      </c>
      <c r="W18">
        <v>-122</v>
      </c>
      <c r="X18">
        <v>-45</v>
      </c>
      <c r="Y18">
        <v>0</v>
      </c>
      <c r="Z18">
        <v>0</v>
      </c>
      <c r="AA18">
        <v>48.58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0.97</v>
      </c>
      <c r="M19" s="116">
        <v>0</v>
      </c>
      <c r="N19" s="115">
        <v>-46</v>
      </c>
      <c r="O19" s="88">
        <v>-40</v>
      </c>
      <c r="P19" s="88">
        <v>-5</v>
      </c>
      <c r="Q19" s="88">
        <v>0</v>
      </c>
      <c r="R19" s="88">
        <v>0</v>
      </c>
      <c r="S19" s="116">
        <v>0</v>
      </c>
      <c r="U19" s="115">
        <v>-91</v>
      </c>
      <c r="V19" s="116">
        <v>0.97</v>
      </c>
      <c r="W19">
        <v>-46</v>
      </c>
      <c r="X19">
        <v>-40</v>
      </c>
      <c r="Y19">
        <v>0.97</v>
      </c>
      <c r="Z19">
        <v>0</v>
      </c>
      <c r="AA19">
        <v>-5</v>
      </c>
    </row>
    <row r="20" spans="7:27">
      <c r="G20" t="s">
        <v>62</v>
      </c>
      <c r="H20" s="115">
        <v>0</v>
      </c>
      <c r="I20" s="88">
        <v>0</v>
      </c>
      <c r="J20" s="88">
        <v>38.86</v>
      </c>
      <c r="K20" s="88">
        <v>0</v>
      </c>
      <c r="L20" s="88">
        <v>0</v>
      </c>
      <c r="M20" s="116">
        <v>0</v>
      </c>
      <c r="N20" s="115">
        <v>-52</v>
      </c>
      <c r="O20" s="88">
        <v>-50</v>
      </c>
      <c r="P20" s="88">
        <v>0</v>
      </c>
      <c r="Q20" s="88">
        <v>0</v>
      </c>
      <c r="R20" s="88">
        <v>0</v>
      </c>
      <c r="S20" s="116">
        <v>0</v>
      </c>
      <c r="U20" s="115">
        <v>-102</v>
      </c>
      <c r="V20" s="116">
        <v>38.86</v>
      </c>
      <c r="W20">
        <v>-52</v>
      </c>
      <c r="X20">
        <v>-50</v>
      </c>
      <c r="Y20">
        <v>0</v>
      </c>
      <c r="Z20">
        <v>0</v>
      </c>
      <c r="AA20">
        <v>38.86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-113</v>
      </c>
      <c r="O21" s="88">
        <v>-15</v>
      </c>
      <c r="P21" s="88">
        <v>-25</v>
      </c>
      <c r="Q21" s="88">
        <v>0</v>
      </c>
      <c r="R21" s="88">
        <v>0</v>
      </c>
      <c r="S21" s="116">
        <v>0</v>
      </c>
      <c r="U21" s="115">
        <v>-153</v>
      </c>
      <c r="V21" s="116">
        <v>0</v>
      </c>
      <c r="W21">
        <v>-113</v>
      </c>
      <c r="X21">
        <v>-15</v>
      </c>
      <c r="Y21">
        <v>0</v>
      </c>
      <c r="Z21">
        <v>0</v>
      </c>
      <c r="AA21">
        <v>-25</v>
      </c>
    </row>
    <row r="22" spans="7:27">
      <c r="G22" t="s">
        <v>64</v>
      </c>
      <c r="H22" s="115">
        <v>0</v>
      </c>
      <c r="I22" s="88">
        <v>0</v>
      </c>
      <c r="J22" s="88">
        <v>38.86</v>
      </c>
      <c r="K22" s="88">
        <v>0</v>
      </c>
      <c r="L22" s="88">
        <v>0</v>
      </c>
      <c r="M22" s="116">
        <v>0</v>
      </c>
      <c r="N22" s="115">
        <v>-100</v>
      </c>
      <c r="O22" s="88">
        <v>-30</v>
      </c>
      <c r="P22" s="88">
        <v>0</v>
      </c>
      <c r="Q22" s="88">
        <v>0</v>
      </c>
      <c r="R22" s="88">
        <v>0</v>
      </c>
      <c r="S22" s="116">
        <v>0</v>
      </c>
      <c r="U22" s="115">
        <v>-130</v>
      </c>
      <c r="V22" s="116">
        <v>38.86</v>
      </c>
      <c r="W22">
        <v>-100</v>
      </c>
      <c r="X22">
        <v>-30</v>
      </c>
      <c r="Y22">
        <v>0</v>
      </c>
      <c r="Z22">
        <v>0</v>
      </c>
      <c r="AA22">
        <v>38.86</v>
      </c>
    </row>
    <row r="23" spans="7:27">
      <c r="G23" t="s">
        <v>65</v>
      </c>
      <c r="H23" s="115">
        <v>0</v>
      </c>
      <c r="I23" s="88">
        <v>0</v>
      </c>
      <c r="J23" s="88">
        <v>29.15</v>
      </c>
      <c r="K23" s="88">
        <v>0</v>
      </c>
      <c r="L23" s="88">
        <v>0</v>
      </c>
      <c r="M23" s="116">
        <v>0</v>
      </c>
      <c r="N23" s="115">
        <v>-97</v>
      </c>
      <c r="O23" s="88">
        <v>-30</v>
      </c>
      <c r="P23" s="88">
        <v>0</v>
      </c>
      <c r="Q23" s="88">
        <v>0</v>
      </c>
      <c r="R23" s="88">
        <v>0</v>
      </c>
      <c r="S23" s="116">
        <v>0</v>
      </c>
      <c r="U23" s="115">
        <v>-127</v>
      </c>
      <c r="V23" s="116">
        <v>29.14</v>
      </c>
      <c r="W23">
        <v>-97</v>
      </c>
      <c r="X23">
        <v>-30</v>
      </c>
      <c r="Y23">
        <v>0</v>
      </c>
      <c r="Z23">
        <v>0</v>
      </c>
      <c r="AA23">
        <v>29.15</v>
      </c>
    </row>
    <row r="24" spans="7:27">
      <c r="G24" t="s">
        <v>66</v>
      </c>
      <c r="H24" s="115">
        <v>0</v>
      </c>
      <c r="I24" s="88">
        <v>0</v>
      </c>
      <c r="J24" s="88">
        <v>29.15</v>
      </c>
      <c r="K24" s="88">
        <v>0</v>
      </c>
      <c r="L24" s="88">
        <v>0</v>
      </c>
      <c r="M24" s="116">
        <v>0</v>
      </c>
      <c r="N24" s="115">
        <v>-74</v>
      </c>
      <c r="O24" s="88">
        <v>-25</v>
      </c>
      <c r="P24" s="88">
        <v>0</v>
      </c>
      <c r="Q24" s="88">
        <v>0</v>
      </c>
      <c r="R24" s="88">
        <v>0</v>
      </c>
      <c r="S24" s="116">
        <v>0</v>
      </c>
      <c r="U24" s="115">
        <v>-99</v>
      </c>
      <c r="V24" s="116">
        <v>29.14</v>
      </c>
      <c r="W24">
        <v>-74</v>
      </c>
      <c r="X24">
        <v>-25</v>
      </c>
      <c r="Y24">
        <v>0</v>
      </c>
      <c r="Z24">
        <v>0</v>
      </c>
      <c r="AA24">
        <v>29.15</v>
      </c>
    </row>
    <row r="25" spans="7:27">
      <c r="G25" t="s">
        <v>67</v>
      </c>
      <c r="H25" s="115">
        <v>0</v>
      </c>
      <c r="I25" s="88">
        <v>0</v>
      </c>
      <c r="J25" s="88">
        <v>48.57</v>
      </c>
      <c r="K25" s="88">
        <v>0</v>
      </c>
      <c r="L25" s="88">
        <v>4.8600000000000003</v>
      </c>
      <c r="M25" s="116">
        <v>0</v>
      </c>
      <c r="N25" s="115">
        <v>-148</v>
      </c>
      <c r="O25" s="88">
        <v>-20</v>
      </c>
      <c r="P25" s="88">
        <v>0</v>
      </c>
      <c r="Q25" s="88">
        <v>0</v>
      </c>
      <c r="R25" s="88">
        <v>0</v>
      </c>
      <c r="S25" s="116">
        <v>0</v>
      </c>
      <c r="U25" s="115">
        <v>-168</v>
      </c>
      <c r="V25" s="116">
        <v>53.43</v>
      </c>
      <c r="W25">
        <v>-148</v>
      </c>
      <c r="X25">
        <v>-20</v>
      </c>
      <c r="Y25">
        <v>4.8600000000000003</v>
      </c>
      <c r="Z25">
        <v>0</v>
      </c>
      <c r="AA25">
        <v>48.57</v>
      </c>
    </row>
    <row r="26" spans="7:27">
      <c r="G26" t="s">
        <v>68</v>
      </c>
      <c r="H26" s="115">
        <v>0</v>
      </c>
      <c r="I26" s="88">
        <v>0</v>
      </c>
      <c r="J26" s="88">
        <v>48.58</v>
      </c>
      <c r="K26" s="88">
        <v>0</v>
      </c>
      <c r="L26" s="88">
        <v>0</v>
      </c>
      <c r="M26" s="116">
        <v>0</v>
      </c>
      <c r="N26" s="115">
        <v>-105</v>
      </c>
      <c r="O26" s="88">
        <v>-25</v>
      </c>
      <c r="P26" s="88">
        <v>0</v>
      </c>
      <c r="Q26" s="88">
        <v>0</v>
      </c>
      <c r="R26" s="88">
        <v>0</v>
      </c>
      <c r="S26" s="116">
        <v>0</v>
      </c>
      <c r="U26" s="115">
        <v>-130</v>
      </c>
      <c r="V26" s="116">
        <v>48.58</v>
      </c>
      <c r="W26">
        <v>-105</v>
      </c>
      <c r="X26">
        <v>-25</v>
      </c>
      <c r="Y26">
        <v>0</v>
      </c>
      <c r="Z26">
        <v>0</v>
      </c>
      <c r="AA26">
        <v>48.58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-87</v>
      </c>
      <c r="O27" s="88">
        <v>-60</v>
      </c>
      <c r="P27" s="88">
        <v>0</v>
      </c>
      <c r="Q27" s="88">
        <v>0</v>
      </c>
      <c r="R27" s="88">
        <v>0</v>
      </c>
      <c r="S27" s="116">
        <v>0</v>
      </c>
      <c r="U27" s="115">
        <v>-147</v>
      </c>
      <c r="V27" s="116">
        <v>0</v>
      </c>
      <c r="W27">
        <v>-87</v>
      </c>
      <c r="X27">
        <v>-60</v>
      </c>
      <c r="Y27">
        <v>0</v>
      </c>
      <c r="Z27">
        <v>0</v>
      </c>
      <c r="AA27">
        <v>0</v>
      </c>
    </row>
    <row r="28" spans="7:27">
      <c r="G28" t="s">
        <v>70</v>
      </c>
      <c r="H28" s="115">
        <v>0</v>
      </c>
      <c r="I28" s="88">
        <v>0</v>
      </c>
      <c r="J28" s="88">
        <v>68.010000000000005</v>
      </c>
      <c r="K28" s="88">
        <v>0</v>
      </c>
      <c r="L28" s="88">
        <v>0</v>
      </c>
      <c r="M28" s="116">
        <v>0</v>
      </c>
      <c r="N28" s="115">
        <v>-77</v>
      </c>
      <c r="O28" s="88">
        <v>-20</v>
      </c>
      <c r="P28" s="88">
        <v>0</v>
      </c>
      <c r="Q28" s="88">
        <v>0</v>
      </c>
      <c r="R28" s="88">
        <v>0</v>
      </c>
      <c r="S28" s="116">
        <v>0</v>
      </c>
      <c r="U28" s="115">
        <v>-97</v>
      </c>
      <c r="V28" s="116">
        <v>68</v>
      </c>
      <c r="W28">
        <v>-77</v>
      </c>
      <c r="X28">
        <v>-20</v>
      </c>
      <c r="Y28">
        <v>0</v>
      </c>
      <c r="Z28">
        <v>0</v>
      </c>
      <c r="AA28">
        <v>68.010000000000005</v>
      </c>
    </row>
    <row r="29" spans="7:27">
      <c r="G29" t="s">
        <v>71</v>
      </c>
      <c r="H29" s="115">
        <v>0</v>
      </c>
      <c r="I29" s="88">
        <v>0</v>
      </c>
      <c r="J29" s="88">
        <v>77.72</v>
      </c>
      <c r="K29" s="88">
        <v>0</v>
      </c>
      <c r="L29" s="88">
        <v>0</v>
      </c>
      <c r="M29" s="116">
        <v>0</v>
      </c>
      <c r="N29" s="115">
        <v>-75</v>
      </c>
      <c r="O29" s="88">
        <v>-20</v>
      </c>
      <c r="P29" s="88">
        <v>0</v>
      </c>
      <c r="Q29" s="88">
        <v>0</v>
      </c>
      <c r="R29" s="88">
        <v>0</v>
      </c>
      <c r="S29" s="116">
        <v>0</v>
      </c>
      <c r="U29" s="115">
        <v>-95</v>
      </c>
      <c r="V29" s="116">
        <v>77.72</v>
      </c>
      <c r="W29">
        <v>-75</v>
      </c>
      <c r="X29">
        <v>-20</v>
      </c>
      <c r="Y29">
        <v>0</v>
      </c>
      <c r="Z29">
        <v>0</v>
      </c>
      <c r="AA29">
        <v>77.72</v>
      </c>
    </row>
    <row r="30" spans="7:27">
      <c r="G30" t="s">
        <v>72</v>
      </c>
      <c r="H30" s="115">
        <v>0</v>
      </c>
      <c r="I30" s="88">
        <v>0</v>
      </c>
      <c r="J30" s="88">
        <v>77.72</v>
      </c>
      <c r="K30" s="88">
        <v>0</v>
      </c>
      <c r="L30" s="88">
        <v>0</v>
      </c>
      <c r="M30" s="116">
        <v>0</v>
      </c>
      <c r="N30" s="115">
        <v>-145</v>
      </c>
      <c r="O30" s="88">
        <v>-20</v>
      </c>
      <c r="P30" s="88">
        <v>0</v>
      </c>
      <c r="Q30" s="88">
        <v>0</v>
      </c>
      <c r="R30" s="88">
        <v>0</v>
      </c>
      <c r="S30" s="116">
        <v>0</v>
      </c>
      <c r="U30" s="115">
        <v>-165</v>
      </c>
      <c r="V30" s="116">
        <v>77.72</v>
      </c>
      <c r="W30">
        <v>-145</v>
      </c>
      <c r="X30">
        <v>-20</v>
      </c>
      <c r="Y30">
        <v>0</v>
      </c>
      <c r="Z30">
        <v>0</v>
      </c>
      <c r="AA30">
        <v>77.72</v>
      </c>
    </row>
    <row r="31" spans="7:27">
      <c r="G31" t="s">
        <v>73</v>
      </c>
      <c r="H31" s="115">
        <v>0</v>
      </c>
      <c r="I31" s="88">
        <v>0</v>
      </c>
      <c r="J31" s="88">
        <v>77.72</v>
      </c>
      <c r="K31" s="88">
        <v>0</v>
      </c>
      <c r="L31" s="88">
        <v>5.83</v>
      </c>
      <c r="M31" s="116">
        <v>0</v>
      </c>
      <c r="N31" s="115">
        <v>-107</v>
      </c>
      <c r="O31" s="88">
        <v>-35</v>
      </c>
      <c r="P31" s="88">
        <v>0</v>
      </c>
      <c r="Q31" s="88">
        <v>0</v>
      </c>
      <c r="R31" s="88">
        <v>0</v>
      </c>
      <c r="S31" s="116">
        <v>0</v>
      </c>
      <c r="U31" s="115">
        <v>-142</v>
      </c>
      <c r="V31" s="116">
        <v>83.55</v>
      </c>
      <c r="W31">
        <v>-107</v>
      </c>
      <c r="X31">
        <v>-35</v>
      </c>
      <c r="Y31">
        <v>5.83</v>
      </c>
      <c r="Z31">
        <v>0</v>
      </c>
      <c r="AA31">
        <v>77.72</v>
      </c>
    </row>
    <row r="32" spans="7:27">
      <c r="G32" t="s">
        <v>74</v>
      </c>
      <c r="H32" s="115">
        <v>0</v>
      </c>
      <c r="I32" s="88">
        <v>0</v>
      </c>
      <c r="J32" s="88">
        <v>77.72</v>
      </c>
      <c r="K32" s="88">
        <v>0</v>
      </c>
      <c r="L32" s="88">
        <v>0</v>
      </c>
      <c r="M32" s="116">
        <v>0</v>
      </c>
      <c r="N32" s="115">
        <v>-153</v>
      </c>
      <c r="O32" s="88">
        <v>-40</v>
      </c>
      <c r="P32" s="88">
        <v>0</v>
      </c>
      <c r="Q32" s="88">
        <v>0</v>
      </c>
      <c r="R32" s="88">
        <v>0</v>
      </c>
      <c r="S32" s="116">
        <v>0</v>
      </c>
      <c r="U32" s="115">
        <v>-193</v>
      </c>
      <c r="V32" s="116">
        <v>77.72</v>
      </c>
      <c r="W32">
        <v>-153</v>
      </c>
      <c r="X32">
        <v>-40</v>
      </c>
      <c r="Y32">
        <v>0</v>
      </c>
      <c r="Z32">
        <v>0</v>
      </c>
      <c r="AA32">
        <v>77.72</v>
      </c>
    </row>
    <row r="33" spans="7:27">
      <c r="G33" t="s">
        <v>75</v>
      </c>
      <c r="H33" s="115">
        <v>0</v>
      </c>
      <c r="I33" s="88">
        <v>0</v>
      </c>
      <c r="J33" s="88">
        <v>87.44</v>
      </c>
      <c r="K33" s="88">
        <v>0</v>
      </c>
      <c r="L33" s="88">
        <v>0</v>
      </c>
      <c r="M33" s="116">
        <v>0</v>
      </c>
      <c r="N33" s="115">
        <v>-182</v>
      </c>
      <c r="O33" s="88">
        <v>-10</v>
      </c>
      <c r="P33" s="88">
        <v>0</v>
      </c>
      <c r="Q33" s="88">
        <v>0</v>
      </c>
      <c r="R33" s="88">
        <v>0</v>
      </c>
      <c r="S33" s="116">
        <v>0</v>
      </c>
      <c r="U33" s="115">
        <v>-192</v>
      </c>
      <c r="V33" s="116">
        <v>87.44</v>
      </c>
      <c r="W33">
        <v>-182</v>
      </c>
      <c r="X33">
        <v>-10</v>
      </c>
      <c r="Y33">
        <v>0</v>
      </c>
      <c r="Z33">
        <v>0</v>
      </c>
      <c r="AA33">
        <v>87.44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-209</v>
      </c>
      <c r="O34" s="88">
        <v>-140</v>
      </c>
      <c r="P34" s="88">
        <v>-285</v>
      </c>
      <c r="Q34" s="88">
        <v>0</v>
      </c>
      <c r="R34" s="88">
        <v>0</v>
      </c>
      <c r="S34" s="116">
        <v>0</v>
      </c>
      <c r="U34" s="115">
        <v>-634</v>
      </c>
      <c r="V34" s="116">
        <v>0</v>
      </c>
      <c r="W34">
        <v>-209</v>
      </c>
      <c r="X34">
        <v>-140</v>
      </c>
      <c r="Y34">
        <v>0</v>
      </c>
      <c r="Z34">
        <v>0</v>
      </c>
      <c r="AA34">
        <v>-285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-262</v>
      </c>
      <c r="O35" s="88">
        <v>-145</v>
      </c>
      <c r="P35" s="88">
        <v>-200</v>
      </c>
      <c r="Q35" s="88">
        <v>0</v>
      </c>
      <c r="R35" s="88">
        <v>0</v>
      </c>
      <c r="S35" s="116">
        <v>0</v>
      </c>
      <c r="U35" s="115">
        <v>-607</v>
      </c>
      <c r="V35" s="116">
        <v>0</v>
      </c>
      <c r="W35">
        <v>-262</v>
      </c>
      <c r="X35">
        <v>-145</v>
      </c>
      <c r="Y35">
        <v>0</v>
      </c>
      <c r="Z35">
        <v>0</v>
      </c>
      <c r="AA35">
        <v>-200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-217</v>
      </c>
      <c r="O36" s="88">
        <v>-150</v>
      </c>
      <c r="P36" s="88">
        <v>-200</v>
      </c>
      <c r="Q36" s="88">
        <v>0</v>
      </c>
      <c r="R36" s="88">
        <v>0</v>
      </c>
      <c r="S36" s="116">
        <v>0</v>
      </c>
      <c r="U36" s="115">
        <v>-567</v>
      </c>
      <c r="V36" s="116">
        <v>0</v>
      </c>
      <c r="W36">
        <v>-217</v>
      </c>
      <c r="X36">
        <v>-150</v>
      </c>
      <c r="Y36">
        <v>0</v>
      </c>
      <c r="Z36">
        <v>0</v>
      </c>
      <c r="AA36">
        <v>-200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6.8</v>
      </c>
      <c r="M37" s="116">
        <v>0</v>
      </c>
      <c r="N37" s="115">
        <v>-59</v>
      </c>
      <c r="O37" s="88">
        <v>-140</v>
      </c>
      <c r="P37" s="88">
        <v>-230</v>
      </c>
      <c r="Q37" s="88">
        <v>0</v>
      </c>
      <c r="R37" s="88">
        <v>0</v>
      </c>
      <c r="S37" s="116">
        <v>0</v>
      </c>
      <c r="U37" s="115">
        <v>-429</v>
      </c>
      <c r="V37" s="116">
        <v>6.8</v>
      </c>
      <c r="W37">
        <v>-59</v>
      </c>
      <c r="X37">
        <v>-140</v>
      </c>
      <c r="Y37">
        <v>6.8</v>
      </c>
      <c r="Z37">
        <v>0</v>
      </c>
      <c r="AA37">
        <v>-230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3.89</v>
      </c>
      <c r="M38" s="116">
        <v>0</v>
      </c>
      <c r="N38" s="115">
        <v>-26</v>
      </c>
      <c r="O38" s="88">
        <v>-155</v>
      </c>
      <c r="P38" s="88">
        <v>-430</v>
      </c>
      <c r="Q38" s="88">
        <v>0</v>
      </c>
      <c r="R38" s="88">
        <v>0</v>
      </c>
      <c r="S38" s="116">
        <v>0</v>
      </c>
      <c r="U38" s="115">
        <v>-611</v>
      </c>
      <c r="V38" s="116">
        <v>3.89</v>
      </c>
      <c r="W38">
        <v>-26</v>
      </c>
      <c r="X38">
        <v>-155</v>
      </c>
      <c r="Y38">
        <v>3.89</v>
      </c>
      <c r="Z38">
        <v>0</v>
      </c>
      <c r="AA38">
        <v>-430</v>
      </c>
    </row>
    <row r="39" spans="7:27">
      <c r="G39" t="s">
        <v>81</v>
      </c>
      <c r="H39" s="115">
        <v>41.77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-53</v>
      </c>
      <c r="P39" s="88">
        <v>-130</v>
      </c>
      <c r="Q39" s="88">
        <v>0</v>
      </c>
      <c r="R39" s="88">
        <v>0</v>
      </c>
      <c r="S39" s="116">
        <v>0</v>
      </c>
      <c r="U39" s="115">
        <v>-183</v>
      </c>
      <c r="V39" s="116">
        <v>41.77</v>
      </c>
      <c r="W39">
        <v>41.77</v>
      </c>
      <c r="X39">
        <v>-53</v>
      </c>
      <c r="Y39">
        <v>0</v>
      </c>
      <c r="Z39">
        <v>0</v>
      </c>
      <c r="AA39">
        <v>-130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-49</v>
      </c>
      <c r="P40" s="88">
        <v>-160</v>
      </c>
      <c r="Q40" s="88">
        <v>0</v>
      </c>
      <c r="R40" s="88">
        <v>0</v>
      </c>
      <c r="S40" s="116">
        <v>0</v>
      </c>
      <c r="U40" s="115">
        <v>-209</v>
      </c>
      <c r="V40" s="116">
        <v>0</v>
      </c>
      <c r="W40">
        <v>0</v>
      </c>
      <c r="X40">
        <v>-49</v>
      </c>
      <c r="Y40">
        <v>0</v>
      </c>
      <c r="Z40">
        <v>0</v>
      </c>
      <c r="AA40">
        <v>-160</v>
      </c>
    </row>
    <row r="41" spans="7:27">
      <c r="G41" t="s">
        <v>83</v>
      </c>
      <c r="H41" s="115">
        <v>66.06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-75</v>
      </c>
      <c r="P41" s="88">
        <v>-113</v>
      </c>
      <c r="Q41" s="88">
        <v>0</v>
      </c>
      <c r="R41" s="88">
        <v>0</v>
      </c>
      <c r="S41" s="116">
        <v>0</v>
      </c>
      <c r="U41" s="115">
        <v>-188</v>
      </c>
      <c r="V41" s="116">
        <v>66.06</v>
      </c>
      <c r="W41">
        <v>66.06</v>
      </c>
      <c r="X41">
        <v>-75</v>
      </c>
      <c r="Y41">
        <v>0</v>
      </c>
      <c r="Z41">
        <v>0</v>
      </c>
      <c r="AA41">
        <v>-113</v>
      </c>
    </row>
    <row r="42" spans="7:27">
      <c r="G42" t="s">
        <v>84</v>
      </c>
      <c r="H42" s="115">
        <v>74.81</v>
      </c>
      <c r="I42" s="88">
        <v>0</v>
      </c>
      <c r="J42" s="88">
        <v>0</v>
      </c>
      <c r="K42" s="88">
        <v>0</v>
      </c>
      <c r="L42" s="88">
        <v>8.74</v>
      </c>
      <c r="M42" s="116">
        <v>0</v>
      </c>
      <c r="N42" s="115">
        <v>0</v>
      </c>
      <c r="O42" s="88">
        <v>-70</v>
      </c>
      <c r="P42" s="88">
        <v>-20</v>
      </c>
      <c r="Q42" s="88">
        <v>0</v>
      </c>
      <c r="R42" s="88">
        <v>0</v>
      </c>
      <c r="S42" s="116">
        <v>0</v>
      </c>
      <c r="U42" s="115">
        <v>-90</v>
      </c>
      <c r="V42" s="116">
        <v>83.55</v>
      </c>
      <c r="W42">
        <v>74.81</v>
      </c>
      <c r="X42">
        <v>-70</v>
      </c>
      <c r="Y42">
        <v>8.74</v>
      </c>
      <c r="Z42">
        <v>0</v>
      </c>
      <c r="AA42">
        <v>-20</v>
      </c>
    </row>
    <row r="43" spans="7:27">
      <c r="G43" t="s">
        <v>85</v>
      </c>
      <c r="H43" s="115">
        <v>11.65</v>
      </c>
      <c r="I43" s="88">
        <v>0</v>
      </c>
      <c r="J43" s="88">
        <v>0</v>
      </c>
      <c r="K43" s="88">
        <v>0</v>
      </c>
      <c r="L43" s="88">
        <v>10.69</v>
      </c>
      <c r="M43" s="116">
        <v>0</v>
      </c>
      <c r="N43" s="115">
        <v>0</v>
      </c>
      <c r="O43" s="88">
        <v>-60</v>
      </c>
      <c r="P43" s="88">
        <v>-40</v>
      </c>
      <c r="Q43" s="88">
        <v>0</v>
      </c>
      <c r="R43" s="88">
        <v>0</v>
      </c>
      <c r="S43" s="116">
        <v>0</v>
      </c>
      <c r="U43" s="115">
        <v>-100</v>
      </c>
      <c r="V43" s="116">
        <v>22.34</v>
      </c>
      <c r="W43">
        <v>11.65</v>
      </c>
      <c r="X43">
        <v>-60</v>
      </c>
      <c r="Y43">
        <v>10.69</v>
      </c>
      <c r="Z43">
        <v>0</v>
      </c>
      <c r="AA43">
        <v>-40</v>
      </c>
    </row>
    <row r="44" spans="7:27">
      <c r="G44" t="s">
        <v>86</v>
      </c>
      <c r="H44" s="115">
        <v>54.4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-75</v>
      </c>
      <c r="P44" s="88">
        <v>-70</v>
      </c>
      <c r="Q44" s="88">
        <v>0</v>
      </c>
      <c r="R44" s="88">
        <v>0</v>
      </c>
      <c r="S44" s="116">
        <v>0</v>
      </c>
      <c r="U44" s="115">
        <v>-145</v>
      </c>
      <c r="V44" s="116">
        <v>54.4</v>
      </c>
      <c r="W44">
        <v>54.4</v>
      </c>
      <c r="X44">
        <v>-75</v>
      </c>
      <c r="Y44">
        <v>0</v>
      </c>
      <c r="Z44">
        <v>0</v>
      </c>
      <c r="AA44">
        <v>-70</v>
      </c>
    </row>
    <row r="45" spans="7:27">
      <c r="G45" t="s">
        <v>87</v>
      </c>
      <c r="H45" s="115">
        <v>99.09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-85</v>
      </c>
      <c r="P45" s="88">
        <v>-90</v>
      </c>
      <c r="Q45" s="88">
        <v>0</v>
      </c>
      <c r="R45" s="88">
        <v>0</v>
      </c>
      <c r="S45" s="116">
        <v>0</v>
      </c>
      <c r="U45" s="115">
        <v>-175</v>
      </c>
      <c r="V45" s="116">
        <v>99.09</v>
      </c>
      <c r="W45">
        <v>99.09</v>
      </c>
      <c r="X45">
        <v>-85</v>
      </c>
      <c r="Y45">
        <v>0</v>
      </c>
      <c r="Z45">
        <v>0</v>
      </c>
      <c r="AA45">
        <v>-90</v>
      </c>
    </row>
    <row r="46" spans="7:27">
      <c r="G46" t="s">
        <v>88</v>
      </c>
      <c r="H46" s="115">
        <v>98.12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-75</v>
      </c>
      <c r="P46" s="88">
        <v>-90</v>
      </c>
      <c r="Q46" s="88">
        <v>0</v>
      </c>
      <c r="R46" s="88">
        <v>0</v>
      </c>
      <c r="S46" s="116">
        <v>0</v>
      </c>
      <c r="U46" s="115">
        <v>-165</v>
      </c>
      <c r="V46" s="116">
        <v>98.12</v>
      </c>
      <c r="W46">
        <v>98.12</v>
      </c>
      <c r="X46">
        <v>-75</v>
      </c>
      <c r="Y46">
        <v>0</v>
      </c>
      <c r="Z46">
        <v>0</v>
      </c>
      <c r="AA46">
        <v>-90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-40</v>
      </c>
      <c r="P47" s="88">
        <v>-148</v>
      </c>
      <c r="Q47" s="88">
        <v>0</v>
      </c>
      <c r="R47" s="88">
        <v>0</v>
      </c>
      <c r="S47" s="116">
        <v>0</v>
      </c>
      <c r="U47" s="115">
        <v>-188</v>
      </c>
      <c r="V47" s="116">
        <v>0</v>
      </c>
      <c r="W47">
        <v>0</v>
      </c>
      <c r="X47">
        <v>-40</v>
      </c>
      <c r="Y47">
        <v>0</v>
      </c>
      <c r="Z47">
        <v>0</v>
      </c>
      <c r="AA47">
        <v>-148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-25</v>
      </c>
      <c r="P48" s="88">
        <v>-140</v>
      </c>
      <c r="Q48" s="88">
        <v>0</v>
      </c>
      <c r="R48" s="88">
        <v>0</v>
      </c>
      <c r="S48" s="116">
        <v>0</v>
      </c>
      <c r="U48" s="115">
        <v>-165</v>
      </c>
      <c r="V48" s="116">
        <v>0</v>
      </c>
      <c r="W48">
        <v>0</v>
      </c>
      <c r="X48">
        <v>-25</v>
      </c>
      <c r="Y48">
        <v>0</v>
      </c>
      <c r="Z48">
        <v>0</v>
      </c>
      <c r="AA48">
        <v>-140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12.63</v>
      </c>
      <c r="M49" s="116">
        <v>0</v>
      </c>
      <c r="N49" s="115">
        <v>0</v>
      </c>
      <c r="O49" s="88">
        <v>-65</v>
      </c>
      <c r="P49" s="88">
        <v>-100</v>
      </c>
      <c r="Q49" s="88">
        <v>0</v>
      </c>
      <c r="R49" s="88">
        <v>0</v>
      </c>
      <c r="S49" s="116">
        <v>0</v>
      </c>
      <c r="U49" s="115">
        <v>-165</v>
      </c>
      <c r="V49" s="116">
        <v>12.63</v>
      </c>
      <c r="W49">
        <v>0</v>
      </c>
      <c r="X49">
        <v>-65</v>
      </c>
      <c r="Y49">
        <v>12.63</v>
      </c>
      <c r="Z49">
        <v>0</v>
      </c>
      <c r="AA49">
        <v>-100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-50</v>
      </c>
      <c r="P50" s="88">
        <v>-100</v>
      </c>
      <c r="Q50" s="88">
        <v>0</v>
      </c>
      <c r="R50" s="88">
        <v>0</v>
      </c>
      <c r="S50" s="116">
        <v>0</v>
      </c>
      <c r="U50" s="115">
        <v>-150</v>
      </c>
      <c r="V50" s="116">
        <v>0</v>
      </c>
      <c r="W50">
        <v>0</v>
      </c>
      <c r="X50">
        <v>-50</v>
      </c>
      <c r="Y50">
        <v>0</v>
      </c>
      <c r="Z50">
        <v>0</v>
      </c>
      <c r="AA50">
        <v>-100</v>
      </c>
    </row>
    <row r="51" spans="7:27">
      <c r="G51" t="s">
        <v>93</v>
      </c>
      <c r="H51" s="115">
        <v>29.15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-50</v>
      </c>
      <c r="P51" s="88">
        <v>-162</v>
      </c>
      <c r="Q51" s="88">
        <v>0</v>
      </c>
      <c r="R51" s="88">
        <v>0</v>
      </c>
      <c r="S51" s="116">
        <v>0</v>
      </c>
      <c r="U51" s="115">
        <v>-212</v>
      </c>
      <c r="V51" s="116">
        <v>29.14</v>
      </c>
      <c r="W51">
        <v>29.15</v>
      </c>
      <c r="X51">
        <v>-50</v>
      </c>
      <c r="Y51">
        <v>0</v>
      </c>
      <c r="Z51">
        <v>0</v>
      </c>
      <c r="AA51">
        <v>-162</v>
      </c>
    </row>
    <row r="52" spans="7:27">
      <c r="G52" t="s">
        <v>94</v>
      </c>
      <c r="H52" s="115">
        <v>19.43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-80</v>
      </c>
      <c r="P52" s="88">
        <v>-140</v>
      </c>
      <c r="Q52" s="88">
        <v>0</v>
      </c>
      <c r="R52" s="88">
        <v>0</v>
      </c>
      <c r="S52" s="116">
        <v>0</v>
      </c>
      <c r="U52" s="115">
        <v>-220</v>
      </c>
      <c r="V52" s="116">
        <v>19.43</v>
      </c>
      <c r="W52">
        <v>19.43</v>
      </c>
      <c r="X52">
        <v>-80</v>
      </c>
      <c r="Y52">
        <v>0</v>
      </c>
      <c r="Z52">
        <v>0</v>
      </c>
      <c r="AA52">
        <v>-140</v>
      </c>
    </row>
    <row r="53" spans="7:27">
      <c r="G53" t="s">
        <v>95</v>
      </c>
      <c r="H53" s="115">
        <v>43.72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-80</v>
      </c>
      <c r="P53" s="88">
        <v>-120</v>
      </c>
      <c r="Q53" s="88">
        <v>0</v>
      </c>
      <c r="R53" s="88">
        <v>0</v>
      </c>
      <c r="S53" s="116">
        <v>0</v>
      </c>
      <c r="U53" s="115">
        <v>-200</v>
      </c>
      <c r="V53" s="116">
        <v>43.72</v>
      </c>
      <c r="W53">
        <v>43.72</v>
      </c>
      <c r="X53">
        <v>-80</v>
      </c>
      <c r="Y53">
        <v>0</v>
      </c>
      <c r="Z53">
        <v>0</v>
      </c>
      <c r="AA53">
        <v>-120</v>
      </c>
    </row>
    <row r="54" spans="7:27">
      <c r="G54" t="s">
        <v>96</v>
      </c>
      <c r="H54" s="115">
        <v>53.43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-80</v>
      </c>
      <c r="P54" s="88">
        <v>-90</v>
      </c>
      <c r="Q54" s="88">
        <v>0</v>
      </c>
      <c r="R54" s="88">
        <v>0</v>
      </c>
      <c r="S54" s="116">
        <v>0</v>
      </c>
      <c r="U54" s="115">
        <v>-170</v>
      </c>
      <c r="V54" s="116">
        <v>53.43</v>
      </c>
      <c r="W54">
        <v>53.43</v>
      </c>
      <c r="X54">
        <v>-80</v>
      </c>
      <c r="Y54">
        <v>0</v>
      </c>
      <c r="Z54">
        <v>0</v>
      </c>
      <c r="AA54">
        <v>-90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13.12</v>
      </c>
      <c r="M55" s="116">
        <v>0</v>
      </c>
      <c r="N55" s="115">
        <v>-47</v>
      </c>
      <c r="O55" s="88">
        <v>-90</v>
      </c>
      <c r="P55" s="88">
        <v>-158</v>
      </c>
      <c r="Q55" s="88">
        <v>0</v>
      </c>
      <c r="R55" s="88">
        <v>0</v>
      </c>
      <c r="S55" s="116">
        <v>0</v>
      </c>
      <c r="U55" s="115">
        <v>-295</v>
      </c>
      <c r="V55" s="116">
        <v>13.12</v>
      </c>
      <c r="W55">
        <v>-47</v>
      </c>
      <c r="X55">
        <v>-90</v>
      </c>
      <c r="Y55">
        <v>13.12</v>
      </c>
      <c r="Z55">
        <v>0</v>
      </c>
      <c r="AA55">
        <v>-158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-32</v>
      </c>
      <c r="O56" s="88">
        <v>-90</v>
      </c>
      <c r="P56" s="88">
        <v>-107</v>
      </c>
      <c r="Q56" s="88">
        <v>0</v>
      </c>
      <c r="R56" s="88">
        <v>0</v>
      </c>
      <c r="S56" s="116">
        <v>0</v>
      </c>
      <c r="U56" s="115">
        <v>-229</v>
      </c>
      <c r="V56" s="116">
        <v>0</v>
      </c>
      <c r="W56">
        <v>-32</v>
      </c>
      <c r="X56">
        <v>-90</v>
      </c>
      <c r="Y56">
        <v>0</v>
      </c>
      <c r="Z56">
        <v>0</v>
      </c>
      <c r="AA56">
        <v>-107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-115</v>
      </c>
      <c r="P57" s="88">
        <v>-30</v>
      </c>
      <c r="Q57" s="88">
        <v>0</v>
      </c>
      <c r="R57" s="88">
        <v>0</v>
      </c>
      <c r="S57" s="116">
        <v>0</v>
      </c>
      <c r="U57" s="115">
        <v>-145</v>
      </c>
      <c r="V57" s="116">
        <v>0</v>
      </c>
      <c r="W57">
        <v>0</v>
      </c>
      <c r="X57">
        <v>-115</v>
      </c>
      <c r="Y57">
        <v>0</v>
      </c>
      <c r="Z57">
        <v>0</v>
      </c>
      <c r="AA57">
        <v>-30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-100</v>
      </c>
      <c r="P58" s="88">
        <v>-40</v>
      </c>
      <c r="Q58" s="88">
        <v>0</v>
      </c>
      <c r="R58" s="88">
        <v>0</v>
      </c>
      <c r="S58" s="116">
        <v>0</v>
      </c>
      <c r="U58" s="115">
        <v>-140</v>
      </c>
      <c r="V58" s="116">
        <v>0</v>
      </c>
      <c r="W58">
        <v>0</v>
      </c>
      <c r="X58">
        <v>-100</v>
      </c>
      <c r="Y58">
        <v>0</v>
      </c>
      <c r="Z58">
        <v>0</v>
      </c>
      <c r="AA58">
        <v>-40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-31</v>
      </c>
      <c r="O59" s="88">
        <v>-85</v>
      </c>
      <c r="P59" s="88">
        <v>-232</v>
      </c>
      <c r="Q59" s="88">
        <v>-40</v>
      </c>
      <c r="R59" s="88">
        <v>0</v>
      </c>
      <c r="S59" s="116">
        <v>0</v>
      </c>
      <c r="U59" s="115">
        <v>-388</v>
      </c>
      <c r="V59" s="116">
        <v>0</v>
      </c>
      <c r="W59">
        <v>-31</v>
      </c>
      <c r="X59">
        <v>-85</v>
      </c>
      <c r="Y59">
        <v>0</v>
      </c>
      <c r="Z59">
        <v>-40</v>
      </c>
      <c r="AA59">
        <v>-232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-23</v>
      </c>
      <c r="O60" s="88">
        <v>-60</v>
      </c>
      <c r="P60" s="88">
        <v>-270</v>
      </c>
      <c r="Q60" s="88">
        <v>0</v>
      </c>
      <c r="R60" s="88">
        <v>0</v>
      </c>
      <c r="S60" s="116">
        <v>0</v>
      </c>
      <c r="U60" s="115">
        <v>-353</v>
      </c>
      <c r="V60" s="116">
        <v>0</v>
      </c>
      <c r="W60">
        <v>-23</v>
      </c>
      <c r="X60">
        <v>-60</v>
      </c>
      <c r="Y60">
        <v>0</v>
      </c>
      <c r="Z60">
        <v>0</v>
      </c>
      <c r="AA60">
        <v>-270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11.56</v>
      </c>
      <c r="M61" s="116">
        <v>0</v>
      </c>
      <c r="N61" s="115">
        <v>-56</v>
      </c>
      <c r="O61" s="88">
        <v>-35</v>
      </c>
      <c r="P61" s="88">
        <v>-270</v>
      </c>
      <c r="Q61" s="88">
        <v>0</v>
      </c>
      <c r="R61" s="88">
        <v>0</v>
      </c>
      <c r="S61" s="116">
        <v>0</v>
      </c>
      <c r="U61" s="115">
        <v>-361</v>
      </c>
      <c r="V61" s="116">
        <v>11.56</v>
      </c>
      <c r="W61">
        <v>-56</v>
      </c>
      <c r="X61">
        <v>-35</v>
      </c>
      <c r="Y61">
        <v>11.56</v>
      </c>
      <c r="Z61">
        <v>0</v>
      </c>
      <c r="AA61">
        <v>-270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-25</v>
      </c>
      <c r="P62" s="88">
        <v>-270</v>
      </c>
      <c r="Q62" s="88">
        <v>0</v>
      </c>
      <c r="R62" s="88">
        <v>0</v>
      </c>
      <c r="S62" s="116">
        <v>0</v>
      </c>
      <c r="U62" s="115">
        <v>-295</v>
      </c>
      <c r="V62" s="116">
        <v>0</v>
      </c>
      <c r="W62">
        <v>0</v>
      </c>
      <c r="X62">
        <v>-25</v>
      </c>
      <c r="Y62">
        <v>0</v>
      </c>
      <c r="Z62">
        <v>0</v>
      </c>
      <c r="AA62">
        <v>-270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-35</v>
      </c>
      <c r="P63" s="88">
        <v>-255</v>
      </c>
      <c r="Q63" s="88">
        <v>0</v>
      </c>
      <c r="R63" s="88">
        <v>0</v>
      </c>
      <c r="S63" s="116">
        <v>0</v>
      </c>
      <c r="U63" s="115">
        <v>-290</v>
      </c>
      <c r="V63" s="116">
        <v>0</v>
      </c>
      <c r="W63">
        <v>0</v>
      </c>
      <c r="X63">
        <v>-35</v>
      </c>
      <c r="Y63">
        <v>0</v>
      </c>
      <c r="Z63">
        <v>0</v>
      </c>
      <c r="AA63">
        <v>-255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-240</v>
      </c>
      <c r="Q64" s="88">
        <v>-40</v>
      </c>
      <c r="R64" s="88">
        <v>0</v>
      </c>
      <c r="S64" s="116">
        <v>0</v>
      </c>
      <c r="U64" s="115">
        <v>-280</v>
      </c>
      <c r="V64" s="116">
        <v>0</v>
      </c>
      <c r="W64">
        <v>0</v>
      </c>
      <c r="X64">
        <v>0</v>
      </c>
      <c r="Y64">
        <v>0</v>
      </c>
      <c r="Z64">
        <v>-40</v>
      </c>
      <c r="AA64">
        <v>-240</v>
      </c>
    </row>
    <row r="65" spans="7:27">
      <c r="G65" t="s">
        <v>107</v>
      </c>
      <c r="H65" s="115">
        <v>0</v>
      </c>
      <c r="I65" s="88">
        <v>9.7200000000000006</v>
      </c>
      <c r="J65" s="88">
        <v>0</v>
      </c>
      <c r="K65" s="88">
        <v>0</v>
      </c>
      <c r="L65" s="88">
        <v>0</v>
      </c>
      <c r="M65" s="116">
        <v>0</v>
      </c>
      <c r="N65" s="115">
        <v>-19.29</v>
      </c>
      <c r="O65" s="88">
        <v>0</v>
      </c>
      <c r="P65" s="88">
        <v>-290</v>
      </c>
      <c r="Q65" s="88">
        <v>-5</v>
      </c>
      <c r="R65" s="88">
        <v>0</v>
      </c>
      <c r="S65" s="116">
        <v>0</v>
      </c>
      <c r="U65" s="115">
        <v>-314.29000000000002</v>
      </c>
      <c r="V65" s="116">
        <v>9.7200000000000006</v>
      </c>
      <c r="W65">
        <v>-19.29</v>
      </c>
      <c r="X65">
        <v>9.7200000000000006</v>
      </c>
      <c r="Y65">
        <v>0</v>
      </c>
      <c r="Z65">
        <v>-5</v>
      </c>
      <c r="AA65">
        <v>-290</v>
      </c>
    </row>
    <row r="66" spans="7:27">
      <c r="G66" t="s">
        <v>108</v>
      </c>
      <c r="H66" s="115">
        <v>16.63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-20</v>
      </c>
      <c r="P66" s="88">
        <v>-210</v>
      </c>
      <c r="Q66" s="88">
        <v>-5</v>
      </c>
      <c r="R66" s="88">
        <v>0</v>
      </c>
      <c r="S66" s="116">
        <v>0</v>
      </c>
      <c r="U66" s="115">
        <v>-235</v>
      </c>
      <c r="V66" s="116">
        <v>16.63</v>
      </c>
      <c r="W66">
        <v>16.63</v>
      </c>
      <c r="X66">
        <v>-20</v>
      </c>
      <c r="Y66">
        <v>0</v>
      </c>
      <c r="Z66">
        <v>-5</v>
      </c>
      <c r="AA66">
        <v>-210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9.81</v>
      </c>
      <c r="M67" s="116">
        <v>0</v>
      </c>
      <c r="N67" s="115">
        <v>0</v>
      </c>
      <c r="O67" s="88">
        <v>0</v>
      </c>
      <c r="P67" s="88">
        <v>-250</v>
      </c>
      <c r="Q67" s="88">
        <v>-45</v>
      </c>
      <c r="R67" s="88">
        <v>0</v>
      </c>
      <c r="S67" s="116">
        <v>0</v>
      </c>
      <c r="U67" s="115">
        <v>-295</v>
      </c>
      <c r="V67" s="116">
        <v>9.81</v>
      </c>
      <c r="W67">
        <v>0</v>
      </c>
      <c r="X67">
        <v>0</v>
      </c>
      <c r="Y67">
        <v>9.81</v>
      </c>
      <c r="Z67">
        <v>-45</v>
      </c>
      <c r="AA67">
        <v>-250</v>
      </c>
    </row>
    <row r="68" spans="7:27">
      <c r="G68" t="s">
        <v>110</v>
      </c>
      <c r="H68" s="115">
        <v>0</v>
      </c>
      <c r="I68" s="88">
        <v>19.43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-165</v>
      </c>
      <c r="Q68" s="88">
        <v>-10</v>
      </c>
      <c r="R68" s="88">
        <v>0</v>
      </c>
      <c r="S68" s="116">
        <v>0</v>
      </c>
      <c r="U68" s="115">
        <v>-175</v>
      </c>
      <c r="V68" s="116">
        <v>19.43</v>
      </c>
      <c r="W68">
        <v>0</v>
      </c>
      <c r="X68">
        <v>19.43</v>
      </c>
      <c r="Y68">
        <v>0</v>
      </c>
      <c r="Z68">
        <v>-10</v>
      </c>
      <c r="AA68">
        <v>-165</v>
      </c>
    </row>
    <row r="69" spans="7:27">
      <c r="G69" t="s">
        <v>111</v>
      </c>
      <c r="H69" s="115">
        <v>0</v>
      </c>
      <c r="I69" s="88">
        <v>43.72</v>
      </c>
      <c r="J69" s="88">
        <v>68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-30</v>
      </c>
      <c r="R69" s="88">
        <v>0</v>
      </c>
      <c r="S69" s="116">
        <v>0</v>
      </c>
      <c r="U69" s="115">
        <v>-30</v>
      </c>
      <c r="V69" s="116">
        <v>111.72</v>
      </c>
      <c r="W69">
        <v>0</v>
      </c>
      <c r="X69">
        <v>43.72</v>
      </c>
      <c r="Y69">
        <v>0</v>
      </c>
      <c r="Z69">
        <v>-30</v>
      </c>
      <c r="AA69">
        <v>68</v>
      </c>
    </row>
    <row r="70" spans="7:27">
      <c r="G70" t="s">
        <v>112</v>
      </c>
      <c r="H70" s="115">
        <v>0</v>
      </c>
      <c r="I70" s="88">
        <v>43.72</v>
      </c>
      <c r="J70" s="88">
        <v>72.86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-30</v>
      </c>
      <c r="R70" s="88">
        <v>0</v>
      </c>
      <c r="S70" s="116">
        <v>0</v>
      </c>
      <c r="U70" s="115">
        <v>-30</v>
      </c>
      <c r="V70" s="116">
        <v>116.58</v>
      </c>
      <c r="W70">
        <v>0</v>
      </c>
      <c r="X70">
        <v>43.72</v>
      </c>
      <c r="Y70">
        <v>0</v>
      </c>
      <c r="Z70">
        <v>-30</v>
      </c>
      <c r="AA70">
        <v>72.86</v>
      </c>
    </row>
    <row r="71" spans="7:27">
      <c r="G71" t="s">
        <v>113</v>
      </c>
      <c r="H71" s="115">
        <v>0</v>
      </c>
      <c r="I71" s="88">
        <v>41.77</v>
      </c>
      <c r="J71" s="88">
        <v>0</v>
      </c>
      <c r="K71" s="88">
        <v>0</v>
      </c>
      <c r="L71" s="88">
        <v>0</v>
      </c>
      <c r="M71" s="116">
        <v>0</v>
      </c>
      <c r="N71" s="115">
        <v>-20</v>
      </c>
      <c r="O71" s="88">
        <v>0</v>
      </c>
      <c r="P71" s="88">
        <v>0</v>
      </c>
      <c r="Q71" s="88">
        <v>-50</v>
      </c>
      <c r="R71" s="88">
        <v>0</v>
      </c>
      <c r="S71" s="116">
        <v>0</v>
      </c>
      <c r="U71" s="115">
        <v>-70</v>
      </c>
      <c r="V71" s="116">
        <v>41.77</v>
      </c>
      <c r="W71">
        <v>-20</v>
      </c>
      <c r="X71">
        <v>41.77</v>
      </c>
      <c r="Y71">
        <v>0</v>
      </c>
      <c r="Z71">
        <v>-50</v>
      </c>
      <c r="AA71">
        <v>0</v>
      </c>
    </row>
    <row r="72" spans="7:27">
      <c r="G72" t="s">
        <v>114</v>
      </c>
      <c r="H72" s="115">
        <v>0</v>
      </c>
      <c r="I72" s="88">
        <v>42.75</v>
      </c>
      <c r="J72" s="88">
        <v>82.57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125.32</v>
      </c>
      <c r="W72">
        <v>0</v>
      </c>
      <c r="X72">
        <v>42.75</v>
      </c>
      <c r="Y72">
        <v>0</v>
      </c>
      <c r="Z72">
        <v>0</v>
      </c>
      <c r="AA72">
        <v>82.57</v>
      </c>
    </row>
    <row r="73" spans="7:27">
      <c r="G73" t="s">
        <v>115</v>
      </c>
      <c r="H73" s="115">
        <v>1.06</v>
      </c>
      <c r="I73" s="88">
        <v>48.58</v>
      </c>
      <c r="J73" s="88">
        <v>58.29</v>
      </c>
      <c r="K73" s="88">
        <v>14.57</v>
      </c>
      <c r="L73" s="88">
        <v>9.23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131.72999999999999</v>
      </c>
      <c r="W73">
        <v>1.06</v>
      </c>
      <c r="X73">
        <v>48.58</v>
      </c>
      <c r="Y73">
        <v>9.23</v>
      </c>
      <c r="Z73">
        <v>14.57</v>
      </c>
      <c r="AA73">
        <v>58.29</v>
      </c>
    </row>
    <row r="74" spans="7:27">
      <c r="G74" t="s">
        <v>116</v>
      </c>
      <c r="H74" s="115">
        <v>0</v>
      </c>
      <c r="I74" s="88">
        <v>48.58</v>
      </c>
      <c r="J74" s="88">
        <v>58.29</v>
      </c>
      <c r="K74" s="88">
        <v>14.57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121.44</v>
      </c>
      <c r="W74">
        <v>0</v>
      </c>
      <c r="X74">
        <v>48.58</v>
      </c>
      <c r="Y74">
        <v>0</v>
      </c>
      <c r="Z74">
        <v>14.57</v>
      </c>
      <c r="AA74">
        <v>58.29</v>
      </c>
    </row>
    <row r="75" spans="7:27">
      <c r="G75" t="s">
        <v>117</v>
      </c>
      <c r="H75" s="115">
        <v>136.81</v>
      </c>
      <c r="I75" s="88">
        <v>33.590000000000003</v>
      </c>
      <c r="J75" s="88">
        <v>0</v>
      </c>
      <c r="K75" s="88">
        <v>9.16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179.56</v>
      </c>
      <c r="W75">
        <v>136.81</v>
      </c>
      <c r="X75">
        <v>33.590000000000003</v>
      </c>
      <c r="Y75">
        <v>0</v>
      </c>
      <c r="Z75">
        <v>9.16</v>
      </c>
      <c r="AA75">
        <v>0</v>
      </c>
    </row>
    <row r="76" spans="7:27">
      <c r="G76" t="s">
        <v>118</v>
      </c>
      <c r="H76" s="115">
        <v>149.79</v>
      </c>
      <c r="I76" s="88">
        <v>35.93</v>
      </c>
      <c r="J76" s="88">
        <v>44.22</v>
      </c>
      <c r="K76" s="88">
        <v>24.87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254.81</v>
      </c>
      <c r="W76">
        <v>149.79</v>
      </c>
      <c r="X76">
        <v>35.93</v>
      </c>
      <c r="Y76">
        <v>0</v>
      </c>
      <c r="Z76">
        <v>24.87</v>
      </c>
      <c r="AA76">
        <v>44.22</v>
      </c>
    </row>
    <row r="77" spans="7:27">
      <c r="G77" t="s">
        <v>119</v>
      </c>
      <c r="H77" s="115">
        <v>138.80000000000001</v>
      </c>
      <c r="I77" s="88">
        <v>43.67</v>
      </c>
      <c r="J77" s="88">
        <v>41.37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223.84</v>
      </c>
      <c r="W77">
        <v>138.80000000000001</v>
      </c>
      <c r="X77">
        <v>43.67</v>
      </c>
      <c r="Y77">
        <v>0</v>
      </c>
      <c r="Z77">
        <v>0</v>
      </c>
      <c r="AA77">
        <v>41.37</v>
      </c>
    </row>
    <row r="78" spans="7:27">
      <c r="G78" t="s">
        <v>120</v>
      </c>
      <c r="H78" s="115">
        <v>115.72</v>
      </c>
      <c r="I78" s="88">
        <v>36.94</v>
      </c>
      <c r="J78" s="88">
        <v>41.04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193.7</v>
      </c>
      <c r="W78">
        <v>115.72</v>
      </c>
      <c r="X78">
        <v>36.94</v>
      </c>
      <c r="Y78">
        <v>0</v>
      </c>
      <c r="Z78">
        <v>0</v>
      </c>
      <c r="AA78">
        <v>41.04</v>
      </c>
    </row>
    <row r="79" spans="7:27">
      <c r="G79" t="s">
        <v>121</v>
      </c>
      <c r="H79" s="115">
        <v>97.32</v>
      </c>
      <c r="I79" s="88">
        <v>31.39</v>
      </c>
      <c r="J79" s="88">
        <v>51.01</v>
      </c>
      <c r="K79" s="88">
        <v>0</v>
      </c>
      <c r="L79" s="88">
        <v>2.75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182.47</v>
      </c>
      <c r="W79">
        <v>97.32</v>
      </c>
      <c r="X79">
        <v>31.39</v>
      </c>
      <c r="Y79">
        <v>2.75</v>
      </c>
      <c r="Z79">
        <v>0</v>
      </c>
      <c r="AA79">
        <v>51.01</v>
      </c>
    </row>
    <row r="80" spans="7:27">
      <c r="G80" t="s">
        <v>122</v>
      </c>
      <c r="H80" s="115">
        <v>98.53</v>
      </c>
      <c r="I80" s="88">
        <v>32.18</v>
      </c>
      <c r="J80" s="88">
        <v>52.29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183</v>
      </c>
      <c r="W80">
        <v>98.53</v>
      </c>
      <c r="X80">
        <v>32.18</v>
      </c>
      <c r="Y80">
        <v>0</v>
      </c>
      <c r="Z80">
        <v>0</v>
      </c>
      <c r="AA80">
        <v>52.29</v>
      </c>
    </row>
    <row r="81" spans="7:27">
      <c r="G81" t="s">
        <v>123</v>
      </c>
      <c r="H81" s="115">
        <v>99.21</v>
      </c>
      <c r="I81" s="88">
        <v>28.23</v>
      </c>
      <c r="J81" s="88">
        <v>24.2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151.63999999999999</v>
      </c>
      <c r="W81">
        <v>99.21</v>
      </c>
      <c r="X81">
        <v>28.23</v>
      </c>
      <c r="Y81">
        <v>0</v>
      </c>
      <c r="Z81">
        <v>0</v>
      </c>
      <c r="AA81">
        <v>24.2</v>
      </c>
    </row>
    <row r="82" spans="7:27">
      <c r="G82" t="s">
        <v>124</v>
      </c>
      <c r="H82" s="115">
        <v>94.7</v>
      </c>
      <c r="I82" s="88">
        <v>7.83</v>
      </c>
      <c r="J82" s="88">
        <v>39.130000000000003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141.66</v>
      </c>
      <c r="W82">
        <v>94.7</v>
      </c>
      <c r="X82">
        <v>7.83</v>
      </c>
      <c r="Y82">
        <v>0</v>
      </c>
      <c r="Z82">
        <v>0</v>
      </c>
      <c r="AA82">
        <v>39.130000000000003</v>
      </c>
    </row>
    <row r="83" spans="7:27">
      <c r="G83" t="s">
        <v>125</v>
      </c>
      <c r="H83" s="115">
        <v>103.24</v>
      </c>
      <c r="I83" s="88">
        <v>0</v>
      </c>
      <c r="J83" s="88">
        <v>47.25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150.49</v>
      </c>
      <c r="W83">
        <v>103.24</v>
      </c>
      <c r="X83">
        <v>0</v>
      </c>
      <c r="Y83">
        <v>0</v>
      </c>
      <c r="Z83">
        <v>0</v>
      </c>
      <c r="AA83">
        <v>47.25</v>
      </c>
    </row>
    <row r="84" spans="7:27">
      <c r="G84" t="s">
        <v>126</v>
      </c>
      <c r="H84" s="115">
        <v>116.99</v>
      </c>
      <c r="I84" s="88">
        <v>0</v>
      </c>
      <c r="J84" s="88">
        <v>47.53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164.52</v>
      </c>
      <c r="W84">
        <v>116.99</v>
      </c>
      <c r="X84">
        <v>0</v>
      </c>
      <c r="Y84">
        <v>0</v>
      </c>
      <c r="Z84">
        <v>0</v>
      </c>
      <c r="AA84">
        <v>47.53</v>
      </c>
    </row>
    <row r="85" spans="7:27">
      <c r="G85" t="s">
        <v>127</v>
      </c>
      <c r="H85" s="115">
        <v>99.58</v>
      </c>
      <c r="I85" s="88">
        <v>0</v>
      </c>
      <c r="J85" s="88">
        <v>85.13</v>
      </c>
      <c r="K85" s="88">
        <v>0</v>
      </c>
      <c r="L85" s="88">
        <v>2.59</v>
      </c>
      <c r="M85" s="116">
        <v>0</v>
      </c>
      <c r="N85" s="115">
        <v>0</v>
      </c>
      <c r="O85" s="88">
        <v>-40</v>
      </c>
      <c r="P85" s="88">
        <v>0</v>
      </c>
      <c r="Q85" s="88">
        <v>0</v>
      </c>
      <c r="R85" s="88">
        <v>0</v>
      </c>
      <c r="S85" s="116">
        <v>0</v>
      </c>
      <c r="U85" s="115">
        <v>-40</v>
      </c>
      <c r="V85" s="116">
        <v>187.3</v>
      </c>
      <c r="W85">
        <v>99.58</v>
      </c>
      <c r="X85">
        <v>-40</v>
      </c>
      <c r="Y85">
        <v>2.59</v>
      </c>
      <c r="Z85">
        <v>0</v>
      </c>
      <c r="AA85">
        <v>85.13</v>
      </c>
    </row>
    <row r="86" spans="7:27">
      <c r="G86" t="s">
        <v>128</v>
      </c>
      <c r="H86" s="115">
        <v>101.95</v>
      </c>
      <c r="I86" s="88">
        <v>0</v>
      </c>
      <c r="J86" s="88">
        <v>81.41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183.36</v>
      </c>
      <c r="W86">
        <v>101.95</v>
      </c>
      <c r="X86">
        <v>0</v>
      </c>
      <c r="Y86">
        <v>0</v>
      </c>
      <c r="Z86">
        <v>0</v>
      </c>
      <c r="AA86">
        <v>81.41</v>
      </c>
    </row>
    <row r="87" spans="7:27">
      <c r="G87" t="s">
        <v>129</v>
      </c>
      <c r="H87" s="115">
        <v>71.55</v>
      </c>
      <c r="I87" s="88">
        <v>0</v>
      </c>
      <c r="J87" s="88">
        <v>17.12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88.67</v>
      </c>
      <c r="W87">
        <v>71.55</v>
      </c>
      <c r="X87">
        <v>0</v>
      </c>
      <c r="Y87">
        <v>0</v>
      </c>
      <c r="Z87">
        <v>0</v>
      </c>
      <c r="AA87">
        <v>17.12</v>
      </c>
    </row>
    <row r="88" spans="7:27">
      <c r="G88" t="s">
        <v>130</v>
      </c>
      <c r="H88" s="115">
        <v>68.55</v>
      </c>
      <c r="I88" s="88">
        <v>0</v>
      </c>
      <c r="J88" s="88">
        <v>82.79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151.34</v>
      </c>
      <c r="W88">
        <v>68.55</v>
      </c>
      <c r="X88">
        <v>0</v>
      </c>
      <c r="Y88">
        <v>0</v>
      </c>
      <c r="Z88">
        <v>0</v>
      </c>
      <c r="AA88">
        <v>82.79</v>
      </c>
    </row>
    <row r="89" spans="7:27">
      <c r="G89" t="s">
        <v>131</v>
      </c>
      <c r="H89" s="115">
        <v>50.94</v>
      </c>
      <c r="I89" s="88">
        <v>0</v>
      </c>
      <c r="J89" s="88">
        <v>31.45</v>
      </c>
      <c r="K89" s="88">
        <v>0</v>
      </c>
      <c r="L89" s="88">
        <v>0</v>
      </c>
      <c r="M89" s="116">
        <v>0</v>
      </c>
      <c r="N89" s="115">
        <v>0</v>
      </c>
      <c r="O89" s="88">
        <v>-10</v>
      </c>
      <c r="P89" s="88">
        <v>0</v>
      </c>
      <c r="Q89" s="88">
        <v>0</v>
      </c>
      <c r="R89" s="88">
        <v>0</v>
      </c>
      <c r="S89" s="116">
        <v>0</v>
      </c>
      <c r="U89" s="115">
        <v>-10</v>
      </c>
      <c r="V89" s="116">
        <v>82.39</v>
      </c>
      <c r="W89">
        <v>50.94</v>
      </c>
      <c r="X89">
        <v>-10</v>
      </c>
      <c r="Y89">
        <v>0</v>
      </c>
      <c r="Z89">
        <v>0</v>
      </c>
      <c r="AA89">
        <v>31.45</v>
      </c>
    </row>
    <row r="90" spans="7:27">
      <c r="G90" t="s">
        <v>132</v>
      </c>
      <c r="H90" s="115">
        <v>42.67</v>
      </c>
      <c r="I90" s="88">
        <v>0</v>
      </c>
      <c r="J90" s="88">
        <v>32.840000000000003</v>
      </c>
      <c r="K90" s="88">
        <v>0</v>
      </c>
      <c r="L90" s="88">
        <v>0</v>
      </c>
      <c r="M90" s="116">
        <v>0</v>
      </c>
      <c r="N90" s="115">
        <v>0</v>
      </c>
      <c r="O90" s="88">
        <v>-54</v>
      </c>
      <c r="P90" s="88">
        <v>0</v>
      </c>
      <c r="Q90" s="88">
        <v>0</v>
      </c>
      <c r="R90" s="88">
        <v>0</v>
      </c>
      <c r="S90" s="116">
        <v>0</v>
      </c>
      <c r="U90" s="115">
        <v>-54</v>
      </c>
      <c r="V90" s="116">
        <v>75.510000000000005</v>
      </c>
      <c r="W90">
        <v>42.67</v>
      </c>
      <c r="X90">
        <v>-54</v>
      </c>
      <c r="Y90">
        <v>0</v>
      </c>
      <c r="Z90">
        <v>0</v>
      </c>
      <c r="AA90">
        <v>32.840000000000003</v>
      </c>
    </row>
    <row r="91" spans="7:27">
      <c r="G91" t="s">
        <v>133</v>
      </c>
      <c r="H91" s="115">
        <v>44.83</v>
      </c>
      <c r="I91" s="88">
        <v>0</v>
      </c>
      <c r="J91" s="88">
        <v>0</v>
      </c>
      <c r="K91" s="88">
        <v>0</v>
      </c>
      <c r="L91" s="88">
        <v>1.61</v>
      </c>
      <c r="M91" s="116">
        <v>0</v>
      </c>
      <c r="N91" s="115">
        <v>0</v>
      </c>
      <c r="O91" s="88">
        <v>-10</v>
      </c>
      <c r="P91" s="88">
        <v>0</v>
      </c>
      <c r="Q91" s="88">
        <v>0</v>
      </c>
      <c r="R91" s="88">
        <v>0</v>
      </c>
      <c r="S91" s="116">
        <v>0</v>
      </c>
      <c r="U91" s="115">
        <v>-10</v>
      </c>
      <c r="V91" s="116">
        <v>46.44</v>
      </c>
      <c r="W91">
        <v>44.83</v>
      </c>
      <c r="X91">
        <v>-10</v>
      </c>
      <c r="Y91">
        <v>1.61</v>
      </c>
      <c r="Z91">
        <v>0</v>
      </c>
      <c r="AA91">
        <v>0</v>
      </c>
    </row>
    <row r="92" spans="7:27">
      <c r="G92" t="s">
        <v>134</v>
      </c>
      <c r="H92" s="115">
        <v>39.659999999999997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39.659999999999997</v>
      </c>
      <c r="W92">
        <v>39.659999999999997</v>
      </c>
      <c r="X92">
        <v>0</v>
      </c>
      <c r="Y92">
        <v>0</v>
      </c>
      <c r="Z92">
        <v>0</v>
      </c>
      <c r="AA92">
        <v>0</v>
      </c>
    </row>
    <row r="93" spans="7:27">
      <c r="G93" t="s">
        <v>135</v>
      </c>
      <c r="H93" s="115">
        <v>30.37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-35</v>
      </c>
      <c r="P93" s="88">
        <v>-20</v>
      </c>
      <c r="Q93" s="88">
        <v>0</v>
      </c>
      <c r="R93" s="88">
        <v>0</v>
      </c>
      <c r="S93" s="116">
        <v>0</v>
      </c>
      <c r="U93" s="115">
        <v>-55</v>
      </c>
      <c r="V93" s="116">
        <v>30.37</v>
      </c>
      <c r="W93">
        <v>30.37</v>
      </c>
      <c r="X93">
        <v>-35</v>
      </c>
      <c r="Y93">
        <v>0</v>
      </c>
      <c r="Z93">
        <v>0</v>
      </c>
      <c r="AA93">
        <v>-20</v>
      </c>
    </row>
    <row r="94" spans="7:27">
      <c r="G94" t="s">
        <v>136</v>
      </c>
      <c r="H94" s="115">
        <v>23.94</v>
      </c>
      <c r="I94" s="88">
        <v>7.21</v>
      </c>
      <c r="J94" s="88">
        <v>14.43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45.58</v>
      </c>
      <c r="W94">
        <v>23.94</v>
      </c>
      <c r="X94">
        <v>7.21</v>
      </c>
      <c r="Y94">
        <v>0</v>
      </c>
      <c r="Z94">
        <v>0</v>
      </c>
      <c r="AA94">
        <v>14.43</v>
      </c>
    </row>
    <row r="95" spans="7:27">
      <c r="G95" t="s">
        <v>137</v>
      </c>
      <c r="H95" s="115">
        <v>34.270000000000003</v>
      </c>
      <c r="I95" s="88">
        <v>16.86</v>
      </c>
      <c r="J95" s="88">
        <v>14.05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65.180000000000007</v>
      </c>
      <c r="W95">
        <v>34.270000000000003</v>
      </c>
      <c r="X95">
        <v>16.86</v>
      </c>
      <c r="Y95">
        <v>0</v>
      </c>
      <c r="Z95">
        <v>0</v>
      </c>
      <c r="AA95">
        <v>14.05</v>
      </c>
    </row>
    <row r="96" spans="7:27">
      <c r="G96" t="s">
        <v>138</v>
      </c>
      <c r="H96" s="115">
        <v>36.54</v>
      </c>
      <c r="I96" s="88">
        <v>13.83</v>
      </c>
      <c r="J96" s="88">
        <v>13.83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64.2</v>
      </c>
      <c r="W96">
        <v>36.54</v>
      </c>
      <c r="X96">
        <v>13.83</v>
      </c>
      <c r="Y96">
        <v>0</v>
      </c>
      <c r="Z96">
        <v>0</v>
      </c>
      <c r="AA96">
        <v>13.83</v>
      </c>
    </row>
    <row r="97" spans="1:83">
      <c r="G97" t="s">
        <v>139</v>
      </c>
      <c r="H97" s="115">
        <v>26.09</v>
      </c>
      <c r="I97" s="88">
        <v>11.97</v>
      </c>
      <c r="J97" s="88">
        <v>11.97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50.03</v>
      </c>
      <c r="W97">
        <v>26.09</v>
      </c>
      <c r="X97">
        <v>11.97</v>
      </c>
      <c r="Y97">
        <v>0</v>
      </c>
      <c r="Z97">
        <v>0</v>
      </c>
      <c r="AA97">
        <v>11.97</v>
      </c>
    </row>
    <row r="98" spans="1:83">
      <c r="G98" t="s">
        <v>140</v>
      </c>
      <c r="H98" s="115">
        <v>45.81</v>
      </c>
      <c r="I98" s="88">
        <v>5.97</v>
      </c>
      <c r="J98" s="88">
        <v>11.93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-1</v>
      </c>
      <c r="S98" s="116">
        <v>0</v>
      </c>
      <c r="U98" s="115">
        <v>-1</v>
      </c>
      <c r="V98" s="116">
        <v>63.71</v>
      </c>
      <c r="W98">
        <v>45.81</v>
      </c>
      <c r="X98">
        <v>5.97</v>
      </c>
      <c r="Y98">
        <v>-1</v>
      </c>
      <c r="Z98">
        <v>0</v>
      </c>
      <c r="AA98">
        <v>11.93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0.62390999999999996</v>
      </c>
      <c r="I99" s="111">
        <f t="shared" ref="I99:BQ99" si="1">SUM(I3:I98)/4000</f>
        <v>0.15096750000000006</v>
      </c>
      <c r="J99" s="111">
        <f t="shared" si="1"/>
        <v>0.66986749999999995</v>
      </c>
      <c r="K99" s="111">
        <f t="shared" si="1"/>
        <v>1.5792500000000001E-2</v>
      </c>
      <c r="L99" s="111">
        <f t="shared" si="1"/>
        <v>2.6997500000000001E-2</v>
      </c>
      <c r="M99" s="111">
        <f t="shared" si="1"/>
        <v>0</v>
      </c>
      <c r="N99" s="110">
        <f t="shared" si="1"/>
        <v>-0.78007249999999995</v>
      </c>
      <c r="O99" s="111">
        <f t="shared" si="1"/>
        <v>-0.84275</v>
      </c>
      <c r="P99" s="111">
        <f t="shared" si="1"/>
        <v>-1.4775</v>
      </c>
      <c r="Q99" s="111">
        <f t="shared" si="1"/>
        <v>-6.3750000000000001E-2</v>
      </c>
      <c r="R99" s="111">
        <f t="shared" si="1"/>
        <v>-3.1075E-3</v>
      </c>
      <c r="S99" s="112">
        <f t="shared" si="1"/>
        <v>0</v>
      </c>
      <c r="U99" s="110">
        <f t="shared" si="1"/>
        <v>-3.1671800000000001</v>
      </c>
      <c r="V99" s="112">
        <f t="shared" si="1"/>
        <v>1.4875249999999998</v>
      </c>
      <c r="W99">
        <f t="shared" si="1"/>
        <v>-0.15616250000000001</v>
      </c>
      <c r="X99">
        <f t="shared" si="1"/>
        <v>-0.69178250000000041</v>
      </c>
      <c r="Y99">
        <f t="shared" si="1"/>
        <v>2.3890000000000002E-2</v>
      </c>
      <c r="Z99">
        <f t="shared" si="1"/>
        <v>-4.79575E-2</v>
      </c>
      <c r="AA99">
        <f t="shared" si="1"/>
        <v>-0.80763250000000031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83"/>
      <c r="F1" s="183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44656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T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91"/>
      <c r="F1" s="191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44656</v>
      </c>
      <c r="U2" s="115" t="s">
        <v>231</v>
      </c>
      <c r="V2" s="116" t="s">
        <v>230</v>
      </c>
      <c r="W2" s="30" t="s">
        <v>423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</row>
    <row r="4" spans="1:23">
      <c r="A4" t="s">
        <v>417</v>
      </c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</row>
    <row r="5" spans="1:23">
      <c r="B5" t="s">
        <v>423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</row>
    <row r="6" spans="1:23">
      <c r="B6" t="s">
        <v>423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</row>
    <row r="7" spans="1:23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</row>
    <row r="8" spans="1:23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</row>
    <row r="9" spans="1:23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</row>
    <row r="10" spans="1:23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</row>
    <row r="11" spans="1:23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</row>
    <row r="12" spans="1:23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</row>
    <row r="13" spans="1:23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</row>
    <row r="14" spans="1:23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</row>
    <row r="15" spans="1:23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</row>
    <row r="16" spans="1:23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</row>
    <row r="17" spans="7:23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</row>
    <row r="18" spans="7:23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</row>
    <row r="19" spans="7:23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</row>
    <row r="20" spans="7:23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</row>
    <row r="21" spans="7:23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</row>
    <row r="22" spans="7:23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</row>
    <row r="23" spans="7:23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</row>
    <row r="24" spans="7:23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</row>
    <row r="25" spans="7:23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</row>
    <row r="26" spans="7:23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</row>
    <row r="27" spans="7:23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</row>
    <row r="28" spans="7:23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</row>
    <row r="29" spans="7:23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</row>
    <row r="30" spans="7:23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</row>
    <row r="31" spans="7:23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</row>
    <row r="32" spans="7:23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</row>
    <row r="33" spans="7:23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</row>
    <row r="34" spans="7:23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</row>
    <row r="35" spans="7:23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</row>
    <row r="36" spans="7:23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</row>
    <row r="37" spans="7:23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</row>
    <row r="38" spans="7:23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</row>
    <row r="39" spans="7:23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</row>
    <row r="40" spans="7:23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</row>
    <row r="41" spans="7:23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</row>
    <row r="42" spans="7:23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0</v>
      </c>
      <c r="W42">
        <v>0</v>
      </c>
    </row>
    <row r="43" spans="7:23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0</v>
      </c>
      <c r="W43">
        <v>0</v>
      </c>
    </row>
    <row r="44" spans="7:23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0</v>
      </c>
      <c r="W44">
        <v>0</v>
      </c>
    </row>
    <row r="45" spans="7:23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0</v>
      </c>
      <c r="W45">
        <v>0</v>
      </c>
    </row>
    <row r="46" spans="7:23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0</v>
      </c>
      <c r="W46">
        <v>0</v>
      </c>
    </row>
    <row r="47" spans="7:23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0</v>
      </c>
      <c r="W47">
        <v>0</v>
      </c>
    </row>
    <row r="48" spans="7:23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0</v>
      </c>
      <c r="W48">
        <v>0</v>
      </c>
    </row>
    <row r="49" spans="7:23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0</v>
      </c>
      <c r="W49">
        <v>0</v>
      </c>
    </row>
    <row r="50" spans="7:23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0</v>
      </c>
      <c r="W50">
        <v>0</v>
      </c>
    </row>
    <row r="51" spans="7:23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0</v>
      </c>
      <c r="W51">
        <v>0</v>
      </c>
    </row>
    <row r="52" spans="7:23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0</v>
      </c>
      <c r="W52">
        <v>0</v>
      </c>
    </row>
    <row r="53" spans="7:23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0</v>
      </c>
      <c r="W53">
        <v>0</v>
      </c>
    </row>
    <row r="54" spans="7:23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0</v>
      </c>
      <c r="W54">
        <v>0</v>
      </c>
    </row>
    <row r="55" spans="7:23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0</v>
      </c>
      <c r="W55">
        <v>0</v>
      </c>
    </row>
    <row r="56" spans="7:23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0</v>
      </c>
      <c r="W56">
        <v>0</v>
      </c>
    </row>
    <row r="57" spans="7:23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0</v>
      </c>
      <c r="W57">
        <v>0</v>
      </c>
    </row>
    <row r="58" spans="7:23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0</v>
      </c>
      <c r="W58">
        <v>0</v>
      </c>
    </row>
    <row r="59" spans="7:23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0</v>
      </c>
      <c r="W59">
        <v>0</v>
      </c>
    </row>
    <row r="60" spans="7:23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0</v>
      </c>
      <c r="W60">
        <v>0</v>
      </c>
    </row>
    <row r="61" spans="7:23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0</v>
      </c>
      <c r="W61">
        <v>0</v>
      </c>
    </row>
    <row r="62" spans="7:23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0</v>
      </c>
      <c r="W62">
        <v>0</v>
      </c>
    </row>
    <row r="63" spans="7:23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0</v>
      </c>
      <c r="W63">
        <v>0</v>
      </c>
    </row>
    <row r="64" spans="7:23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0</v>
      </c>
      <c r="W64">
        <v>0</v>
      </c>
    </row>
    <row r="65" spans="7:23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0</v>
      </c>
      <c r="W65">
        <v>0</v>
      </c>
    </row>
    <row r="66" spans="7:23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0</v>
      </c>
      <c r="W66">
        <v>0</v>
      </c>
    </row>
    <row r="67" spans="7:23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0</v>
      </c>
      <c r="W67">
        <v>0</v>
      </c>
    </row>
    <row r="68" spans="7:23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0</v>
      </c>
      <c r="W68">
        <v>0</v>
      </c>
    </row>
    <row r="69" spans="7:23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0</v>
      </c>
      <c r="W69">
        <v>0</v>
      </c>
    </row>
    <row r="70" spans="7:23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0</v>
      </c>
      <c r="W70">
        <v>0</v>
      </c>
    </row>
    <row r="71" spans="7:23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0</v>
      </c>
      <c r="W71">
        <v>0</v>
      </c>
    </row>
    <row r="72" spans="7:23">
      <c r="G72" t="s">
        <v>114</v>
      </c>
      <c r="H72" s="115">
        <v>0</v>
      </c>
      <c r="I72" s="88">
        <v>9.7200000000000006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9.7200000000000006</v>
      </c>
      <c r="W72">
        <v>9.7200000000000006</v>
      </c>
    </row>
    <row r="73" spans="7:23">
      <c r="G73" t="s">
        <v>115</v>
      </c>
      <c r="H73" s="115">
        <v>0</v>
      </c>
      <c r="I73" s="88">
        <v>24.29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24.29</v>
      </c>
      <c r="W73">
        <v>24.29</v>
      </c>
    </row>
    <row r="74" spans="7:23">
      <c r="G74" t="s">
        <v>116</v>
      </c>
      <c r="H74" s="115">
        <v>0</v>
      </c>
      <c r="I74" s="88">
        <v>34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34</v>
      </c>
      <c r="W74">
        <v>34</v>
      </c>
    </row>
    <row r="75" spans="7:23">
      <c r="G75" t="s">
        <v>117</v>
      </c>
      <c r="H75" s="115">
        <v>0</v>
      </c>
      <c r="I75" s="88">
        <v>38.86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38.86</v>
      </c>
      <c r="W75">
        <v>38.86</v>
      </c>
    </row>
    <row r="76" spans="7:23">
      <c r="G76" t="s">
        <v>118</v>
      </c>
      <c r="H76" s="115">
        <v>0</v>
      </c>
      <c r="I76" s="88">
        <v>29.15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29.14</v>
      </c>
      <c r="W76">
        <v>29.15</v>
      </c>
    </row>
    <row r="77" spans="7:23">
      <c r="G77" t="s">
        <v>119</v>
      </c>
      <c r="H77" s="115">
        <v>0</v>
      </c>
      <c r="I77" s="88">
        <v>24.29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24.29</v>
      </c>
      <c r="W77">
        <v>24.29</v>
      </c>
    </row>
    <row r="78" spans="7:23">
      <c r="G78" t="s">
        <v>120</v>
      </c>
      <c r="H78" s="115">
        <v>0</v>
      </c>
      <c r="I78" s="88">
        <v>9.7200000000000006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9.7200000000000006</v>
      </c>
      <c r="W78">
        <v>9.7200000000000006</v>
      </c>
    </row>
    <row r="79" spans="7:23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</row>
    <row r="80" spans="7:23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</row>
    <row r="81" spans="7:23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</row>
    <row r="82" spans="7:23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</row>
    <row r="83" spans="7:23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</row>
    <row r="84" spans="7:23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</row>
    <row r="85" spans="7:23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</row>
    <row r="86" spans="7:23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</row>
    <row r="87" spans="7:23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</row>
    <row r="88" spans="7:23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</row>
    <row r="89" spans="7:23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</row>
    <row r="90" spans="7:23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</row>
    <row r="91" spans="7:23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</row>
    <row r="92" spans="7:23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</row>
    <row r="93" spans="7:23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</row>
    <row r="94" spans="7:23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</row>
    <row r="95" spans="7:23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</row>
    <row r="96" spans="7:23">
      <c r="G96" t="s">
        <v>138</v>
      </c>
      <c r="H96" s="115">
        <v>0</v>
      </c>
      <c r="I96" s="88">
        <v>14.57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14.57</v>
      </c>
      <c r="W96">
        <v>14.57</v>
      </c>
    </row>
    <row r="97" spans="1:83">
      <c r="G97" t="s">
        <v>139</v>
      </c>
      <c r="H97" s="115">
        <v>0</v>
      </c>
      <c r="I97" s="88">
        <v>24.29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24.29</v>
      </c>
      <c r="W97">
        <v>24.29</v>
      </c>
    </row>
    <row r="98" spans="1:83">
      <c r="G98" t="s">
        <v>140</v>
      </c>
      <c r="H98" s="115">
        <v>0</v>
      </c>
      <c r="I98" s="88">
        <v>24.28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24.28</v>
      </c>
      <c r="W98">
        <v>24.28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5.829249999999999E-2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5.8289999999999995E-2</v>
      </c>
      <c r="W99">
        <f t="shared" si="1"/>
        <v>5.829249999999999E-2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91"/>
      <c r="F1" s="191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44656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106"/>
  <sheetViews>
    <sheetView workbookViewId="0">
      <pane xSplit="1" ySplit="2" topLeftCell="M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4" ht="15" customHeight="1">
      <c r="A1" s="32">
        <f>Allocation!A2</f>
        <v>44656</v>
      </c>
      <c r="B1" s="219"/>
      <c r="C1" s="219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0" t="s">
        <v>143</v>
      </c>
      <c r="Q1" s="220" t="s">
        <v>144</v>
      </c>
      <c r="R1" s="223" t="s">
        <v>339</v>
      </c>
      <c r="S1" s="79"/>
      <c r="T1" s="82" t="s">
        <v>302</v>
      </c>
      <c r="U1" s="221" t="s">
        <v>303</v>
      </c>
      <c r="V1" s="107" t="s">
        <v>316</v>
      </c>
      <c r="W1" s="107" t="s">
        <v>302</v>
      </c>
      <c r="X1" s="211" t="s">
        <v>335</v>
      </c>
      <c r="Y1" s="218" t="s">
        <v>223</v>
      </c>
      <c r="Z1" s="218" t="s">
        <v>224</v>
      </c>
      <c r="AA1" s="222" t="s">
        <v>198</v>
      </c>
      <c r="AB1" s="222" t="s">
        <v>199</v>
      </c>
      <c r="AC1" s="27" t="s">
        <v>189</v>
      </c>
      <c r="AD1" s="211" t="s">
        <v>142</v>
      </c>
      <c r="AG1" s="211" t="s">
        <v>278</v>
      </c>
      <c r="AI1" s="218" t="s">
        <v>384</v>
      </c>
      <c r="AJ1" s="218" t="s">
        <v>412</v>
      </c>
      <c r="AK1" s="218" t="s">
        <v>386</v>
      </c>
      <c r="AL1" s="218" t="s">
        <v>387</v>
      </c>
      <c r="AM1" s="218" t="s">
        <v>388</v>
      </c>
      <c r="AN1" s="218" t="s">
        <v>389</v>
      </c>
      <c r="AO1" s="217" t="s">
        <v>413</v>
      </c>
      <c r="AP1" s="217" t="s">
        <v>414</v>
      </c>
      <c r="AQ1" s="217" t="s">
        <v>415</v>
      </c>
      <c r="AR1" s="217" t="s">
        <v>416</v>
      </c>
    </row>
    <row r="2" spans="1:44">
      <c r="A2" s="27" t="s">
        <v>44</v>
      </c>
      <c r="B2" s="219"/>
      <c r="C2" s="219"/>
      <c r="D2" s="211"/>
      <c r="E2" s="211"/>
      <c r="F2" s="211"/>
      <c r="G2" s="211"/>
      <c r="H2" s="211"/>
      <c r="I2" s="211"/>
      <c r="J2" s="211"/>
      <c r="K2" s="211"/>
      <c r="L2" s="219"/>
      <c r="M2" s="219"/>
      <c r="N2" s="219"/>
      <c r="O2" s="219"/>
      <c r="P2" s="220"/>
      <c r="Q2" s="220"/>
      <c r="R2" s="223"/>
      <c r="S2" s="79"/>
      <c r="T2" s="82" t="s">
        <v>315</v>
      </c>
      <c r="U2" s="221"/>
      <c r="V2" s="107" t="s">
        <v>304</v>
      </c>
      <c r="W2" s="107" t="s">
        <v>304</v>
      </c>
      <c r="X2" s="211"/>
      <c r="Y2" s="218"/>
      <c r="Z2" s="218"/>
      <c r="AA2" s="222"/>
      <c r="AB2" s="222"/>
      <c r="AC2" s="27">
        <f>Allocation!J1/100</f>
        <v>8.8000000000000005E-3</v>
      </c>
      <c r="AD2" s="211"/>
      <c r="AE2" t="s">
        <v>276</v>
      </c>
      <c r="AG2" s="211"/>
      <c r="AI2" s="218"/>
      <c r="AJ2" s="218"/>
      <c r="AK2" s="218"/>
      <c r="AL2" s="218"/>
      <c r="AM2" s="218"/>
      <c r="AN2" s="218"/>
      <c r="AO2" s="217"/>
      <c r="AP2" s="217"/>
      <c r="AQ2" s="217"/>
      <c r="AR2" s="217"/>
    </row>
    <row r="3" spans="1:44">
      <c r="A3" t="s">
        <v>45</v>
      </c>
      <c r="E3">
        <f>GT_NG!P3</f>
        <v>14.424750499001997</v>
      </c>
      <c r="F3">
        <f>GT_Spot!P3</f>
        <v>0</v>
      </c>
      <c r="G3">
        <f>PPCL_NG!P3</f>
        <v>36.78</v>
      </c>
      <c r="H3">
        <f>PPCL_Spot!P3</f>
        <v>13</v>
      </c>
      <c r="I3">
        <f>Bawana_NG!P3</f>
        <v>98.07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1071.3323422098927</v>
      </c>
      <c r="P3" s="77">
        <v>118.74548307341192</v>
      </c>
      <c r="Q3" s="77">
        <v>32.43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35.46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143.74</v>
      </c>
      <c r="AB3" s="117">
        <f>-STOA!N3</f>
        <v>0</v>
      </c>
      <c r="AC3">
        <f>SUMIF(B3:AB3,"&gt;0")*$AC$2-SUMIF(B3:AB3,"&lt;0")*($AC$2/(1-$AC$2))+SUMIF(AI3:AR3,"&gt;0")*$AC$2-SUMIF(AI3:AR3,"&lt;0")*($AC$2/(1-$AC$2))</f>
        <v>13.851827942106253</v>
      </c>
      <c r="AD3">
        <f>SUM(B3:AB3,AI3:AR3)-AC3</f>
        <v>1540.1307478402005</v>
      </c>
      <c r="AE3">
        <f>'IDT-1'!B3</f>
        <v>230</v>
      </c>
      <c r="AF3" s="26"/>
      <c r="AG3">
        <f>SUM(AD3:AF3)</f>
        <v>1770.1307478402005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-10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</row>
    <row r="4" spans="1:44">
      <c r="A4" t="s">
        <v>46</v>
      </c>
      <c r="E4">
        <f>GT_NG!P4</f>
        <v>9.940491305547889</v>
      </c>
      <c r="F4">
        <f>GT_Spot!P4</f>
        <v>0</v>
      </c>
      <c r="G4">
        <f>PPCL_NG!P4</f>
        <v>36.78</v>
      </c>
      <c r="H4">
        <f>PPCL_Spot!P4</f>
        <v>13</v>
      </c>
      <c r="I4">
        <f>Bawana_NG!P4</f>
        <v>98.07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1071.3323422098927</v>
      </c>
      <c r="P4" s="77">
        <v>118.74548307341192</v>
      </c>
      <c r="Q4" s="77">
        <v>32.43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35.979999999999997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143.74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13.843576843770441</v>
      </c>
      <c r="AD4">
        <f t="shared" ref="AD4:AD67" si="1">SUM(B4:AB4,AI4:AR4)-AC4</f>
        <v>1533.174739745082</v>
      </c>
      <c r="AE4">
        <f>'IDT-1'!B4</f>
        <v>219</v>
      </c>
      <c r="AF4" s="26"/>
      <c r="AG4">
        <f t="shared" ref="AG4:AG67" si="2">SUM(AD4:AF4)</f>
        <v>1752.174739745082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-13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</row>
    <row r="5" spans="1:44">
      <c r="A5" t="s">
        <v>47</v>
      </c>
      <c r="E5">
        <f>GT_NG!P5</f>
        <v>15.074168514412417</v>
      </c>
      <c r="F5">
        <f>GT_Spot!P5</f>
        <v>0</v>
      </c>
      <c r="G5">
        <f>PPCL_NG!P5</f>
        <v>36.78</v>
      </c>
      <c r="H5">
        <f>PPCL_Spot!P5</f>
        <v>13</v>
      </c>
      <c r="I5">
        <f>Bawana_NG!P5</f>
        <v>98.07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1069.0348620519651</v>
      </c>
      <c r="P5" s="77">
        <v>118.74548307341192</v>
      </c>
      <c r="Q5" s="77">
        <v>32.43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36.769999999999996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143.74</v>
      </c>
      <c r="AB5" s="117">
        <f>-STOA!N5</f>
        <v>0</v>
      </c>
      <c r="AC5">
        <f t="shared" si="0"/>
        <v>14.053049928262594</v>
      </c>
      <c r="AD5">
        <f t="shared" si="1"/>
        <v>1516.5914637115268</v>
      </c>
      <c r="AE5">
        <f>'IDT-1'!B5</f>
        <v>200</v>
      </c>
      <c r="AF5" s="26"/>
      <c r="AG5">
        <f t="shared" si="2"/>
        <v>1716.5914637115268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-33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</row>
    <row r="6" spans="1:44">
      <c r="A6" t="s">
        <v>48</v>
      </c>
      <c r="E6">
        <f>GT_NG!P6</f>
        <v>15.074168514412417</v>
      </c>
      <c r="F6">
        <f>GT_Spot!P6</f>
        <v>0</v>
      </c>
      <c r="G6">
        <f>PPCL_NG!P6</f>
        <v>36.78</v>
      </c>
      <c r="H6">
        <f>PPCL_Spot!P6</f>
        <v>13</v>
      </c>
      <c r="I6">
        <f>Bawana_NG!P6</f>
        <v>98.07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1069.0097731911651</v>
      </c>
      <c r="P6" s="77">
        <v>118.74548307341192</v>
      </c>
      <c r="Q6" s="77">
        <v>32.43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37.53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143.74</v>
      </c>
      <c r="AB6" s="117">
        <f>-STOA!N6</f>
        <v>0</v>
      </c>
      <c r="AC6">
        <f t="shared" si="0"/>
        <v>13.997370253632186</v>
      </c>
      <c r="AD6">
        <f t="shared" si="1"/>
        <v>1524.3820545253573</v>
      </c>
      <c r="AE6">
        <f>'IDT-1'!B6</f>
        <v>172</v>
      </c>
      <c r="AF6" s="26"/>
      <c r="AG6">
        <f t="shared" si="2"/>
        <v>1696.3820545253573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-26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</row>
    <row r="7" spans="1:44">
      <c r="A7" t="s">
        <v>49</v>
      </c>
      <c r="E7">
        <f>GT_NG!P7</f>
        <v>15.074168514412417</v>
      </c>
      <c r="F7">
        <f>GT_Spot!P7</f>
        <v>0</v>
      </c>
      <c r="G7">
        <f>PPCL_NG!P7</f>
        <v>36.78</v>
      </c>
      <c r="H7">
        <f>PPCL_Spot!P7</f>
        <v>13</v>
      </c>
      <c r="I7">
        <f>Bawana_NG!P7</f>
        <v>98.07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1063.3280123223653</v>
      </c>
      <c r="P7" s="77">
        <v>118.74548307341192</v>
      </c>
      <c r="Q7" s="77">
        <v>32.43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38.15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143.74</v>
      </c>
      <c r="AB7" s="117">
        <f>-STOA!N7</f>
        <v>0</v>
      </c>
      <c r="AC7">
        <f t="shared" si="0"/>
        <v>13.899557992853577</v>
      </c>
      <c r="AD7">
        <f t="shared" si="1"/>
        <v>1525.4181059173363</v>
      </c>
      <c r="AE7">
        <f>'IDT-1'!B7</f>
        <v>123</v>
      </c>
      <c r="AF7" s="26"/>
      <c r="AG7">
        <f t="shared" si="2"/>
        <v>1648.4181059173363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-20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</row>
    <row r="8" spans="1:44">
      <c r="A8" t="s">
        <v>50</v>
      </c>
      <c r="E8">
        <f>GT_NG!P8</f>
        <v>15.074168514412417</v>
      </c>
      <c r="F8">
        <f>GT_Spot!P8</f>
        <v>0</v>
      </c>
      <c r="G8">
        <f>PPCL_NG!P8</f>
        <v>36.78</v>
      </c>
      <c r="H8">
        <f>PPCL_Spot!P8</f>
        <v>13</v>
      </c>
      <c r="I8">
        <f>Bawana_NG!P8</f>
        <v>98.999999999999972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1063.2997875735653</v>
      </c>
      <c r="P8" s="77">
        <v>118.74548307341192</v>
      </c>
      <c r="Q8" s="77">
        <v>32.43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38.54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143.74</v>
      </c>
      <c r="AB8" s="117">
        <f>-STOA!N8</f>
        <v>0</v>
      </c>
      <c r="AC8">
        <f t="shared" si="0"/>
        <v>13.91980374258633</v>
      </c>
      <c r="AD8">
        <f t="shared" si="1"/>
        <v>1525.6896354188032</v>
      </c>
      <c r="AE8">
        <f>'IDT-1'!B8</f>
        <v>97</v>
      </c>
      <c r="AF8" s="26"/>
      <c r="AG8">
        <f t="shared" si="2"/>
        <v>1622.6896354188032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-21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</row>
    <row r="9" spans="1:44">
      <c r="A9" t="s">
        <v>51</v>
      </c>
      <c r="E9">
        <f>GT_NG!P9</f>
        <v>15.074168514412417</v>
      </c>
      <c r="F9">
        <f>GT_Spot!P9</f>
        <v>0</v>
      </c>
      <c r="G9">
        <f>PPCL_NG!P9</f>
        <v>36.78</v>
      </c>
      <c r="H9">
        <f>PPCL_Spot!P9</f>
        <v>13.005001923816852</v>
      </c>
      <c r="I9">
        <f>Bawana_NG!P9</f>
        <v>98.379999999999981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1060.3244647404817</v>
      </c>
      <c r="P9" s="77">
        <v>118.74548307341192</v>
      </c>
      <c r="Q9" s="77">
        <v>32.43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39.18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143.74</v>
      </c>
      <c r="AB9" s="117">
        <f>-STOA!N9</f>
        <v>0</v>
      </c>
      <c r="AC9">
        <f t="shared" si="0"/>
        <v>14.044769086462104</v>
      </c>
      <c r="AD9">
        <f t="shared" si="1"/>
        <v>1505.6143491656608</v>
      </c>
      <c r="AE9">
        <f>'IDT-1'!B9</f>
        <v>73</v>
      </c>
      <c r="AF9" s="26"/>
      <c r="AG9">
        <f t="shared" si="2"/>
        <v>1578.6143491656608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-38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</row>
    <row r="10" spans="1:44">
      <c r="A10" t="s">
        <v>52</v>
      </c>
      <c r="E10">
        <f>GT_NG!P10</f>
        <v>15.074168514412417</v>
      </c>
      <c r="F10">
        <f>GT_Spot!P10</f>
        <v>0</v>
      </c>
      <c r="G10">
        <f>PPCL_NG!P10</f>
        <v>36.78</v>
      </c>
      <c r="H10">
        <f>PPCL_Spot!P10</f>
        <v>13</v>
      </c>
      <c r="I10">
        <f>Bawana_NG!P10</f>
        <v>98.07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1053.7423795756945</v>
      </c>
      <c r="P10" s="77">
        <v>118.74548307341192</v>
      </c>
      <c r="Q10" s="77">
        <v>32.43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32.78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143.74</v>
      </c>
      <c r="AB10" s="117">
        <f>-STOA!N10</f>
        <v>0</v>
      </c>
      <c r="AC10">
        <f t="shared" si="0"/>
        <v>13.752833874238966</v>
      </c>
      <c r="AD10">
        <f t="shared" si="1"/>
        <v>1549.0691972892798</v>
      </c>
      <c r="AE10">
        <f>'IDT-1'!B10</f>
        <v>37</v>
      </c>
      <c r="AF10" s="26"/>
      <c r="AG10">
        <f t="shared" si="2"/>
        <v>1586.0691972892798</v>
      </c>
      <c r="AI10" s="75">
        <f>PXIL!H10</f>
        <v>0</v>
      </c>
      <c r="AJ10" s="75">
        <f>PXIL!N10</f>
        <v>0</v>
      </c>
      <c r="AK10" s="75">
        <f>RTM_IEX!H10</f>
        <v>18.46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</row>
    <row r="11" spans="1:44">
      <c r="A11" t="s">
        <v>53</v>
      </c>
      <c r="E11">
        <f>GT_NG!P11</f>
        <v>15.074168514412417</v>
      </c>
      <c r="F11">
        <f>GT_Spot!P11</f>
        <v>0</v>
      </c>
      <c r="G11">
        <f>PPCL_NG!P11</f>
        <v>36.78</v>
      </c>
      <c r="H11">
        <f>PPCL_Spot!P11</f>
        <v>13</v>
      </c>
      <c r="I11">
        <f>Bawana_NG!P11</f>
        <v>98.379999999999981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1057.8574218869778</v>
      </c>
      <c r="P11" s="77">
        <v>118.74548307341192</v>
      </c>
      <c r="Q11" s="77">
        <v>32.43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33.86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143.74</v>
      </c>
      <c r="AB11" s="117">
        <f>-STOA!N11</f>
        <v>0</v>
      </c>
      <c r="AC11">
        <f t="shared" si="0"/>
        <v>13.798636541977775</v>
      </c>
      <c r="AD11">
        <f t="shared" si="1"/>
        <v>1518.0684369328242</v>
      </c>
      <c r="AE11">
        <f>'IDT-1'!B11</f>
        <v>0</v>
      </c>
      <c r="AF11" s="26"/>
      <c r="AG11">
        <f t="shared" si="2"/>
        <v>1518.0684369328242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-18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</row>
    <row r="12" spans="1:44">
      <c r="A12" t="s">
        <v>54</v>
      </c>
      <c r="E12">
        <f>GT_NG!P12</f>
        <v>15.074168514412417</v>
      </c>
      <c r="F12">
        <f>GT_Spot!P12</f>
        <v>0</v>
      </c>
      <c r="G12">
        <f>PPCL_NG!P12</f>
        <v>36.78</v>
      </c>
      <c r="H12">
        <f>PPCL_Spot!P12</f>
        <v>13</v>
      </c>
      <c r="I12">
        <f>Bawana_NG!P12</f>
        <v>98.379999999999981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1057.8889085741778</v>
      </c>
      <c r="P12" s="77">
        <v>118.74548307341192</v>
      </c>
      <c r="Q12" s="77">
        <v>32.43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34.510000000000005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143.74</v>
      </c>
      <c r="AB12" s="117">
        <f>-STOA!N12</f>
        <v>0</v>
      </c>
      <c r="AC12">
        <f t="shared" si="0"/>
        <v>13.644827329425619</v>
      </c>
      <c r="AD12">
        <f t="shared" si="1"/>
        <v>1536.9037328325765</v>
      </c>
      <c r="AE12">
        <f>'IDT-1'!B12</f>
        <v>0</v>
      </c>
      <c r="AF12" s="26"/>
      <c r="AG12">
        <f t="shared" si="2"/>
        <v>1536.9037328325765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</row>
    <row r="13" spans="1:44">
      <c r="A13" t="s">
        <v>55</v>
      </c>
      <c r="E13">
        <f>GT_NG!P13</f>
        <v>15.074168514412417</v>
      </c>
      <c r="F13">
        <f>GT_Spot!P13</f>
        <v>0</v>
      </c>
      <c r="G13">
        <f>PPCL_NG!P13</f>
        <v>36.78</v>
      </c>
      <c r="H13">
        <f>PPCL_Spot!P13</f>
        <v>13</v>
      </c>
      <c r="I13">
        <f>Bawana_NG!P13</f>
        <v>98.07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1051.3458079901777</v>
      </c>
      <c r="P13" s="77">
        <v>118.74548307341192</v>
      </c>
      <c r="Q13" s="77">
        <v>32.43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35.35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143.74</v>
      </c>
      <c r="AB13" s="117">
        <f>-STOA!N13</f>
        <v>0</v>
      </c>
      <c r="AC13">
        <f t="shared" si="0"/>
        <v>14.364309138717411</v>
      </c>
      <c r="AD13">
        <f t="shared" si="1"/>
        <v>1443.1711504392847</v>
      </c>
      <c r="AE13">
        <f>'IDT-1'!B13</f>
        <v>0</v>
      </c>
      <c r="AF13" s="26"/>
      <c r="AG13">
        <f t="shared" si="2"/>
        <v>1443.1711504392847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-87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</row>
    <row r="14" spans="1:44">
      <c r="A14" t="s">
        <v>56</v>
      </c>
      <c r="E14">
        <f>GT_NG!P14</f>
        <v>15.074168514412417</v>
      </c>
      <c r="F14">
        <f>GT_Spot!P14</f>
        <v>0</v>
      </c>
      <c r="G14">
        <f>PPCL_NG!P14</f>
        <v>36.78</v>
      </c>
      <c r="H14">
        <f>PPCL_Spot!P14</f>
        <v>13</v>
      </c>
      <c r="I14">
        <f>Bawana_NG!P14</f>
        <v>98.999999999999972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1051.3959861509777</v>
      </c>
      <c r="P14" s="77">
        <v>118.74548307341192</v>
      </c>
      <c r="Q14" s="77">
        <v>32.43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36.160000000000004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143.74</v>
      </c>
      <c r="AB14" s="117">
        <f>-STOA!N14</f>
        <v>0</v>
      </c>
      <c r="AC14">
        <f t="shared" si="0"/>
        <v>14.087084498300005</v>
      </c>
      <c r="AD14">
        <f t="shared" si="1"/>
        <v>1478.2385532405019</v>
      </c>
      <c r="AE14">
        <f>'IDT-1'!B14</f>
        <v>0</v>
      </c>
      <c r="AF14" s="26"/>
      <c r="AG14">
        <f t="shared" si="2"/>
        <v>1478.2385532405019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-54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</row>
    <row r="15" spans="1:44">
      <c r="A15" t="s">
        <v>57</v>
      </c>
      <c r="E15">
        <f>GT_NG!P15</f>
        <v>15.691178850822766</v>
      </c>
      <c r="F15">
        <f>GT_Spot!P15</f>
        <v>0</v>
      </c>
      <c r="G15">
        <f>PPCL_NG!P15</f>
        <v>36.78</v>
      </c>
      <c r="H15">
        <f>PPCL_Spot!P15</f>
        <v>13.005001923816852</v>
      </c>
      <c r="I15">
        <f>Bawana_NG!P15</f>
        <v>98.379999999999981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1047.7932166495091</v>
      </c>
      <c r="P15" s="77">
        <v>118.74548307341192</v>
      </c>
      <c r="Q15" s="77">
        <v>32.43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37.010000000000005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118.58</v>
      </c>
      <c r="AB15" s="117">
        <f>-STOA!N15</f>
        <v>0</v>
      </c>
      <c r="AC15">
        <f t="shared" si="0"/>
        <v>13.55736975386683</v>
      </c>
      <c r="AD15">
        <f t="shared" si="1"/>
        <v>1482.8575107436936</v>
      </c>
      <c r="AE15">
        <f>'IDT-1'!B15</f>
        <v>0</v>
      </c>
      <c r="AF15" s="26"/>
      <c r="AG15">
        <f t="shared" si="2"/>
        <v>1482.8575107436936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-22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</row>
    <row r="16" spans="1:44">
      <c r="A16" t="s">
        <v>58</v>
      </c>
      <c r="E16">
        <f>GT_NG!P16</f>
        <v>15.691178850822766</v>
      </c>
      <c r="F16">
        <f>GT_Spot!P16</f>
        <v>0</v>
      </c>
      <c r="G16">
        <f>PPCL_NG!P16</f>
        <v>36.78</v>
      </c>
      <c r="H16">
        <f>PPCL_Spot!P16</f>
        <v>13</v>
      </c>
      <c r="I16">
        <f>Bawana_NG!P16</f>
        <v>98.379999999999981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1047.8433943711091</v>
      </c>
      <c r="P16" s="77">
        <v>118.74548307341192</v>
      </c>
      <c r="Q16" s="77">
        <v>32.43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38.159999999999997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118.58</v>
      </c>
      <c r="AB16" s="117">
        <f>-STOA!N16</f>
        <v>0</v>
      </c>
      <c r="AC16">
        <f t="shared" si="0"/>
        <v>13.709937341242448</v>
      </c>
      <c r="AD16">
        <f t="shared" si="1"/>
        <v>1467.9001189541013</v>
      </c>
      <c r="AE16">
        <f>'IDT-1'!B16</f>
        <v>0</v>
      </c>
      <c r="AF16" s="26"/>
      <c r="AG16">
        <f t="shared" si="2"/>
        <v>1467.9001189541013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-38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</row>
    <row r="17" spans="1:44">
      <c r="A17" t="s">
        <v>59</v>
      </c>
      <c r="E17">
        <f>GT_NG!P17</f>
        <v>15.691178850822766</v>
      </c>
      <c r="F17">
        <f>GT_Spot!P17</f>
        <v>0</v>
      </c>
      <c r="G17">
        <f>PPCL_NG!P17</f>
        <v>36.78</v>
      </c>
      <c r="H17">
        <f>PPCL_Spot!P17</f>
        <v>13</v>
      </c>
      <c r="I17">
        <f>Bawana_NG!P17</f>
        <v>98.379999999999981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1047.968839114309</v>
      </c>
      <c r="P17" s="77">
        <v>118.74548307341192</v>
      </c>
      <c r="Q17" s="77">
        <v>32.43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39.1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118.58</v>
      </c>
      <c r="AB17" s="117">
        <f>-STOA!N17</f>
        <v>0</v>
      </c>
      <c r="AC17">
        <f t="shared" si="0"/>
        <v>13.879119550382121</v>
      </c>
      <c r="AD17">
        <f t="shared" si="1"/>
        <v>1450.7963814881614</v>
      </c>
      <c r="AE17">
        <f>'IDT-1'!B17</f>
        <v>0</v>
      </c>
      <c r="AF17" s="26"/>
      <c r="AG17">
        <f t="shared" si="2"/>
        <v>1450.7963814881614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-56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</row>
    <row r="18" spans="1:44">
      <c r="A18" t="s">
        <v>60</v>
      </c>
      <c r="E18">
        <f>GT_NG!P18</f>
        <v>15.691178850822766</v>
      </c>
      <c r="F18">
        <f>GT_Spot!P18</f>
        <v>0</v>
      </c>
      <c r="G18">
        <f>PPCL_NG!P18</f>
        <v>36.78</v>
      </c>
      <c r="H18">
        <f>PPCL_Spot!P18</f>
        <v>13</v>
      </c>
      <c r="I18">
        <f>Bawana_NG!P18</f>
        <v>98.379999999999981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1047.968839114309</v>
      </c>
      <c r="P18" s="77">
        <v>118.74548307341192</v>
      </c>
      <c r="Q18" s="77">
        <v>32.43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40.32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118.58</v>
      </c>
      <c r="AB18" s="117">
        <f>-STOA!N18</f>
        <v>0</v>
      </c>
      <c r="AC18">
        <f t="shared" si="0"/>
        <v>14.475811966847012</v>
      </c>
      <c r="AD18">
        <f t="shared" si="1"/>
        <v>1385.4196890716964</v>
      </c>
      <c r="AE18">
        <f>'IDT-1'!B18</f>
        <v>0</v>
      </c>
      <c r="AF18" s="26"/>
      <c r="AG18">
        <f t="shared" si="2"/>
        <v>1385.4196890716964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-122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</row>
    <row r="19" spans="1:44">
      <c r="A19" t="s">
        <v>61</v>
      </c>
      <c r="E19">
        <f>GT_NG!P19</f>
        <v>15.074168514412417</v>
      </c>
      <c r="F19">
        <f>GT_Spot!P19</f>
        <v>0</v>
      </c>
      <c r="G19">
        <f>PPCL_NG!P19</f>
        <v>36.78</v>
      </c>
      <c r="H19">
        <f>PPCL_Spot!P19</f>
        <v>13</v>
      </c>
      <c r="I19">
        <f>Bawana_NG!P19</f>
        <v>75.999999999999986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1046.5305768199089</v>
      </c>
      <c r="P19" s="77">
        <v>118.74548307341192</v>
      </c>
      <c r="Q19" s="77">
        <v>32.43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40.79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118.58</v>
      </c>
      <c r="AB19" s="117">
        <f>-STOA!N19</f>
        <v>0</v>
      </c>
      <c r="AC19">
        <f t="shared" si="0"/>
        <v>13.590179876009037</v>
      </c>
      <c r="AD19">
        <f t="shared" si="1"/>
        <v>1438.3400485317241</v>
      </c>
      <c r="AE19">
        <f>'IDT-1'!B19</f>
        <v>0</v>
      </c>
      <c r="AF19" s="26"/>
      <c r="AG19">
        <f t="shared" si="2"/>
        <v>1438.3400485317241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-46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</row>
    <row r="20" spans="1:44">
      <c r="A20" t="s">
        <v>62</v>
      </c>
      <c r="E20">
        <f>GT_NG!P20</f>
        <v>15.074168514412417</v>
      </c>
      <c r="F20">
        <f>GT_Spot!P20</f>
        <v>0</v>
      </c>
      <c r="G20">
        <f>PPCL_NG!P20</f>
        <v>36.78</v>
      </c>
      <c r="H20">
        <f>PPCL_Spot!P20</f>
        <v>13</v>
      </c>
      <c r="I20">
        <f>Bawana_NG!P20</f>
        <v>75.999999999999986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1046.518032389509</v>
      </c>
      <c r="P20" s="77">
        <v>118.74548307341192</v>
      </c>
      <c r="Q20" s="77">
        <v>32.43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40.92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118.58</v>
      </c>
      <c r="AB20" s="117">
        <f>-STOA!N20</f>
        <v>0</v>
      </c>
      <c r="AC20">
        <f t="shared" si="0"/>
        <v>13.64448225015469</v>
      </c>
      <c r="AD20">
        <f t="shared" si="1"/>
        <v>1432.4032017271786</v>
      </c>
      <c r="AE20">
        <f>'IDT-1'!B20</f>
        <v>0</v>
      </c>
      <c r="AF20" s="26"/>
      <c r="AG20">
        <f t="shared" si="2"/>
        <v>1432.4032017271786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-52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</row>
    <row r="21" spans="1:44">
      <c r="A21" t="s">
        <v>63</v>
      </c>
      <c r="E21">
        <f>GT_NG!P21</f>
        <v>15.074168514412417</v>
      </c>
      <c r="F21">
        <f>GT_Spot!P21</f>
        <v>0</v>
      </c>
      <c r="G21">
        <f>PPCL_NG!P21</f>
        <v>36.78</v>
      </c>
      <c r="H21">
        <f>PPCL_Spot!P21</f>
        <v>13.005001923816852</v>
      </c>
      <c r="I21">
        <f>Bawana_NG!P21</f>
        <v>75.999999999999986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1046.467854228709</v>
      </c>
      <c r="P21" s="77">
        <v>118.74548307341192</v>
      </c>
      <c r="Q21" s="77">
        <v>32.43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41.86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118.58</v>
      </c>
      <c r="AB21" s="117">
        <f>-STOA!N21</f>
        <v>0</v>
      </c>
      <c r="AC21">
        <f t="shared" si="0"/>
        <v>14.193922478123152</v>
      </c>
      <c r="AD21">
        <f t="shared" si="1"/>
        <v>1371.7485852622269</v>
      </c>
      <c r="AE21">
        <f>'IDT-1'!B21</f>
        <v>0</v>
      </c>
      <c r="AF21" s="26"/>
      <c r="AG21">
        <f t="shared" si="2"/>
        <v>1371.7485852622269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-113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</row>
    <row r="22" spans="1:44">
      <c r="A22" t="s">
        <v>64</v>
      </c>
      <c r="E22">
        <f>GT_NG!P22</f>
        <v>15.074168514412417</v>
      </c>
      <c r="F22">
        <f>GT_Spot!P22</f>
        <v>0</v>
      </c>
      <c r="G22">
        <f>PPCL_NG!P22</f>
        <v>36.78</v>
      </c>
      <c r="H22">
        <f>PPCL_Spot!P22</f>
        <v>12.995938769134646</v>
      </c>
      <c r="I22">
        <f>Bawana_NG!P22</f>
        <v>75.999999999999986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1056.3981714991089</v>
      </c>
      <c r="P22" s="77">
        <v>118.74548307341192</v>
      </c>
      <c r="Q22" s="77">
        <v>32.43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42.18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118.58</v>
      </c>
      <c r="AB22" s="117">
        <f>-STOA!N22</f>
        <v>0</v>
      </c>
      <c r="AC22">
        <f t="shared" si="0"/>
        <v>14.168629856552929</v>
      </c>
      <c r="AD22">
        <f t="shared" si="1"/>
        <v>1395.0151319995148</v>
      </c>
      <c r="AE22">
        <f>'IDT-1'!B22</f>
        <v>0</v>
      </c>
      <c r="AF22" s="26"/>
      <c r="AG22">
        <f t="shared" si="2"/>
        <v>1395.0151319995148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-100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</row>
    <row r="23" spans="1:44">
      <c r="A23" t="s">
        <v>65</v>
      </c>
      <c r="E23">
        <f>GT_NG!P23</f>
        <v>15.074168514412417</v>
      </c>
      <c r="F23">
        <f>GT_Spot!P23</f>
        <v>0</v>
      </c>
      <c r="G23">
        <f>PPCL_NG!P23</f>
        <v>36.78</v>
      </c>
      <c r="H23">
        <f>PPCL_Spot!P23</f>
        <v>13</v>
      </c>
      <c r="I23">
        <f>Bawana_NG!P23</f>
        <v>75.999999999999986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1057.5930541879088</v>
      </c>
      <c r="P23" s="77">
        <v>118.74548307341192</v>
      </c>
      <c r="Q23" s="77">
        <v>32.43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42.64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118.58</v>
      </c>
      <c r="AB23" s="117">
        <f>-STOA!N23</f>
        <v>0</v>
      </c>
      <c r="AC23">
        <f t="shared" si="0"/>
        <v>14.156594180479397</v>
      </c>
      <c r="AD23">
        <f t="shared" si="1"/>
        <v>1399.6861115952536</v>
      </c>
      <c r="AE23">
        <f>'IDT-1'!B23</f>
        <v>0</v>
      </c>
      <c r="AF23" s="26"/>
      <c r="AG23">
        <f t="shared" si="2"/>
        <v>1399.6861115952536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-97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</row>
    <row r="24" spans="1:44">
      <c r="A24" t="s">
        <v>66</v>
      </c>
      <c r="E24">
        <f>GT_NG!P24</f>
        <v>15.074168514412417</v>
      </c>
      <c r="F24">
        <f>GT_Spot!P24</f>
        <v>0</v>
      </c>
      <c r="G24">
        <f>PPCL_NG!P24</f>
        <v>36.78</v>
      </c>
      <c r="H24">
        <f>PPCL_Spot!P24</f>
        <v>13</v>
      </c>
      <c r="I24">
        <f>Bawana_NG!P24</f>
        <v>97.02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1058.5664882839089</v>
      </c>
      <c r="P24" s="77">
        <v>118.74548307341192</v>
      </c>
      <c r="Q24" s="77">
        <v>32.43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42.36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118.58</v>
      </c>
      <c r="AB24" s="117">
        <f>-STOA!N24</f>
        <v>0</v>
      </c>
      <c r="AC24">
        <f t="shared" si="0"/>
        <v>14.143475467513706</v>
      </c>
      <c r="AD24">
        <f t="shared" si="1"/>
        <v>1444.4126644042194</v>
      </c>
      <c r="AE24">
        <f>'IDT-1'!B24</f>
        <v>0</v>
      </c>
      <c r="AF24" s="26"/>
      <c r="AG24">
        <f t="shared" si="2"/>
        <v>1444.4126644042194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-74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</row>
    <row r="25" spans="1:44">
      <c r="A25" t="s">
        <v>67</v>
      </c>
      <c r="E25">
        <f>GT_NG!P25</f>
        <v>15.074168514412417</v>
      </c>
      <c r="F25">
        <f>GT_Spot!P25</f>
        <v>0</v>
      </c>
      <c r="G25">
        <f>PPCL_NG!P25</f>
        <v>36.78</v>
      </c>
      <c r="H25">
        <f>PPCL_Spot!P25</f>
        <v>13</v>
      </c>
      <c r="I25">
        <f>Bawana_NG!P25</f>
        <v>97.02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1082.072687489509</v>
      </c>
      <c r="P25" s="77">
        <v>118.74548307341192</v>
      </c>
      <c r="Q25" s="77">
        <v>32.43</v>
      </c>
      <c r="R25" s="80">
        <v>0</v>
      </c>
      <c r="S25" s="80">
        <v>0</v>
      </c>
      <c r="T25" s="78">
        <f>SUMPRODUCT(LTA!F25:AJ25,LTA!F$101:AJ$101,LTA!F$103:AJ$103)</f>
        <v>0</v>
      </c>
      <c r="U25" s="78">
        <f>SUMPRODUCT(LTA!F25:AJ25,LTA!F$102:AJ$102,LTA!F$103:AJ$103)</f>
        <v>42.72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118.58</v>
      </c>
      <c r="AB25" s="117">
        <f>-STOA!N25</f>
        <v>0</v>
      </c>
      <c r="AC25">
        <f t="shared" si="0"/>
        <v>15.01047945716544</v>
      </c>
      <c r="AD25">
        <f t="shared" si="1"/>
        <v>1393.4118596201677</v>
      </c>
      <c r="AE25">
        <f>'IDT-1'!B25</f>
        <v>0</v>
      </c>
      <c r="AF25" s="26"/>
      <c r="AG25">
        <f t="shared" si="2"/>
        <v>1393.4118596201677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-148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</row>
    <row r="26" spans="1:44">
      <c r="A26" t="s">
        <v>68</v>
      </c>
      <c r="E26">
        <f>GT_NG!P26</f>
        <v>15.074168514412417</v>
      </c>
      <c r="F26">
        <f>GT_Spot!P26</f>
        <v>0</v>
      </c>
      <c r="G26">
        <f>PPCL_NG!P26</f>
        <v>36.78</v>
      </c>
      <c r="H26">
        <f>PPCL_Spot!P26</f>
        <v>12.995938769134646</v>
      </c>
      <c r="I26">
        <f>Bawana_NG!P26</f>
        <v>97.02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1093.6080449071092</v>
      </c>
      <c r="P26" s="77">
        <v>118.74548307341192</v>
      </c>
      <c r="Q26" s="77">
        <v>32.43</v>
      </c>
      <c r="R26" s="80">
        <v>0</v>
      </c>
      <c r="S26" s="80">
        <v>0</v>
      </c>
      <c r="T26" s="78">
        <f>SUMPRODUCT(LTA!F26:AJ26,LTA!F$101:AJ$101,LTA!F$103:AJ$103)</f>
        <v>0</v>
      </c>
      <c r="U26" s="78">
        <f>SUMPRODUCT(LTA!F26:AJ26,LTA!F$102:AJ$102,LTA!F$103:AJ$103)</f>
        <v>42.66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118.58</v>
      </c>
      <c r="AB26" s="117">
        <f>-STOA!N26</f>
        <v>0</v>
      </c>
      <c r="AC26">
        <f t="shared" si="0"/>
        <v>14.729667380154309</v>
      </c>
      <c r="AD26">
        <f t="shared" si="1"/>
        <v>1448.1639678839138</v>
      </c>
      <c r="AE26">
        <f>'IDT-1'!B26</f>
        <v>0</v>
      </c>
      <c r="AF26" s="26"/>
      <c r="AG26">
        <f t="shared" si="2"/>
        <v>1448.1639678839138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-105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</row>
    <row r="27" spans="1:44">
      <c r="A27" t="s">
        <v>69</v>
      </c>
      <c r="E27">
        <f>GT_NG!P27</f>
        <v>15.691178850822766</v>
      </c>
      <c r="F27">
        <f>GT_Spot!P27</f>
        <v>0</v>
      </c>
      <c r="G27">
        <f>PPCL_NG!P27</f>
        <v>36.78</v>
      </c>
      <c r="H27">
        <f>PPCL_Spot!P27</f>
        <v>12.995938769134646</v>
      </c>
      <c r="I27">
        <f>Bawana_NG!P27</f>
        <v>97.02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1096.8623911695295</v>
      </c>
      <c r="P27" s="77">
        <v>118.74548307341192</v>
      </c>
      <c r="Q27" s="77">
        <v>32.43</v>
      </c>
      <c r="R27" s="80">
        <v>0</v>
      </c>
      <c r="S27" s="80">
        <v>0</v>
      </c>
      <c r="T27" s="78">
        <f>SUMPRODUCT(LTA!F27:AJ27,LTA!F$101:AJ$101,LTA!F$103:AJ$103)</f>
        <v>0</v>
      </c>
      <c r="U27" s="78">
        <f>SUMPRODUCT(LTA!F27:AJ27,LTA!F$102:AJ$102,LTA!F$103:AJ$103)</f>
        <v>41.83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115.57</v>
      </c>
      <c r="AB27" s="117">
        <f>-STOA!N27</f>
        <v>0</v>
      </c>
      <c r="AC27">
        <f t="shared" si="0"/>
        <v>14.570137022824502</v>
      </c>
      <c r="AD27">
        <f t="shared" si="1"/>
        <v>1466.354854840074</v>
      </c>
      <c r="AE27">
        <f>'IDT-1'!B27</f>
        <v>0</v>
      </c>
      <c r="AF27" s="26"/>
      <c r="AG27">
        <f t="shared" si="2"/>
        <v>1466.354854840074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-87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</row>
    <row r="28" spans="1:44">
      <c r="A28" t="s">
        <v>70</v>
      </c>
      <c r="E28">
        <f>GT_NG!P28</f>
        <v>15.691178850822766</v>
      </c>
      <c r="F28">
        <f>GT_Spot!P28</f>
        <v>0</v>
      </c>
      <c r="G28">
        <f>PPCL_NG!P28</f>
        <v>36.78</v>
      </c>
      <c r="H28">
        <f>PPCL_Spot!P28</f>
        <v>12.995938769134646</v>
      </c>
      <c r="I28">
        <f>Bawana_NG!P28</f>
        <v>97.02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1108.5961853071171</v>
      </c>
      <c r="P28" s="77">
        <v>118.74548307341192</v>
      </c>
      <c r="Q28" s="77">
        <v>32.43</v>
      </c>
      <c r="R28" s="80">
        <v>0.51481132075471692</v>
      </c>
      <c r="S28" s="80">
        <v>0</v>
      </c>
      <c r="T28" s="78">
        <f>SUMPRODUCT(LTA!F28:AJ28,LTA!F$101:AJ$101,LTA!F$103:AJ$103)</f>
        <v>0</v>
      </c>
      <c r="U28" s="78">
        <f>SUMPRODUCT(LTA!F28:AJ28,LTA!F$102:AJ$102,LTA!F$103:AJ$103)</f>
        <v>40.71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115.57</v>
      </c>
      <c r="AB28" s="117">
        <f>-STOA!N28</f>
        <v>0</v>
      </c>
      <c r="AC28">
        <f t="shared" si="0"/>
        <v>14.579287475635962</v>
      </c>
      <c r="AD28">
        <f t="shared" si="1"/>
        <v>1487.4743098456051</v>
      </c>
      <c r="AE28">
        <f>'IDT-1'!B28</f>
        <v>0</v>
      </c>
      <c r="AF28" s="26"/>
      <c r="AG28">
        <f t="shared" si="2"/>
        <v>1487.4743098456051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-77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</row>
    <row r="29" spans="1:44">
      <c r="A29" t="s">
        <v>71</v>
      </c>
      <c r="E29">
        <f>GT_NG!P29</f>
        <v>15.691178850822766</v>
      </c>
      <c r="F29">
        <f>GT_Spot!P29</f>
        <v>0</v>
      </c>
      <c r="G29">
        <f>PPCL_NG!P29</f>
        <v>36.78</v>
      </c>
      <c r="H29">
        <f>PPCL_Spot!P29</f>
        <v>12.995938769134646</v>
      </c>
      <c r="I29">
        <f>Bawana_NG!P29</f>
        <v>97.02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1104.8130620039171</v>
      </c>
      <c r="P29" s="77">
        <v>118.74548307341192</v>
      </c>
      <c r="Q29" s="77">
        <v>32.43</v>
      </c>
      <c r="R29" s="80">
        <v>6.3000000000000007</v>
      </c>
      <c r="S29" s="80">
        <v>0</v>
      </c>
      <c r="T29" s="78">
        <f>SUMPRODUCT(LTA!F29:AJ29,LTA!F$101:AJ$101,LTA!F$103:AJ$103)</f>
        <v>1.36</v>
      </c>
      <c r="U29" s="78">
        <f>SUMPRODUCT(LTA!F29:AJ29,LTA!F$102:AJ$102,LTA!F$103:AJ$103)</f>
        <v>40.36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115.57</v>
      </c>
      <c r="AB29" s="117">
        <f>-STOA!N29</f>
        <v>0</v>
      </c>
      <c r="AC29">
        <f t="shared" si="0"/>
        <v>14.588037395900768</v>
      </c>
      <c r="AD29">
        <f t="shared" si="1"/>
        <v>1492.4776253013854</v>
      </c>
      <c r="AE29">
        <f>'IDT-1'!B29</f>
        <v>0</v>
      </c>
      <c r="AF29" s="26"/>
      <c r="AG29">
        <f t="shared" si="2"/>
        <v>1492.4776253013854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-75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</row>
    <row r="30" spans="1:44">
      <c r="A30" t="s">
        <v>72</v>
      </c>
      <c r="E30">
        <f>GT_NG!P30</f>
        <v>15.691178850822766</v>
      </c>
      <c r="F30">
        <f>GT_Spot!P30</f>
        <v>0</v>
      </c>
      <c r="G30">
        <f>PPCL_NG!P30</f>
        <v>36.78</v>
      </c>
      <c r="H30">
        <f>PPCL_Spot!P30</f>
        <v>12.995938769134646</v>
      </c>
      <c r="I30">
        <f>Bawana_NG!P30</f>
        <v>97.02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1104.7628838431169</v>
      </c>
      <c r="P30" s="77">
        <v>118.74548307341192</v>
      </c>
      <c r="Q30" s="77">
        <v>32.43</v>
      </c>
      <c r="R30" s="80">
        <v>16.579999999999998</v>
      </c>
      <c r="S30" s="80">
        <v>0</v>
      </c>
      <c r="T30" s="78">
        <f>SUMPRODUCT(LTA!F30:AJ30,LTA!F$101:AJ$101,LTA!F$103:AJ$103)</f>
        <v>5.41</v>
      </c>
      <c r="U30" s="78">
        <f>SUMPRODUCT(LTA!F30:AJ30,LTA!F$102:AJ$102,LTA!F$103:AJ$103)</f>
        <v>39.61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115.61999999999999</v>
      </c>
      <c r="AB30" s="117">
        <f>-STOA!N30</f>
        <v>0</v>
      </c>
      <c r="AC30">
        <f t="shared" si="0"/>
        <v>15.3290087546394</v>
      </c>
      <c r="AD30">
        <f t="shared" si="1"/>
        <v>1435.3164757818467</v>
      </c>
      <c r="AE30">
        <f>'IDT-1'!B30</f>
        <v>0</v>
      </c>
      <c r="AF30" s="26"/>
      <c r="AG30">
        <f t="shared" si="2"/>
        <v>1435.3164757818467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-145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</row>
    <row r="31" spans="1:44">
      <c r="A31" t="s">
        <v>73</v>
      </c>
      <c r="E31">
        <f>GT_NG!P31</f>
        <v>15.691178850822766</v>
      </c>
      <c r="F31">
        <f>GT_Spot!P31</f>
        <v>0</v>
      </c>
      <c r="G31">
        <f>PPCL_NG!P31</f>
        <v>36.78</v>
      </c>
      <c r="H31">
        <f>PPCL_Spot!P31</f>
        <v>12.995938769134646</v>
      </c>
      <c r="I31">
        <f>Bawana_NG!P31</f>
        <v>98.07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1091.8100264215298</v>
      </c>
      <c r="P31" s="77">
        <v>118.74548307341192</v>
      </c>
      <c r="Q31" s="77">
        <v>32.43</v>
      </c>
      <c r="R31" s="80">
        <v>28.779999999999994</v>
      </c>
      <c r="S31" s="80">
        <v>0</v>
      </c>
      <c r="T31" s="78">
        <f>SUMPRODUCT(LTA!F31:AJ31,LTA!F$101:AJ$101,LTA!F$103:AJ$103)</f>
        <v>13.71</v>
      </c>
      <c r="U31" s="78">
        <f>SUMPRODUCT(LTA!F31:AJ31,LTA!F$102:AJ$102,LTA!F$103:AJ$103)</f>
        <v>40.14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116.97</v>
      </c>
      <c r="AB31" s="117">
        <f>-STOA!N31</f>
        <v>0</v>
      </c>
      <c r="AC31">
        <f t="shared" si="0"/>
        <v>15.083838763486014</v>
      </c>
      <c r="AD31">
        <f t="shared" si="1"/>
        <v>1484.0387883514131</v>
      </c>
      <c r="AE31">
        <f>'IDT-1'!B31</f>
        <v>0</v>
      </c>
      <c r="AF31" s="26"/>
      <c r="AG31">
        <f t="shared" si="2"/>
        <v>1484.0387883514131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-107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</row>
    <row r="32" spans="1:44">
      <c r="A32" t="s">
        <v>74</v>
      </c>
      <c r="E32">
        <f>GT_NG!P32</f>
        <v>15.691178850822766</v>
      </c>
      <c r="F32">
        <f>GT_Spot!P32</f>
        <v>0</v>
      </c>
      <c r="G32">
        <f>PPCL_NG!P32</f>
        <v>36.78</v>
      </c>
      <c r="H32">
        <f>PPCL_Spot!P32</f>
        <v>12.995938769134646</v>
      </c>
      <c r="I32">
        <f>Bawana_NG!P32</f>
        <v>98.07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1086.9306902309711</v>
      </c>
      <c r="P32" s="77">
        <v>118.74548307341192</v>
      </c>
      <c r="Q32" s="77">
        <v>32.43</v>
      </c>
      <c r="R32" s="80">
        <v>38.5</v>
      </c>
      <c r="S32" s="80">
        <v>0</v>
      </c>
      <c r="T32" s="78">
        <f>SUMPRODUCT(LTA!F32:AJ32,LTA!F$101:AJ$101,LTA!F$103:AJ$103)</f>
        <v>26.39</v>
      </c>
      <c r="U32" s="78">
        <f>SUMPRODUCT(LTA!F32:AJ32,LTA!F$102:AJ$102,LTA!F$103:AJ$103)</f>
        <v>41.65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118.36999999999999</v>
      </c>
      <c r="AB32" s="117">
        <f>-STOA!N32</f>
        <v>0</v>
      </c>
      <c r="AC32">
        <f t="shared" si="0"/>
        <v>15.672022471030079</v>
      </c>
      <c r="AD32">
        <f t="shared" si="1"/>
        <v>1457.8812684533104</v>
      </c>
      <c r="AE32">
        <f>'IDT-1'!B32</f>
        <v>0</v>
      </c>
      <c r="AF32" s="26"/>
      <c r="AG32">
        <f t="shared" si="2"/>
        <v>1457.8812684533104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-153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</row>
    <row r="33" spans="1:44">
      <c r="A33" t="s">
        <v>75</v>
      </c>
      <c r="E33">
        <f>GT_NG!P33</f>
        <v>15.691178850822766</v>
      </c>
      <c r="F33">
        <f>GT_Spot!P33</f>
        <v>0</v>
      </c>
      <c r="G33">
        <f>PPCL_NG!P33</f>
        <v>36.78</v>
      </c>
      <c r="H33">
        <f>PPCL_Spot!P33</f>
        <v>12.995938769134646</v>
      </c>
      <c r="I33">
        <f>Bawana_NG!P33</f>
        <v>98.07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1077.7324606673933</v>
      </c>
      <c r="P33" s="77">
        <v>118.74548307341192</v>
      </c>
      <c r="Q33" s="77">
        <v>32.43</v>
      </c>
      <c r="R33" s="80">
        <v>38.499999999999993</v>
      </c>
      <c r="S33" s="80">
        <v>0</v>
      </c>
      <c r="T33" s="78">
        <f>SUMPRODUCT(LTA!F33:AJ33,LTA!F$101:AJ$101,LTA!F$103:AJ$103)</f>
        <v>43.5</v>
      </c>
      <c r="U33" s="78">
        <f>SUMPRODUCT(LTA!F33:AJ33,LTA!F$102:AJ$102,LTA!F$103:AJ$103)</f>
        <v>40.119999999999997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120.47</v>
      </c>
      <c r="AB33" s="117">
        <f>-STOA!N33</f>
        <v>0</v>
      </c>
      <c r="AC33">
        <f t="shared" si="0"/>
        <v>16.004127749014259</v>
      </c>
      <c r="AD33">
        <f t="shared" si="1"/>
        <v>1437.0309336117482</v>
      </c>
      <c r="AE33">
        <f>'IDT-1'!B33</f>
        <v>0</v>
      </c>
      <c r="AF33" s="26"/>
      <c r="AG33">
        <f t="shared" si="2"/>
        <v>1437.0309336117482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-182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</row>
    <row r="34" spans="1:44">
      <c r="A34" t="s">
        <v>76</v>
      </c>
      <c r="E34">
        <f>GT_NG!P34</f>
        <v>15.691178850822766</v>
      </c>
      <c r="F34">
        <f>GT_Spot!P34</f>
        <v>0</v>
      </c>
      <c r="G34">
        <f>PPCL_NG!P34</f>
        <v>36.78</v>
      </c>
      <c r="H34">
        <f>PPCL_Spot!P34</f>
        <v>12.995938769134646</v>
      </c>
      <c r="I34">
        <f>Bawana_NG!P34</f>
        <v>98.07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1070.0752900705806</v>
      </c>
      <c r="P34" s="77">
        <v>118.74548307341192</v>
      </c>
      <c r="Q34" s="77">
        <v>32.43</v>
      </c>
      <c r="R34" s="80">
        <v>38.499999999999993</v>
      </c>
      <c r="S34" s="80">
        <v>0</v>
      </c>
      <c r="T34" s="78">
        <f>SUMPRODUCT(LTA!F34:AJ34,LTA!F$101:AJ$101,LTA!F$103:AJ$103)</f>
        <v>64.44</v>
      </c>
      <c r="U34" s="78">
        <f>SUMPRODUCT(LTA!F34:AJ34,LTA!F$102:AJ$102,LTA!F$103:AJ$103)</f>
        <v>38.020000000000003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121.86999999999999</v>
      </c>
      <c r="AB34" s="117">
        <f>-STOA!N34</f>
        <v>0</v>
      </c>
      <c r="AC34">
        <f t="shared" si="0"/>
        <v>16.354566090861582</v>
      </c>
      <c r="AD34">
        <f t="shared" si="1"/>
        <v>1422.2633246730882</v>
      </c>
      <c r="AE34">
        <f>'IDT-1'!B34</f>
        <v>0</v>
      </c>
      <c r="AF34" s="26"/>
      <c r="AG34">
        <f t="shared" si="2"/>
        <v>1422.2633246730882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-209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</row>
    <row r="35" spans="1:44">
      <c r="A35" t="s">
        <v>77</v>
      </c>
      <c r="E35">
        <f>GT_NG!P35</f>
        <v>15.074168514412417</v>
      </c>
      <c r="F35">
        <f>GT_Spot!P35</f>
        <v>0</v>
      </c>
      <c r="G35">
        <f>PPCL_NG!P35</f>
        <v>36.78</v>
      </c>
      <c r="H35">
        <f>PPCL_Spot!P35</f>
        <v>12.995938769134646</v>
      </c>
      <c r="I35">
        <f>Bawana_NG!P35</f>
        <v>97.02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1060.3955360367318</v>
      </c>
      <c r="P35" s="77">
        <v>118.74548307341192</v>
      </c>
      <c r="Q35" s="77">
        <v>32.43</v>
      </c>
      <c r="R35" s="80">
        <v>38.999999999999993</v>
      </c>
      <c r="S35" s="80">
        <v>0</v>
      </c>
      <c r="T35" s="78">
        <f>SUMPRODUCT(LTA!F35:AJ35,LTA!F$101:AJ$101,LTA!F$103:AJ$103)</f>
        <v>88.16</v>
      </c>
      <c r="U35" s="78">
        <f>SUMPRODUCT(LTA!F35:AJ35,LTA!F$102:AJ$102,LTA!F$103:AJ$103)</f>
        <v>34.15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124.66999999999999</v>
      </c>
      <c r="AB35" s="117">
        <f>-STOA!N35</f>
        <v>0</v>
      </c>
      <c r="AC35">
        <f t="shared" si="0"/>
        <v>16.928975323079655</v>
      </c>
      <c r="AD35">
        <f t="shared" si="1"/>
        <v>1380.4921510706113</v>
      </c>
      <c r="AE35">
        <f>'IDT-1'!B35</f>
        <v>0</v>
      </c>
      <c r="AF35" s="26"/>
      <c r="AG35">
        <f t="shared" si="2"/>
        <v>1380.4921510706113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-262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</row>
    <row r="36" spans="1:44">
      <c r="A36" t="s">
        <v>78</v>
      </c>
      <c r="E36">
        <f>GT_NG!P36</f>
        <v>15.074168514412417</v>
      </c>
      <c r="F36">
        <f>GT_Spot!P36</f>
        <v>0</v>
      </c>
      <c r="G36">
        <f>PPCL_NG!P36</f>
        <v>36.78</v>
      </c>
      <c r="H36">
        <f>PPCL_Spot!P36</f>
        <v>12.995938769134646</v>
      </c>
      <c r="I36">
        <f>Bawana_NG!P36</f>
        <v>97.02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1060.3985467527318</v>
      </c>
      <c r="P36" s="77">
        <v>118.74548307341192</v>
      </c>
      <c r="Q36" s="77">
        <v>32.43</v>
      </c>
      <c r="R36" s="80">
        <v>38.999999999999993</v>
      </c>
      <c r="S36" s="80">
        <v>0</v>
      </c>
      <c r="T36" s="78">
        <f>SUMPRODUCT(LTA!F36:AJ36,LTA!F$101:AJ$101,LTA!F$103:AJ$103)</f>
        <v>113.44999999999999</v>
      </c>
      <c r="U36" s="78">
        <f>SUMPRODUCT(LTA!F36:AJ36,LTA!F$102:AJ$102,LTA!F$103:AJ$103)</f>
        <v>30.119999999999997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126.77</v>
      </c>
      <c r="AB36" s="117">
        <f>-STOA!N36</f>
        <v>0</v>
      </c>
      <c r="AC36">
        <f t="shared" si="0"/>
        <v>16.735054078881664</v>
      </c>
      <c r="AD36">
        <f t="shared" si="1"/>
        <v>1449.049083030809</v>
      </c>
      <c r="AE36">
        <f>'IDT-1'!B36</f>
        <v>0</v>
      </c>
      <c r="AF36" s="26"/>
      <c r="AG36">
        <f t="shared" si="2"/>
        <v>1449.049083030809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-217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</row>
    <row r="37" spans="1:44">
      <c r="A37" t="s">
        <v>79</v>
      </c>
      <c r="E37">
        <f>GT_NG!P37</f>
        <v>15.074168514412417</v>
      </c>
      <c r="F37">
        <f>GT_Spot!P37</f>
        <v>0</v>
      </c>
      <c r="G37">
        <f>PPCL_NG!P37</f>
        <v>36.78</v>
      </c>
      <c r="H37">
        <f>PPCL_Spot!P37</f>
        <v>12.995938769134646</v>
      </c>
      <c r="I37">
        <f>Bawana_NG!P37</f>
        <v>75.999999999999986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898.62944672061133</v>
      </c>
      <c r="P37" s="77">
        <v>118.74548307341192</v>
      </c>
      <c r="Q37" s="77">
        <v>32.43</v>
      </c>
      <c r="R37" s="80">
        <v>38.999999999999993</v>
      </c>
      <c r="S37" s="80">
        <v>0</v>
      </c>
      <c r="T37" s="78">
        <f>SUMPRODUCT(LTA!F37:AJ37,LTA!F$101:AJ$101,LTA!F$103:AJ$103)</f>
        <v>139.16</v>
      </c>
      <c r="U37" s="78">
        <f>SUMPRODUCT(LTA!F37:AJ37,LTA!F$102:AJ$102,LTA!F$103:AJ$103)</f>
        <v>26.08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129.57</v>
      </c>
      <c r="AB37" s="117">
        <f>-STOA!N37</f>
        <v>0</v>
      </c>
      <c r="AC37">
        <f t="shared" si="0"/>
        <v>13.939101850092143</v>
      </c>
      <c r="AD37">
        <f t="shared" si="1"/>
        <v>1451.5259352274782</v>
      </c>
      <c r="AE37">
        <f>'IDT-1'!B37</f>
        <v>0</v>
      </c>
      <c r="AF37" s="26"/>
      <c r="AG37">
        <f t="shared" si="2"/>
        <v>1451.5259352274782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-59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</row>
    <row r="38" spans="1:44">
      <c r="A38" t="s">
        <v>80</v>
      </c>
      <c r="E38">
        <f>GT_NG!P38</f>
        <v>15.074168514412417</v>
      </c>
      <c r="F38">
        <f>GT_Spot!P38</f>
        <v>0</v>
      </c>
      <c r="G38">
        <f>PPCL_NG!P38</f>
        <v>36.78</v>
      </c>
      <c r="H38">
        <f>PPCL_Spot!P38</f>
        <v>12.995938769134646</v>
      </c>
      <c r="I38">
        <f>Bawana_NG!P38</f>
        <v>75.999999999999986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854.58017015618464</v>
      </c>
      <c r="P38" s="77">
        <v>118.74548307341192</v>
      </c>
      <c r="Q38" s="77">
        <v>32.43</v>
      </c>
      <c r="R38" s="80">
        <v>38.999999999999993</v>
      </c>
      <c r="S38" s="80">
        <v>0</v>
      </c>
      <c r="T38" s="78">
        <f>SUMPRODUCT(LTA!F38:AJ38,LTA!F$101:AJ$101,LTA!F$103:AJ$103)</f>
        <v>164.22</v>
      </c>
      <c r="U38" s="78">
        <f>SUMPRODUCT(LTA!F38:AJ38,LTA!F$102:AJ$102,LTA!F$103:AJ$103)</f>
        <v>22.650000000000002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133.07</v>
      </c>
      <c r="AB38" s="117">
        <f>-STOA!N38</f>
        <v>0</v>
      </c>
      <c r="AC38">
        <f t="shared" si="0"/>
        <v>13.479634008092743</v>
      </c>
      <c r="AD38">
        <f t="shared" si="1"/>
        <v>1466.066126505051</v>
      </c>
      <c r="AE38">
        <f>'IDT-1'!B38</f>
        <v>0</v>
      </c>
      <c r="AF38" s="26"/>
      <c r="AG38">
        <f t="shared" si="2"/>
        <v>1466.066126505051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-26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</row>
    <row r="39" spans="1:44">
      <c r="A39" t="s">
        <v>81</v>
      </c>
      <c r="E39">
        <f>GT_NG!P39</f>
        <v>14.30319361277445</v>
      </c>
      <c r="F39">
        <f>GT_Spot!P39</f>
        <v>0</v>
      </c>
      <c r="G39">
        <f>PPCL_NG!P39</f>
        <v>36.78</v>
      </c>
      <c r="H39">
        <f>PPCL_Spot!P39</f>
        <v>13</v>
      </c>
      <c r="I39">
        <f>Bawana_NG!P39</f>
        <v>75.999999999999986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788.83333399657329</v>
      </c>
      <c r="P39" s="77">
        <v>118.74548307341192</v>
      </c>
      <c r="Q39" s="77">
        <v>32.43</v>
      </c>
      <c r="R39" s="80">
        <v>38.999999999999993</v>
      </c>
      <c r="S39" s="80">
        <v>0</v>
      </c>
      <c r="T39" s="78">
        <f>SUMPRODUCT(LTA!F39:AJ39,LTA!F$101:AJ$101,LTA!F$103:AJ$103)</f>
        <v>197.87</v>
      </c>
      <c r="U39" s="78">
        <f>SUMPRODUCT(LTA!F39:AJ39,LTA!F$102:AJ$102,LTA!F$103:AJ$103)</f>
        <v>20.97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135.16999999999999</v>
      </c>
      <c r="AB39" s="117">
        <f>-STOA!N39</f>
        <v>0</v>
      </c>
      <c r="AC39">
        <f t="shared" si="0"/>
        <v>13.330873694008286</v>
      </c>
      <c r="AD39">
        <f t="shared" si="1"/>
        <v>1501.5411369887515</v>
      </c>
      <c r="AE39">
        <f>'IDT-1'!B39</f>
        <v>0</v>
      </c>
      <c r="AF39" s="26"/>
      <c r="AG39">
        <f t="shared" si="2"/>
        <v>1501.5411369887515</v>
      </c>
      <c r="AI39" s="75">
        <f>PXIL!H39</f>
        <v>0</v>
      </c>
      <c r="AJ39" s="75">
        <f>PXIL!N39</f>
        <v>0</v>
      </c>
      <c r="AK39" s="75">
        <f>RTM_IEX!H39</f>
        <v>41.77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</row>
    <row r="40" spans="1:44">
      <c r="A40" t="s">
        <v>82</v>
      </c>
      <c r="E40">
        <f>GT_NG!P40</f>
        <v>9.588148568188263</v>
      </c>
      <c r="F40">
        <f>GT_Spot!P40</f>
        <v>0</v>
      </c>
      <c r="G40">
        <f>PPCL_NG!P40</f>
        <v>36.78</v>
      </c>
      <c r="H40">
        <f>PPCL_Spot!P40</f>
        <v>13</v>
      </c>
      <c r="I40">
        <f>Bawana_NG!P40</f>
        <v>75.999999999999986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788.85252703657329</v>
      </c>
      <c r="P40" s="77">
        <v>118.74548307341192</v>
      </c>
      <c r="Q40" s="77">
        <v>32.43</v>
      </c>
      <c r="R40" s="80">
        <v>38.999999999999993</v>
      </c>
      <c r="S40" s="80">
        <v>0</v>
      </c>
      <c r="T40" s="78">
        <f>SUMPRODUCT(LTA!F40:AJ40,LTA!F$101:AJ$101,LTA!F$103:AJ$103)</f>
        <v>221.46999999999997</v>
      </c>
      <c r="U40" s="78">
        <f>SUMPRODUCT(LTA!F40:AJ40,LTA!F$102:AJ$102,LTA!F$103:AJ$103)</f>
        <v>19.349999999999998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136.57</v>
      </c>
      <c r="AB40" s="117">
        <f>-STOA!N40</f>
        <v>0</v>
      </c>
      <c r="AC40">
        <f t="shared" si="0"/>
        <v>13.127718196367926</v>
      </c>
      <c r="AD40">
        <f t="shared" si="1"/>
        <v>1478.6584404818054</v>
      </c>
      <c r="AE40">
        <f>'IDT-1'!B40</f>
        <v>0</v>
      </c>
      <c r="AF40" s="26"/>
      <c r="AG40">
        <f t="shared" si="2"/>
        <v>1478.6584404818054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</row>
    <row r="41" spans="1:44">
      <c r="A41" t="s">
        <v>83</v>
      </c>
      <c r="E41">
        <f>GT_NG!P41</f>
        <v>14.081750784145992</v>
      </c>
      <c r="F41">
        <f>GT_Spot!P41</f>
        <v>0</v>
      </c>
      <c r="G41">
        <f>PPCL_NG!P41</f>
        <v>36.78</v>
      </c>
      <c r="H41">
        <f>PPCL_Spot!P41</f>
        <v>13</v>
      </c>
      <c r="I41">
        <f>Bawana_NG!P41</f>
        <v>75.999999999999986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773.28516613222791</v>
      </c>
      <c r="P41" s="77">
        <v>118.74548307341192</v>
      </c>
      <c r="Q41" s="77">
        <v>32.43</v>
      </c>
      <c r="R41" s="80">
        <v>38.999999999999993</v>
      </c>
      <c r="S41" s="80">
        <v>0</v>
      </c>
      <c r="T41" s="78">
        <f>SUMPRODUCT(LTA!F41:AJ41,LTA!F$101:AJ$101,LTA!F$103:AJ$103)</f>
        <v>243.32999999999998</v>
      </c>
      <c r="U41" s="78">
        <f>SUMPRODUCT(LTA!F41:AJ41,LTA!F$102:AJ$102,LTA!F$103:AJ$103)</f>
        <v>18.349999999999998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138.66999999999999</v>
      </c>
      <c r="AB41" s="117">
        <f>-STOA!N41</f>
        <v>0</v>
      </c>
      <c r="AC41">
        <f t="shared" si="0"/>
        <v>13.813645119910117</v>
      </c>
      <c r="AD41">
        <f t="shared" si="1"/>
        <v>1555.9187548698758</v>
      </c>
      <c r="AE41">
        <f>'IDT-1'!B41</f>
        <v>0</v>
      </c>
      <c r="AF41" s="26"/>
      <c r="AG41">
        <f t="shared" si="2"/>
        <v>1555.9187548698758</v>
      </c>
      <c r="AI41" s="75">
        <f>PXIL!H41</f>
        <v>0</v>
      </c>
      <c r="AJ41" s="75">
        <f>PXIL!N41</f>
        <v>0</v>
      </c>
      <c r="AK41" s="75">
        <f>RTM_IEX!H41</f>
        <v>66.06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</row>
    <row r="42" spans="1:44">
      <c r="A42" t="s">
        <v>84</v>
      </c>
      <c r="E42">
        <f>GT_NG!P42</f>
        <v>14.081750784145992</v>
      </c>
      <c r="F42">
        <f>GT_Spot!P42</f>
        <v>0</v>
      </c>
      <c r="G42">
        <f>PPCL_NG!P42</f>
        <v>36.78</v>
      </c>
      <c r="H42">
        <f>PPCL_Spot!P42</f>
        <v>13</v>
      </c>
      <c r="I42">
        <f>Bawana_NG!P42</f>
        <v>75.999999999999986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773.28115184422802</v>
      </c>
      <c r="P42" s="77">
        <v>118.74548307341192</v>
      </c>
      <c r="Q42" s="77">
        <v>32.43</v>
      </c>
      <c r="R42" s="80">
        <v>38.999999999999993</v>
      </c>
      <c r="S42" s="80">
        <v>0</v>
      </c>
      <c r="T42" s="78">
        <f>SUMPRODUCT(LTA!F42:AJ42,LTA!F$101:AJ$101,LTA!F$103:AJ$103)</f>
        <v>263.76</v>
      </c>
      <c r="U42" s="78">
        <f>SUMPRODUCT(LTA!F42:AJ42,LTA!F$102:AJ$102,LTA!F$103:AJ$103)</f>
        <v>16.79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141.47</v>
      </c>
      <c r="AB42" s="117">
        <f>-STOA!N42</f>
        <v>0</v>
      </c>
      <c r="AC42">
        <f t="shared" si="0"/>
        <v>14.081305794175716</v>
      </c>
      <c r="AD42">
        <f t="shared" si="1"/>
        <v>1586.0670799076102</v>
      </c>
      <c r="AE42">
        <f>'IDT-1'!B42</f>
        <v>0</v>
      </c>
      <c r="AF42" s="26"/>
      <c r="AG42">
        <f t="shared" si="2"/>
        <v>1586.0670799076102</v>
      </c>
      <c r="AI42" s="75">
        <f>PXIL!H42</f>
        <v>0</v>
      </c>
      <c r="AJ42" s="75">
        <f>PXIL!N42</f>
        <v>0</v>
      </c>
      <c r="AK42" s="75">
        <f>RTM_IEX!H42</f>
        <v>74.81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</row>
    <row r="43" spans="1:44">
      <c r="A43" t="s">
        <v>85</v>
      </c>
      <c r="E43">
        <f>GT_NG!P43</f>
        <v>14.081750784145992</v>
      </c>
      <c r="F43">
        <f>GT_Spot!P43</f>
        <v>0</v>
      </c>
      <c r="G43">
        <f>PPCL_NG!P43</f>
        <v>36.78</v>
      </c>
      <c r="H43">
        <f>PPCL_Spot!P43</f>
        <v>13</v>
      </c>
      <c r="I43">
        <f>Bawana_NG!P43</f>
        <v>97.426062002344295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782.57880725133521</v>
      </c>
      <c r="P43" s="77">
        <v>118.74548307341192</v>
      </c>
      <c r="Q43" s="77">
        <v>32.43</v>
      </c>
      <c r="R43" s="80">
        <v>38.999999999999993</v>
      </c>
      <c r="S43" s="80">
        <v>0</v>
      </c>
      <c r="T43" s="78">
        <f>SUMPRODUCT(LTA!F43:AJ43,LTA!F$101:AJ$101,LTA!F$103:AJ$103)</f>
        <v>281.95999999999998</v>
      </c>
      <c r="U43" s="78">
        <f>SUMPRODUCT(LTA!F43:AJ43,LTA!F$102:AJ$102,LTA!F$103:AJ$103)</f>
        <v>17.5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142.87</v>
      </c>
      <c r="AB43" s="117">
        <f>-STOA!N43</f>
        <v>0</v>
      </c>
      <c r="AC43">
        <f t="shared" si="0"/>
        <v>13.974594507378889</v>
      </c>
      <c r="AD43">
        <f t="shared" si="1"/>
        <v>1574.0475086038584</v>
      </c>
      <c r="AE43">
        <f>'IDT-1'!B43</f>
        <v>0</v>
      </c>
      <c r="AF43" s="26"/>
      <c r="AG43">
        <f t="shared" si="2"/>
        <v>1574.0475086038584</v>
      </c>
      <c r="AI43" s="75">
        <f>PXIL!H43</f>
        <v>0</v>
      </c>
      <c r="AJ43" s="75">
        <f>PXIL!N43</f>
        <v>0</v>
      </c>
      <c r="AK43" s="75">
        <f>RTM_IEX!H43</f>
        <v>11.65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</row>
    <row r="44" spans="1:44">
      <c r="A44" t="s">
        <v>86</v>
      </c>
      <c r="E44">
        <f>GT_NG!P44</f>
        <v>14.081750784145992</v>
      </c>
      <c r="F44">
        <f>GT_Spot!P44</f>
        <v>0</v>
      </c>
      <c r="G44">
        <f>PPCL_NG!P44</f>
        <v>36.78</v>
      </c>
      <c r="H44">
        <f>PPCL_Spot!P44</f>
        <v>13</v>
      </c>
      <c r="I44">
        <f>Bawana_NG!P44</f>
        <v>97.426062002344295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782.55312068349076</v>
      </c>
      <c r="P44" s="77">
        <v>118.74548307341192</v>
      </c>
      <c r="Q44" s="77">
        <v>32.43</v>
      </c>
      <c r="R44" s="80">
        <v>38.999999999999993</v>
      </c>
      <c r="S44" s="80">
        <v>0</v>
      </c>
      <c r="T44" s="78">
        <f>SUMPRODUCT(LTA!F44:AJ44,LTA!F$101:AJ$101,LTA!F$103:AJ$103)</f>
        <v>298.20999999999998</v>
      </c>
      <c r="U44" s="78">
        <f>SUMPRODUCT(LTA!F44:AJ44,LTA!F$102:AJ$102,LTA!F$103:AJ$103)</f>
        <v>18.41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144.97</v>
      </c>
      <c r="AB44" s="117">
        <f>-STOA!N44</f>
        <v>0</v>
      </c>
      <c r="AC44">
        <f t="shared" si="0"/>
        <v>14.52005646558186</v>
      </c>
      <c r="AD44">
        <f t="shared" si="1"/>
        <v>1635.4863600778115</v>
      </c>
      <c r="AE44">
        <f>'IDT-1'!B44</f>
        <v>0</v>
      </c>
      <c r="AF44" s="26"/>
      <c r="AG44">
        <f t="shared" si="2"/>
        <v>1635.4863600778115</v>
      </c>
      <c r="AI44" s="75">
        <f>PXIL!H44</f>
        <v>0</v>
      </c>
      <c r="AJ44" s="75">
        <f>PXIL!N44</f>
        <v>0</v>
      </c>
      <c r="AK44" s="75">
        <f>RTM_IEX!H44</f>
        <v>54.4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</row>
    <row r="45" spans="1:44">
      <c r="A45" t="s">
        <v>87</v>
      </c>
      <c r="E45">
        <f>GT_NG!P45</f>
        <v>14.081750784145992</v>
      </c>
      <c r="F45">
        <f>GT_Spot!P45</f>
        <v>0</v>
      </c>
      <c r="G45">
        <f>PPCL_NG!P45</f>
        <v>36.78</v>
      </c>
      <c r="H45">
        <f>PPCL_Spot!P45</f>
        <v>13</v>
      </c>
      <c r="I45">
        <f>Bawana_NG!P45</f>
        <v>97.426062002344295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778.81640400550828</v>
      </c>
      <c r="P45" s="77">
        <v>118.74548307341192</v>
      </c>
      <c r="Q45" s="77">
        <v>32.43</v>
      </c>
      <c r="R45" s="80">
        <v>38.999999999999993</v>
      </c>
      <c r="S45" s="80">
        <v>0</v>
      </c>
      <c r="T45" s="78">
        <f>SUMPRODUCT(LTA!F45:AJ45,LTA!F$101:AJ$101,LTA!F$103:AJ$103)</f>
        <v>308.43</v>
      </c>
      <c r="U45" s="78">
        <f>SUMPRODUCT(LTA!F45:AJ45,LTA!F$102:AJ$102,LTA!F$103:AJ$103)</f>
        <v>19.75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146.37</v>
      </c>
      <c r="AB45" s="117">
        <f>-STOA!N45</f>
        <v>0</v>
      </c>
      <c r="AC45">
        <f t="shared" si="0"/>
        <v>14.994493358815614</v>
      </c>
      <c r="AD45">
        <f t="shared" si="1"/>
        <v>1688.9252065065948</v>
      </c>
      <c r="AE45">
        <f>'IDT-1'!B45</f>
        <v>0</v>
      </c>
      <c r="AF45" s="26"/>
      <c r="AG45">
        <f t="shared" si="2"/>
        <v>1688.9252065065948</v>
      </c>
      <c r="AI45" s="75">
        <f>PXIL!H45</f>
        <v>0</v>
      </c>
      <c r="AJ45" s="75">
        <f>PXIL!N45</f>
        <v>0</v>
      </c>
      <c r="AK45" s="75">
        <f>RTM_IEX!H45</f>
        <v>99.09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</row>
    <row r="46" spans="1:44">
      <c r="A46" t="s">
        <v>88</v>
      </c>
      <c r="E46">
        <f>GT_NG!P46</f>
        <v>12.07980652962515</v>
      </c>
      <c r="F46">
        <f>GT_Spot!P46</f>
        <v>0</v>
      </c>
      <c r="G46">
        <f>PPCL_NG!P46</f>
        <v>36.78</v>
      </c>
      <c r="H46">
        <f>PPCL_Spot!P46</f>
        <v>13</v>
      </c>
      <c r="I46">
        <f>Bawana_NG!P46</f>
        <v>97.426062002344295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778.76484631750816</v>
      </c>
      <c r="P46" s="77">
        <v>118.74548307341192</v>
      </c>
      <c r="Q46" s="77">
        <v>32.43</v>
      </c>
      <c r="R46" s="80">
        <v>38.999999999999993</v>
      </c>
      <c r="S46" s="80">
        <v>0</v>
      </c>
      <c r="T46" s="78">
        <f>SUMPRODUCT(LTA!F46:AJ46,LTA!F$101:AJ$101,LTA!F$103:AJ$103)</f>
        <v>314.78999999999996</v>
      </c>
      <c r="U46" s="78">
        <f>SUMPRODUCT(LTA!F46:AJ46,LTA!F$102:AJ$102,LTA!F$103:AJ$103)</f>
        <v>7.23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147.76999999999998</v>
      </c>
      <c r="AB46" s="117">
        <f>-STOA!N46</f>
        <v>0</v>
      </c>
      <c r="AC46">
        <f t="shared" si="0"/>
        <v>14.925998541721427</v>
      </c>
      <c r="AD46">
        <f t="shared" si="1"/>
        <v>1681.2101993811682</v>
      </c>
      <c r="AE46">
        <f>'IDT-1'!B46</f>
        <v>0</v>
      </c>
      <c r="AF46" s="26"/>
      <c r="AG46">
        <f t="shared" si="2"/>
        <v>1681.2101993811682</v>
      </c>
      <c r="AI46" s="75">
        <f>PXIL!H46</f>
        <v>0</v>
      </c>
      <c r="AJ46" s="75">
        <f>PXIL!N46</f>
        <v>0</v>
      </c>
      <c r="AK46" s="75">
        <f>RTM_IEX!H46</f>
        <v>98.12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</row>
    <row r="47" spans="1:44">
      <c r="A47" t="s">
        <v>89</v>
      </c>
      <c r="E47">
        <f>GT_NG!P47</f>
        <v>12.07980652962515</v>
      </c>
      <c r="F47">
        <f>GT_Spot!P47</f>
        <v>0</v>
      </c>
      <c r="G47">
        <f>PPCL_NG!P47</f>
        <v>36.78</v>
      </c>
      <c r="H47">
        <f>PPCL_Spot!P47</f>
        <v>13</v>
      </c>
      <c r="I47">
        <f>Bawana_NG!P47</f>
        <v>97.426062002344295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811.7547793513919</v>
      </c>
      <c r="P47" s="77">
        <v>118.74548307341192</v>
      </c>
      <c r="Q47" s="77">
        <v>32.43</v>
      </c>
      <c r="R47" s="80">
        <v>38.999999999999993</v>
      </c>
      <c r="S47" s="80">
        <v>0</v>
      </c>
      <c r="T47" s="78">
        <f>SUMPRODUCT(LTA!F47:AJ47,LTA!F$101:AJ$101,LTA!F$103:AJ$103)</f>
        <v>322.87</v>
      </c>
      <c r="U47" s="78">
        <f>SUMPRODUCT(LTA!F47:AJ47,LTA!F$102:AJ$102,LTA!F$103:AJ$103)</f>
        <v>8.24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147.76999999999998</v>
      </c>
      <c r="AB47" s="117">
        <f>-STOA!N47</f>
        <v>0</v>
      </c>
      <c r="AC47">
        <f t="shared" si="0"/>
        <v>14.432845952419605</v>
      </c>
      <c r="AD47">
        <f t="shared" si="1"/>
        <v>1625.6632850043534</v>
      </c>
      <c r="AE47">
        <f>'IDT-1'!B47</f>
        <v>0</v>
      </c>
      <c r="AF47" s="26"/>
      <c r="AG47">
        <f t="shared" si="2"/>
        <v>1625.6632850043534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</row>
    <row r="48" spans="1:44">
      <c r="A48" t="s">
        <v>90</v>
      </c>
      <c r="E48">
        <f>GT_NG!P48</f>
        <v>12.07980652962515</v>
      </c>
      <c r="F48">
        <f>GT_Spot!P48</f>
        <v>0</v>
      </c>
      <c r="G48">
        <f>PPCL_NG!P48</f>
        <v>36.78</v>
      </c>
      <c r="H48">
        <f>PPCL_Spot!P48</f>
        <v>13</v>
      </c>
      <c r="I48">
        <f>Bawana_NG!P48</f>
        <v>97.426062002344295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846.23550641565407</v>
      </c>
      <c r="P48" s="77">
        <v>118.74548307341192</v>
      </c>
      <c r="Q48" s="77">
        <v>32.43</v>
      </c>
      <c r="R48" s="80">
        <v>38.999999999999993</v>
      </c>
      <c r="S48" s="80">
        <v>0</v>
      </c>
      <c r="T48" s="78">
        <f>SUMPRODUCT(LTA!F48:AJ48,LTA!F$101:AJ$101,LTA!F$103:AJ$103)</f>
        <v>325.25</v>
      </c>
      <c r="U48" s="78">
        <f>SUMPRODUCT(LTA!F48:AJ48,LTA!F$102:AJ$102,LTA!F$103:AJ$103)</f>
        <v>9.34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147.76999999999998</v>
      </c>
      <c r="AB48" s="117">
        <f>-STOA!N48</f>
        <v>0</v>
      </c>
      <c r="AC48">
        <f t="shared" si="0"/>
        <v>14.766900350585113</v>
      </c>
      <c r="AD48">
        <f t="shared" si="1"/>
        <v>1663.2899576704503</v>
      </c>
      <c r="AE48">
        <f>'IDT-1'!B48</f>
        <v>0</v>
      </c>
      <c r="AF48" s="26"/>
      <c r="AG48">
        <f t="shared" si="2"/>
        <v>1663.2899576704503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</row>
    <row r="49" spans="1:44">
      <c r="A49" t="s">
        <v>91</v>
      </c>
      <c r="E49">
        <f>GT_NG!P49</f>
        <v>12.07980652962515</v>
      </c>
      <c r="F49">
        <f>GT_Spot!P49</f>
        <v>0</v>
      </c>
      <c r="G49">
        <f>PPCL_NG!P49</f>
        <v>36.78</v>
      </c>
      <c r="H49">
        <f>PPCL_Spot!P49</f>
        <v>13</v>
      </c>
      <c r="I49">
        <f>Bawana_NG!P49</f>
        <v>97.426062002344295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843.18101250426287</v>
      </c>
      <c r="P49" s="77">
        <v>118.74548307341192</v>
      </c>
      <c r="Q49" s="77">
        <v>32.43</v>
      </c>
      <c r="R49" s="80">
        <v>38.999999999999993</v>
      </c>
      <c r="S49" s="80">
        <v>0</v>
      </c>
      <c r="T49" s="78">
        <f>SUMPRODUCT(LTA!F49:AJ49,LTA!F$101:AJ$101,LTA!F$103:AJ$103)</f>
        <v>328.28</v>
      </c>
      <c r="U49" s="78">
        <f>SUMPRODUCT(LTA!F49:AJ49,LTA!F$102:AJ$102,LTA!F$103:AJ$103)</f>
        <v>9.77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147.76999999999998</v>
      </c>
      <c r="AB49" s="117">
        <f>-STOA!N49</f>
        <v>0</v>
      </c>
      <c r="AC49">
        <f t="shared" si="0"/>
        <v>14.770468804164869</v>
      </c>
      <c r="AD49">
        <f t="shared" si="1"/>
        <v>1663.6918953054792</v>
      </c>
      <c r="AE49">
        <f>'IDT-1'!B49</f>
        <v>0</v>
      </c>
      <c r="AF49" s="26"/>
      <c r="AG49">
        <f t="shared" si="2"/>
        <v>1663.6918953054792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</row>
    <row r="50" spans="1:44">
      <c r="A50" t="s">
        <v>92</v>
      </c>
      <c r="E50">
        <f>GT_NG!P50</f>
        <v>12.07980652962515</v>
      </c>
      <c r="F50">
        <f>GT_Spot!P50</f>
        <v>0</v>
      </c>
      <c r="G50">
        <f>PPCL_NG!P50</f>
        <v>36.78</v>
      </c>
      <c r="H50">
        <f>PPCL_Spot!P50</f>
        <v>13</v>
      </c>
      <c r="I50">
        <f>Bawana_NG!P50</f>
        <v>97.426062002344295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836.40630026722977</v>
      </c>
      <c r="P50" s="77">
        <v>118.74548307341192</v>
      </c>
      <c r="Q50" s="77">
        <v>32.43</v>
      </c>
      <c r="R50" s="80">
        <v>38.999999999999993</v>
      </c>
      <c r="S50" s="80">
        <v>0</v>
      </c>
      <c r="T50" s="78">
        <f>SUMPRODUCT(LTA!F50:AJ50,LTA!F$101:AJ$101,LTA!F$103:AJ$103)</f>
        <v>329.77000000000004</v>
      </c>
      <c r="U50" s="78">
        <f>SUMPRODUCT(LTA!F50:AJ50,LTA!F$102:AJ$102,LTA!F$103:AJ$103)</f>
        <v>10.14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148.47</v>
      </c>
      <c r="AB50" s="117">
        <f>-STOA!N50</f>
        <v>0</v>
      </c>
      <c r="AC50">
        <f t="shared" si="0"/>
        <v>14.733379336478979</v>
      </c>
      <c r="AD50">
        <f t="shared" si="1"/>
        <v>1659.5142725361322</v>
      </c>
      <c r="AE50">
        <f>'IDT-1'!B50</f>
        <v>0</v>
      </c>
      <c r="AF50" s="26"/>
      <c r="AG50">
        <f t="shared" si="2"/>
        <v>1659.5142725361322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</row>
    <row r="51" spans="1:44">
      <c r="A51" t="s">
        <v>93</v>
      </c>
      <c r="E51">
        <f>GT_NG!P51</f>
        <v>12.07980652962515</v>
      </c>
      <c r="F51">
        <f>GT_Spot!P51</f>
        <v>0</v>
      </c>
      <c r="G51">
        <f>PPCL_NG!P51</f>
        <v>36.78</v>
      </c>
      <c r="H51">
        <f>PPCL_Spot!P51</f>
        <v>13</v>
      </c>
      <c r="I51">
        <f>Bawana_NG!P51</f>
        <v>94.286061897005382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812.40441237054142</v>
      </c>
      <c r="P51" s="77">
        <v>118.74548307341192</v>
      </c>
      <c r="Q51" s="77">
        <v>32.43</v>
      </c>
      <c r="R51" s="80">
        <v>38.999999999999993</v>
      </c>
      <c r="S51" s="80">
        <v>0</v>
      </c>
      <c r="T51" s="78">
        <f>SUMPRODUCT(LTA!F51:AJ51,LTA!F$101:AJ$101,LTA!F$103:AJ$103)</f>
        <v>332.35</v>
      </c>
      <c r="U51" s="78">
        <f>SUMPRODUCT(LTA!F51:AJ51,LTA!F$102:AJ$102,LTA!F$103:AJ$103)</f>
        <v>11.350000000000001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149.16999999999999</v>
      </c>
      <c r="AB51" s="117">
        <f>-STOA!N51</f>
        <v>0</v>
      </c>
      <c r="AC51">
        <f t="shared" si="0"/>
        <v>14.790562722061141</v>
      </c>
      <c r="AD51">
        <f t="shared" si="1"/>
        <v>1665.955201148523</v>
      </c>
      <c r="AE51">
        <f>'IDT-1'!B51</f>
        <v>0</v>
      </c>
      <c r="AF51" s="26"/>
      <c r="AG51">
        <f t="shared" si="2"/>
        <v>1665.955201148523</v>
      </c>
      <c r="AI51" s="75">
        <f>PXIL!H51</f>
        <v>0</v>
      </c>
      <c r="AJ51" s="75">
        <f>PXIL!N51</f>
        <v>0</v>
      </c>
      <c r="AK51" s="75">
        <f>RTM_IEX!H51</f>
        <v>29.15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</row>
    <row r="52" spans="1:44">
      <c r="A52" t="s">
        <v>94</v>
      </c>
      <c r="E52">
        <f>GT_NG!P52</f>
        <v>12.07980652962515</v>
      </c>
      <c r="F52">
        <f>GT_Spot!P52</f>
        <v>0</v>
      </c>
      <c r="G52">
        <f>PPCL_NG!P52</f>
        <v>36.78</v>
      </c>
      <c r="H52">
        <f>PPCL_Spot!P52</f>
        <v>13</v>
      </c>
      <c r="I52">
        <f>Bawana_NG!P52</f>
        <v>94.286061897005382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852.61164105024147</v>
      </c>
      <c r="P52" s="77">
        <v>118.74548307341192</v>
      </c>
      <c r="Q52" s="77">
        <v>32.43</v>
      </c>
      <c r="R52" s="80">
        <v>38.999999999999993</v>
      </c>
      <c r="S52" s="80">
        <v>0</v>
      </c>
      <c r="T52" s="78">
        <f>SUMPRODUCT(LTA!F52:AJ52,LTA!F$101:AJ$101,LTA!F$103:AJ$103)</f>
        <v>333.61</v>
      </c>
      <c r="U52" s="78">
        <f>SUMPRODUCT(LTA!F52:AJ52,LTA!F$102:AJ$102,LTA!F$103:AJ$103)</f>
        <v>19.23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151.26999999999998</v>
      </c>
      <c r="AB52" s="117">
        <f>-STOA!N52</f>
        <v>0</v>
      </c>
      <c r="AC52">
        <f t="shared" si="0"/>
        <v>15.1577623344425</v>
      </c>
      <c r="AD52">
        <f t="shared" si="1"/>
        <v>1707.3152302158417</v>
      </c>
      <c r="AE52">
        <f>'IDT-1'!B52</f>
        <v>0</v>
      </c>
      <c r="AF52" s="26"/>
      <c r="AG52">
        <f t="shared" si="2"/>
        <v>1707.3152302158417</v>
      </c>
      <c r="AI52" s="75">
        <f>PXIL!H52</f>
        <v>0</v>
      </c>
      <c r="AJ52" s="75">
        <f>PXIL!N52</f>
        <v>0</v>
      </c>
      <c r="AK52" s="75">
        <f>RTM_IEX!H52</f>
        <v>19.43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</row>
    <row r="53" spans="1:44">
      <c r="A53" t="s">
        <v>95</v>
      </c>
      <c r="E53">
        <f>GT_NG!P53</f>
        <v>12.07980652962515</v>
      </c>
      <c r="F53">
        <f>GT_Spot!P53</f>
        <v>0</v>
      </c>
      <c r="G53">
        <f>PPCL_NG!P53</f>
        <v>36.78</v>
      </c>
      <c r="H53">
        <f>PPCL_Spot!P53</f>
        <v>13</v>
      </c>
      <c r="I53">
        <f>Bawana_NG!P53</f>
        <v>94.286061897005382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848.74285546254134</v>
      </c>
      <c r="P53" s="77">
        <v>118.74548307341192</v>
      </c>
      <c r="Q53" s="77">
        <v>32.43</v>
      </c>
      <c r="R53" s="80">
        <v>38.999999999999993</v>
      </c>
      <c r="S53" s="80">
        <v>0</v>
      </c>
      <c r="T53" s="78">
        <f>SUMPRODUCT(LTA!F53:AJ53,LTA!F$101:AJ$101,LTA!F$103:AJ$103)</f>
        <v>334.58</v>
      </c>
      <c r="U53" s="78">
        <f>SUMPRODUCT(LTA!F53:AJ53,LTA!F$102:AJ$102,LTA!F$103:AJ$103)</f>
        <v>21.91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152.66999999999999</v>
      </c>
      <c r="AB53" s="117">
        <f>-STOA!N53</f>
        <v>0</v>
      </c>
      <c r="AC53">
        <f t="shared" si="0"/>
        <v>15.381909021270738</v>
      </c>
      <c r="AD53">
        <f t="shared" si="1"/>
        <v>1732.5622979413131</v>
      </c>
      <c r="AE53">
        <f>'IDT-1'!B53</f>
        <v>0</v>
      </c>
      <c r="AF53" s="26"/>
      <c r="AG53">
        <f t="shared" si="2"/>
        <v>1732.5622979413131</v>
      </c>
      <c r="AI53" s="75">
        <f>PXIL!H53</f>
        <v>0</v>
      </c>
      <c r="AJ53" s="75">
        <f>PXIL!N53</f>
        <v>0</v>
      </c>
      <c r="AK53" s="75">
        <f>RTM_IEX!H53</f>
        <v>43.72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</row>
    <row r="54" spans="1:44">
      <c r="A54" t="s">
        <v>96</v>
      </c>
      <c r="E54">
        <f>GT_NG!P54</f>
        <v>12.07980652962515</v>
      </c>
      <c r="F54">
        <f>GT_Spot!P54</f>
        <v>0</v>
      </c>
      <c r="G54">
        <f>PPCL_NG!P54</f>
        <v>36.78</v>
      </c>
      <c r="H54">
        <f>PPCL_Spot!P54</f>
        <v>13</v>
      </c>
      <c r="I54">
        <f>Bawana_NG!P54</f>
        <v>94.286061897005382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829.73835965054116</v>
      </c>
      <c r="P54" s="77">
        <v>118.74548307341192</v>
      </c>
      <c r="Q54" s="77">
        <v>32.43</v>
      </c>
      <c r="R54" s="80">
        <v>38.999999999999993</v>
      </c>
      <c r="S54" s="80">
        <v>0</v>
      </c>
      <c r="T54" s="78">
        <f>SUMPRODUCT(LTA!F54:AJ54,LTA!F$101:AJ$101,LTA!F$103:AJ$103)</f>
        <v>335.57</v>
      </c>
      <c r="U54" s="78">
        <f>SUMPRODUCT(LTA!F54:AJ54,LTA!F$102:AJ$102,LTA!F$103:AJ$103)</f>
        <v>24.630000000000003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152.66999999999999</v>
      </c>
      <c r="AB54" s="117">
        <f>-STOA!N54</f>
        <v>0</v>
      </c>
      <c r="AC54">
        <f t="shared" si="0"/>
        <v>15.332765458125136</v>
      </c>
      <c r="AD54">
        <f t="shared" si="1"/>
        <v>1727.0269456924586</v>
      </c>
      <c r="AE54">
        <f>'IDT-1'!B54</f>
        <v>0</v>
      </c>
      <c r="AF54" s="26"/>
      <c r="AG54">
        <f t="shared" si="2"/>
        <v>1727.0269456924586</v>
      </c>
      <c r="AI54" s="75">
        <f>PXIL!H54</f>
        <v>0</v>
      </c>
      <c r="AJ54" s="75">
        <f>PXIL!N54</f>
        <v>0</v>
      </c>
      <c r="AK54" s="75">
        <f>RTM_IEX!H54</f>
        <v>53.43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</row>
    <row r="55" spans="1:44">
      <c r="A55" t="s">
        <v>97</v>
      </c>
      <c r="E55">
        <f>GT_NG!P55</f>
        <v>9.0427155301892466</v>
      </c>
      <c r="F55">
        <f>GT_Spot!P55</f>
        <v>0</v>
      </c>
      <c r="G55">
        <f>PPCL_NG!P55</f>
        <v>36.78</v>
      </c>
      <c r="H55">
        <f>PPCL_Spot!P55</f>
        <v>7.53</v>
      </c>
      <c r="I55">
        <f>Bawana_NG!P55</f>
        <v>94.286061897005382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819.17547986924887</v>
      </c>
      <c r="P55" s="77">
        <v>118.74548307341192</v>
      </c>
      <c r="Q55" s="77">
        <v>32.43</v>
      </c>
      <c r="R55" s="80">
        <v>38.999999999999993</v>
      </c>
      <c r="S55" s="80">
        <v>0</v>
      </c>
      <c r="T55" s="78">
        <f>SUMPRODUCT(LTA!F55:AJ55,LTA!F$101:AJ$101,LTA!F$103:AJ$103)</f>
        <v>335.58</v>
      </c>
      <c r="U55" s="78">
        <f>SUMPRODUCT(LTA!F55:AJ55,LTA!F$102:AJ$102,LTA!F$103:AJ$103)</f>
        <v>27.5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152.66999999999999</v>
      </c>
      <c r="AB55" s="117">
        <f>-STOA!N55</f>
        <v>0</v>
      </c>
      <c r="AC55">
        <f t="shared" si="0"/>
        <v>15.137381708797909</v>
      </c>
      <c r="AD55">
        <f t="shared" si="1"/>
        <v>1610.6023586610577</v>
      </c>
      <c r="AE55">
        <f>'IDT-1'!B55</f>
        <v>0</v>
      </c>
      <c r="AF55" s="26"/>
      <c r="AG55">
        <f t="shared" si="2"/>
        <v>1610.6023586610577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-47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</row>
    <row r="56" spans="1:44">
      <c r="A56" t="s">
        <v>98</v>
      </c>
      <c r="E56">
        <f>GT_NG!P56</f>
        <v>12.07980652962515</v>
      </c>
      <c r="F56">
        <f>GT_Spot!P56</f>
        <v>0</v>
      </c>
      <c r="G56">
        <f>PPCL_NG!P56</f>
        <v>36.78</v>
      </c>
      <c r="H56">
        <f>PPCL_Spot!P56</f>
        <v>13</v>
      </c>
      <c r="I56">
        <f>Bawana_NG!P56</f>
        <v>94.286061897005382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826.78443572468348</v>
      </c>
      <c r="P56" s="77">
        <v>118.74548307341192</v>
      </c>
      <c r="Q56" s="77">
        <v>32.43</v>
      </c>
      <c r="R56" s="80">
        <v>38.999999999999993</v>
      </c>
      <c r="S56" s="80">
        <v>0</v>
      </c>
      <c r="T56" s="78">
        <f>SUMPRODUCT(LTA!F56:AJ56,LTA!F$101:AJ$101,LTA!F$103:AJ$103)</f>
        <v>335.53</v>
      </c>
      <c r="U56" s="78">
        <f>SUMPRODUCT(LTA!F56:AJ56,LTA!F$102:AJ$102,LTA!F$103:AJ$103)</f>
        <v>31.08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152.66999999999999</v>
      </c>
      <c r="AB56" s="117">
        <f>-STOA!N56</f>
        <v>0</v>
      </c>
      <c r="AC56">
        <f t="shared" si="0"/>
        <v>15.177095008287838</v>
      </c>
      <c r="AD56">
        <f t="shared" si="1"/>
        <v>1645.2086922164381</v>
      </c>
      <c r="AE56">
        <f>'IDT-1'!B56</f>
        <v>0</v>
      </c>
      <c r="AF56" s="26"/>
      <c r="AG56">
        <f t="shared" si="2"/>
        <v>1645.2086922164381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-32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</row>
    <row r="57" spans="1:44">
      <c r="A57" t="s">
        <v>99</v>
      </c>
      <c r="E57">
        <f>GT_NG!P57</f>
        <v>12.07980652962515</v>
      </c>
      <c r="F57">
        <f>GT_Spot!P57</f>
        <v>0</v>
      </c>
      <c r="G57">
        <f>PPCL_NG!P57</f>
        <v>36.78</v>
      </c>
      <c r="H57">
        <f>PPCL_Spot!P57</f>
        <v>11.7</v>
      </c>
      <c r="I57">
        <f>Bawana_NG!P57</f>
        <v>94.286061897005382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824.25375772229631</v>
      </c>
      <c r="P57" s="77">
        <v>118.74548307341192</v>
      </c>
      <c r="Q57" s="77">
        <v>32.43</v>
      </c>
      <c r="R57" s="80">
        <v>38.999999999999993</v>
      </c>
      <c r="S57" s="80">
        <v>0</v>
      </c>
      <c r="T57" s="78">
        <f>SUMPRODUCT(LTA!F57:AJ57,LTA!F$101:AJ$101,LTA!F$103:AJ$103)</f>
        <v>335.37</v>
      </c>
      <c r="U57" s="78">
        <f>SUMPRODUCT(LTA!F57:AJ57,LTA!F$102:AJ$102,LTA!F$103:AJ$103)</f>
        <v>45.53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152.66999999999999</v>
      </c>
      <c r="AB57" s="117">
        <f>-STOA!N57</f>
        <v>0</v>
      </c>
      <c r="AC57">
        <f t="shared" si="0"/>
        <v>14.985036961156583</v>
      </c>
      <c r="AD57">
        <f t="shared" si="1"/>
        <v>1687.8600722611823</v>
      </c>
      <c r="AE57">
        <f>'IDT-1'!B57</f>
        <v>0</v>
      </c>
      <c r="AF57" s="26"/>
      <c r="AG57">
        <f t="shared" si="2"/>
        <v>1687.8600722611823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</row>
    <row r="58" spans="1:44">
      <c r="A58" t="s">
        <v>100</v>
      </c>
      <c r="E58">
        <f>GT_NG!P58</f>
        <v>12.07980652962515</v>
      </c>
      <c r="F58">
        <f>GT_Spot!P58</f>
        <v>0</v>
      </c>
      <c r="G58">
        <f>PPCL_NG!P58</f>
        <v>36.78</v>
      </c>
      <c r="H58">
        <f>PPCL_Spot!P58</f>
        <v>13</v>
      </c>
      <c r="I58">
        <f>Bawana_NG!P58</f>
        <v>94.286061897005382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824.77259587070898</v>
      </c>
      <c r="P58" s="77">
        <v>118.74548307341192</v>
      </c>
      <c r="Q58" s="77">
        <v>32.43</v>
      </c>
      <c r="R58" s="80">
        <v>38.999999999999993</v>
      </c>
      <c r="S58" s="80">
        <v>0</v>
      </c>
      <c r="T58" s="78">
        <f>SUMPRODUCT(LTA!F58:AJ58,LTA!F$101:AJ$101,LTA!F$103:AJ$103)</f>
        <v>334.05</v>
      </c>
      <c r="U58" s="78">
        <f>SUMPRODUCT(LTA!F58:AJ58,LTA!F$102:AJ$102,LTA!F$103:AJ$103)</f>
        <v>42.839999999999996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152.66999999999999</v>
      </c>
      <c r="AB58" s="117">
        <f>-STOA!N58</f>
        <v>0</v>
      </c>
      <c r="AC58">
        <f t="shared" si="0"/>
        <v>14.965754736862614</v>
      </c>
      <c r="AD58">
        <f t="shared" si="1"/>
        <v>1685.6881926338888</v>
      </c>
      <c r="AE58">
        <f>'IDT-1'!B58</f>
        <v>0</v>
      </c>
      <c r="AF58" s="26"/>
      <c r="AG58">
        <f t="shared" si="2"/>
        <v>1685.6881926338888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</row>
    <row r="59" spans="1:44">
      <c r="A59" t="s">
        <v>101</v>
      </c>
      <c r="E59">
        <f>GT_NG!P59</f>
        <v>11.719825436408978</v>
      </c>
      <c r="F59">
        <f>GT_Spot!P59</f>
        <v>0</v>
      </c>
      <c r="G59">
        <f>PPCL_NG!P59</f>
        <v>36.78</v>
      </c>
      <c r="H59">
        <f>PPCL_Spot!P59</f>
        <v>13</v>
      </c>
      <c r="I59">
        <f>Bawana_NG!P59</f>
        <v>94.286061897005382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893.04761369198832</v>
      </c>
      <c r="P59" s="77">
        <v>118.74548307341192</v>
      </c>
      <c r="Q59" s="77">
        <v>32.43</v>
      </c>
      <c r="R59" s="80">
        <v>38.999999999999993</v>
      </c>
      <c r="S59" s="80">
        <v>0</v>
      </c>
      <c r="T59" s="78">
        <f>SUMPRODUCT(LTA!F59:AJ59,LTA!F$101:AJ$101,LTA!F$103:AJ$103)</f>
        <v>332.39</v>
      </c>
      <c r="U59" s="78">
        <f>SUMPRODUCT(LTA!F59:AJ59,LTA!F$102:AJ$102,LTA!F$103:AJ$103)</f>
        <v>45.940000000000005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152.66999999999999</v>
      </c>
      <c r="AB59" s="117">
        <f>-STOA!N59</f>
        <v>0</v>
      </c>
      <c r="AC59">
        <f t="shared" si="0"/>
        <v>15.851301013257626</v>
      </c>
      <c r="AD59">
        <f t="shared" si="1"/>
        <v>1723.1576830855572</v>
      </c>
      <c r="AE59">
        <f>'IDT-1'!B59</f>
        <v>0</v>
      </c>
      <c r="AF59" s="26"/>
      <c r="AG59">
        <f t="shared" si="2"/>
        <v>1723.1576830855572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-31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</row>
    <row r="60" spans="1:44">
      <c r="A60" t="s">
        <v>102</v>
      </c>
      <c r="E60">
        <f>GT_NG!P60</f>
        <v>11.719825436408978</v>
      </c>
      <c r="F60">
        <f>GT_Spot!P60</f>
        <v>0</v>
      </c>
      <c r="G60">
        <f>PPCL_NG!P60</f>
        <v>36.78</v>
      </c>
      <c r="H60">
        <f>PPCL_Spot!P60</f>
        <v>13</v>
      </c>
      <c r="I60">
        <f>Bawana_NG!P60</f>
        <v>94.286061897005382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871.18995131443546</v>
      </c>
      <c r="P60" s="77">
        <v>118.74548307341192</v>
      </c>
      <c r="Q60" s="77">
        <v>32.43</v>
      </c>
      <c r="R60" s="80">
        <v>38.999999999999993</v>
      </c>
      <c r="S60" s="80">
        <v>0</v>
      </c>
      <c r="T60" s="78">
        <f>SUMPRODUCT(LTA!F60:AJ60,LTA!F$101:AJ$101,LTA!F$103:AJ$103)</f>
        <v>330.28999999999996</v>
      </c>
      <c r="U60" s="78">
        <f>SUMPRODUCT(LTA!F60:AJ60,LTA!F$102:AJ$102,LTA!F$103:AJ$103)</f>
        <v>49.08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152.66999999999999</v>
      </c>
      <c r="AB60" s="117">
        <f>-STOA!N60</f>
        <v>0</v>
      </c>
      <c r="AC60">
        <f t="shared" si="0"/>
        <v>15.597080564157595</v>
      </c>
      <c r="AD60">
        <f t="shared" si="1"/>
        <v>1710.5942411571041</v>
      </c>
      <c r="AE60">
        <f>'IDT-1'!B60</f>
        <v>0</v>
      </c>
      <c r="AF60" s="26"/>
      <c r="AG60">
        <f t="shared" si="2"/>
        <v>1710.5942411571041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-23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</row>
    <row r="61" spans="1:44">
      <c r="A61" t="s">
        <v>103</v>
      </c>
      <c r="E61">
        <f>GT_NG!P61</f>
        <v>11.719825436408978</v>
      </c>
      <c r="F61">
        <f>GT_Spot!P61</f>
        <v>0</v>
      </c>
      <c r="G61">
        <f>PPCL_NG!P61</f>
        <v>36.78</v>
      </c>
      <c r="H61">
        <f>PPCL_Spot!P61</f>
        <v>11.7</v>
      </c>
      <c r="I61">
        <f>Bawana_NG!P61</f>
        <v>94.286061897005382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963.09538178103298</v>
      </c>
      <c r="P61" s="77">
        <v>118.74548307341192</v>
      </c>
      <c r="Q61" s="77">
        <v>32.43</v>
      </c>
      <c r="R61" s="80">
        <v>38.999999999999993</v>
      </c>
      <c r="S61" s="80">
        <v>0</v>
      </c>
      <c r="T61" s="78">
        <f>SUMPRODUCT(LTA!F61:AJ61,LTA!F$101:AJ$101,LTA!F$103:AJ$103)</f>
        <v>327.58999999999997</v>
      </c>
      <c r="U61" s="78">
        <f>SUMPRODUCT(LTA!F61:AJ61,LTA!F$102:AJ$102,LTA!F$103:AJ$103)</f>
        <v>51.79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149.87</v>
      </c>
      <c r="AB61" s="117">
        <f>-STOA!N61</f>
        <v>0</v>
      </c>
      <c r="AC61">
        <f t="shared" si="0"/>
        <v>16.662834560496098</v>
      </c>
      <c r="AD61">
        <f t="shared" si="1"/>
        <v>1764.343917627363</v>
      </c>
      <c r="AE61">
        <f>'IDT-1'!B61</f>
        <v>0</v>
      </c>
      <c r="AF61" s="26"/>
      <c r="AG61">
        <f t="shared" si="2"/>
        <v>1764.343917627363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-56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</row>
    <row r="62" spans="1:44">
      <c r="A62" t="s">
        <v>104</v>
      </c>
      <c r="E62">
        <f>GT_NG!P62</f>
        <v>11.719825436408978</v>
      </c>
      <c r="F62">
        <f>GT_Spot!P62</f>
        <v>0</v>
      </c>
      <c r="G62">
        <f>PPCL_NG!P62</f>
        <v>36.78</v>
      </c>
      <c r="H62">
        <f>PPCL_Spot!P62</f>
        <v>11.7</v>
      </c>
      <c r="I62">
        <f>Bawana_NG!P62</f>
        <v>94.286061897005382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930.25272667503305</v>
      </c>
      <c r="P62" s="77">
        <v>118.74548307341192</v>
      </c>
      <c r="Q62" s="77">
        <v>32.43</v>
      </c>
      <c r="R62" s="80">
        <v>38.999999999999993</v>
      </c>
      <c r="S62" s="80">
        <v>0</v>
      </c>
      <c r="T62" s="78">
        <f>SUMPRODUCT(LTA!F62:AJ62,LTA!F$101:AJ$101,LTA!F$103:AJ$103)</f>
        <v>322.20999999999998</v>
      </c>
      <c r="U62" s="78">
        <f>SUMPRODUCT(LTA!F62:AJ62,LTA!F$102:AJ$102,LTA!F$103:AJ$103)</f>
        <v>54.78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147.76999999999998</v>
      </c>
      <c r="AB62" s="117">
        <f>-STOA!N62</f>
        <v>0</v>
      </c>
      <c r="AC62">
        <f t="shared" si="0"/>
        <v>15.837132054320364</v>
      </c>
      <c r="AD62">
        <f t="shared" si="1"/>
        <v>1783.836965027539</v>
      </c>
      <c r="AE62">
        <f>'IDT-1'!B62</f>
        <v>0</v>
      </c>
      <c r="AF62" s="26"/>
      <c r="AG62">
        <f t="shared" si="2"/>
        <v>1783.836965027539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</row>
    <row r="63" spans="1:44">
      <c r="A63" t="s">
        <v>105</v>
      </c>
      <c r="E63">
        <f>GT_NG!P63</f>
        <v>11.719825436408978</v>
      </c>
      <c r="F63">
        <f>GT_Spot!P63</f>
        <v>0</v>
      </c>
      <c r="G63">
        <f>PPCL_NG!P63</f>
        <v>36.78</v>
      </c>
      <c r="H63">
        <f>PPCL_Spot!P63</f>
        <v>13</v>
      </c>
      <c r="I63">
        <f>Bawana_NG!P63</f>
        <v>94.286061897005382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942.45613155360036</v>
      </c>
      <c r="P63" s="77">
        <v>118.74548307341192</v>
      </c>
      <c r="Q63" s="77">
        <v>32.43</v>
      </c>
      <c r="R63" s="80">
        <v>38.999999999999993</v>
      </c>
      <c r="S63" s="80">
        <v>0</v>
      </c>
      <c r="T63" s="78">
        <f>SUMPRODUCT(LTA!F63:AJ63,LTA!F$101:AJ$101,LTA!F$103:AJ$103)</f>
        <v>313.23</v>
      </c>
      <c r="U63" s="78">
        <f>SUMPRODUCT(LTA!F63:AJ63,LTA!F$102:AJ$102,LTA!F$103:AJ$103)</f>
        <v>69.28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144.97</v>
      </c>
      <c r="AB63" s="117">
        <f>-STOA!N63</f>
        <v>0</v>
      </c>
      <c r="AC63">
        <f t="shared" si="0"/>
        <v>15.979898017251754</v>
      </c>
      <c r="AD63">
        <f t="shared" si="1"/>
        <v>1799.9176039431748</v>
      </c>
      <c r="AE63">
        <f>'IDT-1'!B63</f>
        <v>0</v>
      </c>
      <c r="AF63" s="26"/>
      <c r="AG63">
        <f t="shared" si="2"/>
        <v>1799.9176039431748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</row>
    <row r="64" spans="1:44">
      <c r="A64" t="s">
        <v>106</v>
      </c>
      <c r="E64">
        <f>GT_NG!P64</f>
        <v>11.719825436408978</v>
      </c>
      <c r="F64">
        <f>GT_Spot!P64</f>
        <v>0</v>
      </c>
      <c r="G64">
        <f>PPCL_NG!P64</f>
        <v>36.78</v>
      </c>
      <c r="H64">
        <f>PPCL_Spot!P64</f>
        <v>13</v>
      </c>
      <c r="I64">
        <f>Bawana_NG!P64</f>
        <v>94.286061897005382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991.02260937838673</v>
      </c>
      <c r="P64" s="77">
        <v>118.74548307341192</v>
      </c>
      <c r="Q64" s="77">
        <v>32.43</v>
      </c>
      <c r="R64" s="80">
        <v>38.999999999999993</v>
      </c>
      <c r="S64" s="80">
        <v>0</v>
      </c>
      <c r="T64" s="78">
        <f>SUMPRODUCT(LTA!F64:AJ64,LTA!F$101:AJ$101,LTA!F$103:AJ$103)</f>
        <v>299.5</v>
      </c>
      <c r="U64" s="78">
        <f>SUMPRODUCT(LTA!F64:AJ64,LTA!F$102:AJ$102,LTA!F$103:AJ$103)</f>
        <v>70.17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142.87</v>
      </c>
      <c r="AB64" s="117">
        <f>-STOA!N64</f>
        <v>0</v>
      </c>
      <c r="AC64">
        <f t="shared" si="0"/>
        <v>16.275811022109878</v>
      </c>
      <c r="AD64">
        <f t="shared" si="1"/>
        <v>1833.2481687631034</v>
      </c>
      <c r="AE64">
        <f>'IDT-1'!B64</f>
        <v>0</v>
      </c>
      <c r="AF64" s="26"/>
      <c r="AG64">
        <f t="shared" si="2"/>
        <v>1833.2481687631034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</row>
    <row r="65" spans="1:44">
      <c r="A65" t="s">
        <v>107</v>
      </c>
      <c r="E65">
        <f>GT_NG!P65</f>
        <v>11.719825436408978</v>
      </c>
      <c r="F65">
        <f>GT_Spot!P65</f>
        <v>0</v>
      </c>
      <c r="G65">
        <f>PPCL_NG!P65</f>
        <v>36.78</v>
      </c>
      <c r="H65">
        <f>PPCL_Spot!P65</f>
        <v>13</v>
      </c>
      <c r="I65">
        <f>Bawana_NG!P65</f>
        <v>94.286061897005382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1018.7802691503992</v>
      </c>
      <c r="P65" s="77">
        <v>118.74548307341192</v>
      </c>
      <c r="Q65" s="77">
        <v>32.43</v>
      </c>
      <c r="R65" s="80">
        <v>38.999999999999993</v>
      </c>
      <c r="S65" s="80">
        <v>0</v>
      </c>
      <c r="T65" s="78">
        <f>SUMPRODUCT(LTA!F65:AJ65,LTA!F$101:AJ$101,LTA!F$103:AJ$103)</f>
        <v>282.16999999999996</v>
      </c>
      <c r="U65" s="78">
        <f>SUMPRODUCT(LTA!F65:AJ65,LTA!F$102:AJ$102,LTA!F$103:AJ$103)</f>
        <v>65.05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141.47</v>
      </c>
      <c r="AB65" s="117">
        <f>-STOA!N65</f>
        <v>0</v>
      </c>
      <c r="AC65">
        <f t="shared" si="0"/>
        <v>16.481457508006734</v>
      </c>
      <c r="AD65">
        <f t="shared" si="1"/>
        <v>1817.6601820492187</v>
      </c>
      <c r="AE65">
        <f>'IDT-1'!B65</f>
        <v>0</v>
      </c>
      <c r="AF65" s="26"/>
      <c r="AG65">
        <f t="shared" si="2"/>
        <v>1817.6601820492187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-19.29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</row>
    <row r="66" spans="1:44">
      <c r="A66" t="s">
        <v>108</v>
      </c>
      <c r="E66">
        <f>GT_NG!P66</f>
        <v>11.719825436408978</v>
      </c>
      <c r="F66">
        <f>GT_Spot!P66</f>
        <v>0</v>
      </c>
      <c r="G66">
        <f>PPCL_NG!P66</f>
        <v>36.78</v>
      </c>
      <c r="H66">
        <f>PPCL_Spot!P66</f>
        <v>13</v>
      </c>
      <c r="I66">
        <f>Bawana_NG!P66</f>
        <v>94.286061897005382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1035.8861892203993</v>
      </c>
      <c r="P66" s="77">
        <v>118.74548307341192</v>
      </c>
      <c r="Q66" s="77">
        <v>32.43</v>
      </c>
      <c r="R66" s="80">
        <v>38.999999999999993</v>
      </c>
      <c r="S66" s="80">
        <v>0</v>
      </c>
      <c r="T66" s="78">
        <f>SUMPRODUCT(LTA!F66:AJ66,LTA!F$101:AJ$101,LTA!F$103:AJ$103)</f>
        <v>262.51</v>
      </c>
      <c r="U66" s="78">
        <f>SUMPRODUCT(LTA!F66:AJ66,LTA!F$102:AJ$102,LTA!F$103:AJ$103)</f>
        <v>66.06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140.07</v>
      </c>
      <c r="AB66" s="117">
        <f>-STOA!N66</f>
        <v>0</v>
      </c>
      <c r="AC66">
        <f t="shared" si="0"/>
        <v>16.430634524719583</v>
      </c>
      <c r="AD66">
        <f t="shared" si="1"/>
        <v>1850.6869251025059</v>
      </c>
      <c r="AE66">
        <f>'IDT-1'!B66</f>
        <v>0</v>
      </c>
      <c r="AF66" s="26"/>
      <c r="AG66">
        <f t="shared" si="2"/>
        <v>1850.6869251025059</v>
      </c>
      <c r="AI66" s="75">
        <f>PXIL!H66</f>
        <v>0</v>
      </c>
      <c r="AJ66" s="75">
        <f>PXIL!N66</f>
        <v>0</v>
      </c>
      <c r="AK66" s="75">
        <f>RTM_IEX!H66</f>
        <v>16.63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</row>
    <row r="67" spans="1:44">
      <c r="A67" t="s">
        <v>109</v>
      </c>
      <c r="E67">
        <f>GT_NG!P67</f>
        <v>11.719825436408978</v>
      </c>
      <c r="F67">
        <f>GT_Spot!P67</f>
        <v>0</v>
      </c>
      <c r="G67">
        <f>PPCL_NG!P67</f>
        <v>36.78</v>
      </c>
      <c r="H67">
        <f>PPCL_Spot!P67</f>
        <v>13</v>
      </c>
      <c r="I67">
        <f>Bawana_NG!P67</f>
        <v>93.404007958316342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1028.5056826547993</v>
      </c>
      <c r="P67" s="77">
        <v>118.74548307341192</v>
      </c>
      <c r="Q67" s="77">
        <v>32.43</v>
      </c>
      <c r="R67" s="80">
        <v>38.999999999999993</v>
      </c>
      <c r="S67" s="80">
        <v>0</v>
      </c>
      <c r="T67" s="78">
        <f>SUMPRODUCT(LTA!F67:AJ67,LTA!F$101:AJ$101,LTA!F$103:AJ$103)</f>
        <v>232.57999999999998</v>
      </c>
      <c r="U67" s="78">
        <f>SUMPRODUCT(LTA!F67:AJ67,LTA!F$102:AJ$102,LTA!F$103:AJ$103)</f>
        <v>67.58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142.04999999999998</v>
      </c>
      <c r="AB67" s="117">
        <f>-STOA!N67</f>
        <v>0</v>
      </c>
      <c r="AC67">
        <f t="shared" si="0"/>
        <v>15.97899599228184</v>
      </c>
      <c r="AD67">
        <f t="shared" si="1"/>
        <v>1799.8160031306545</v>
      </c>
      <c r="AE67">
        <f>'IDT-1'!B67</f>
        <v>0</v>
      </c>
      <c r="AF67" s="26"/>
      <c r="AG67">
        <f t="shared" si="2"/>
        <v>1799.8160031306545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</row>
    <row r="68" spans="1:44">
      <c r="A68" t="s">
        <v>110</v>
      </c>
      <c r="E68">
        <f>GT_NG!P68</f>
        <v>8.7745668316831669</v>
      </c>
      <c r="F68">
        <f>GT_Spot!P68</f>
        <v>0</v>
      </c>
      <c r="G68">
        <f>PPCL_NG!P68</f>
        <v>36.78</v>
      </c>
      <c r="H68">
        <f>PPCL_Spot!P68</f>
        <v>6.8400000000000007</v>
      </c>
      <c r="I68">
        <f>Bawana_NG!P68</f>
        <v>93.404007958316342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1048.4881518923994</v>
      </c>
      <c r="P68" s="77">
        <v>118.74548307341192</v>
      </c>
      <c r="Q68" s="77">
        <v>32.43</v>
      </c>
      <c r="R68" s="80">
        <v>38.999999999999993</v>
      </c>
      <c r="S68" s="80">
        <v>0</v>
      </c>
      <c r="T68" s="78">
        <f>SUMPRODUCT(LTA!F68:AJ68,LTA!F$101:AJ$101,LTA!F$103:AJ$103)</f>
        <v>210.54000000000002</v>
      </c>
      <c r="U68" s="78">
        <f>SUMPRODUCT(LTA!F68:AJ68,LTA!F$102:AJ$102,LTA!F$103:AJ$103)</f>
        <v>68.56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140.64999999999998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15.877067445851136</v>
      </c>
      <c r="AD68">
        <f t="shared" ref="AD68:AD98" si="4">SUM(B68:AB68,AI68:AR68)-AC68</f>
        <v>1788.3351423099598</v>
      </c>
      <c r="AE68">
        <f>'IDT-1'!B68</f>
        <v>0</v>
      </c>
      <c r="AF68" s="26"/>
      <c r="AG68">
        <f t="shared" ref="AG68:AG98" si="5">SUM(AD68:AF68)</f>
        <v>1788.3351423099598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</row>
    <row r="69" spans="1:44">
      <c r="A69" t="s">
        <v>111</v>
      </c>
      <c r="E69">
        <f>GT_NG!P69</f>
        <v>8.7745668316831669</v>
      </c>
      <c r="F69">
        <f>GT_Spot!P69</f>
        <v>0</v>
      </c>
      <c r="G69">
        <f>PPCL_NG!P69</f>
        <v>36.78</v>
      </c>
      <c r="H69">
        <f>PPCL_Spot!P69</f>
        <v>6.8400000000000007</v>
      </c>
      <c r="I69">
        <f>Bawana_NG!P69</f>
        <v>93.404007958316342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1073.8534033303868</v>
      </c>
      <c r="P69" s="77">
        <v>118.74548307341192</v>
      </c>
      <c r="Q69" s="77">
        <v>32.43</v>
      </c>
      <c r="R69" s="80">
        <v>33.11</v>
      </c>
      <c r="S69" s="80">
        <v>0</v>
      </c>
      <c r="T69" s="78">
        <f>SUMPRODUCT(LTA!F69:AJ69,LTA!F$101:AJ$101,LTA!F$103:AJ$103)</f>
        <v>186.83</v>
      </c>
      <c r="U69" s="78">
        <f>SUMPRODUCT(LTA!F69:AJ69,LTA!F$102:AJ$102,LTA!F$103:AJ$103)</f>
        <v>69.959999999999994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139.25</v>
      </c>
      <c r="AB69" s="117">
        <f>-STOA!N69</f>
        <v>0</v>
      </c>
      <c r="AC69">
        <f t="shared" si="3"/>
        <v>15.839801658505424</v>
      </c>
      <c r="AD69">
        <f t="shared" si="4"/>
        <v>1784.1376595352926</v>
      </c>
      <c r="AE69">
        <f>'IDT-1'!B69</f>
        <v>46</v>
      </c>
      <c r="AF69" s="26"/>
      <c r="AG69">
        <f t="shared" si="5"/>
        <v>1830.1376595352926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</row>
    <row r="70" spans="1:44">
      <c r="A70" t="s">
        <v>112</v>
      </c>
      <c r="E70">
        <f>GT_NG!P70</f>
        <v>8.7745668316831669</v>
      </c>
      <c r="F70">
        <f>GT_Spot!P70</f>
        <v>0</v>
      </c>
      <c r="G70">
        <f>PPCL_NG!P70</f>
        <v>36.78</v>
      </c>
      <c r="H70">
        <f>PPCL_Spot!P70</f>
        <v>6.8400000000000007</v>
      </c>
      <c r="I70">
        <f>Bawana_NG!P70</f>
        <v>93.404007958316342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1073.5407448303995</v>
      </c>
      <c r="P70" s="77">
        <v>118.74548307341192</v>
      </c>
      <c r="Q70" s="77">
        <v>32.43</v>
      </c>
      <c r="R70" s="80">
        <v>28.27</v>
      </c>
      <c r="S70" s="80">
        <v>0</v>
      </c>
      <c r="T70" s="78">
        <f>SUMPRODUCT(LTA!F70:AJ70,LTA!F$101:AJ$101,LTA!F$103:AJ$103)</f>
        <v>162.72</v>
      </c>
      <c r="U70" s="78">
        <f>SUMPRODUCT(LTA!F70:AJ70,LTA!F$102:AJ$102,LTA!F$103:AJ$103)</f>
        <v>70.070000000000007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137.85</v>
      </c>
      <c r="AB70" s="117">
        <f>-STOA!N70</f>
        <v>0</v>
      </c>
      <c r="AC70">
        <f t="shared" si="3"/>
        <v>15.570938263705536</v>
      </c>
      <c r="AD70">
        <f t="shared" si="4"/>
        <v>1753.8538644301052</v>
      </c>
      <c r="AE70">
        <f>'IDT-1'!B70</f>
        <v>74</v>
      </c>
      <c r="AF70" s="26"/>
      <c r="AG70">
        <f t="shared" si="5"/>
        <v>1827.8538644301052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</row>
    <row r="71" spans="1:44">
      <c r="A71" t="s">
        <v>113</v>
      </c>
      <c r="E71">
        <f>GT_NG!P71</f>
        <v>11.719825436408978</v>
      </c>
      <c r="F71">
        <f>GT_Spot!P71</f>
        <v>0</v>
      </c>
      <c r="G71">
        <f>PPCL_NG!P71</f>
        <v>36.78</v>
      </c>
      <c r="H71">
        <f>PPCL_Spot!P71</f>
        <v>13</v>
      </c>
      <c r="I71">
        <f>Bawana_NG!P71</f>
        <v>94.96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1024.9177172847992</v>
      </c>
      <c r="P71" s="77">
        <v>118.74548307341192</v>
      </c>
      <c r="Q71" s="77">
        <v>32.43</v>
      </c>
      <c r="R71" s="80">
        <v>24.404200378722674</v>
      </c>
      <c r="S71" s="80">
        <v>0</v>
      </c>
      <c r="T71" s="78">
        <f>SUMPRODUCT(LTA!F71:AJ71,LTA!F$101:AJ$101,LTA!F$103:AJ$103)</f>
        <v>137.78</v>
      </c>
      <c r="U71" s="78">
        <f>SUMPRODUCT(LTA!F71:AJ71,LTA!F$102:AJ$102,LTA!F$103:AJ$103)</f>
        <v>56.92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132.25</v>
      </c>
      <c r="AB71" s="117">
        <f>-STOA!N71</f>
        <v>0</v>
      </c>
      <c r="AC71">
        <f t="shared" si="3"/>
        <v>14.995946140769322</v>
      </c>
      <c r="AD71">
        <f t="shared" si="4"/>
        <v>1648.9112800325734</v>
      </c>
      <c r="AE71">
        <f>'IDT-1'!B71</f>
        <v>122</v>
      </c>
      <c r="AF71" s="26"/>
      <c r="AG71">
        <f t="shared" si="5"/>
        <v>1770.9112800325734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-20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</row>
    <row r="72" spans="1:44">
      <c r="A72" t="s">
        <v>114</v>
      </c>
      <c r="E72">
        <f>GT_NG!P72</f>
        <v>11.719825436408978</v>
      </c>
      <c r="F72">
        <f>GT_Spot!P72</f>
        <v>0</v>
      </c>
      <c r="G72">
        <f>PPCL_NG!P72</f>
        <v>36.78</v>
      </c>
      <c r="H72">
        <f>PPCL_Spot!P72</f>
        <v>13</v>
      </c>
      <c r="I72">
        <f>Bawana_NG!P72</f>
        <v>94.96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1049.5266938519997</v>
      </c>
      <c r="P72" s="77">
        <v>118.74548307341192</v>
      </c>
      <c r="Q72" s="77">
        <v>32.43</v>
      </c>
      <c r="R72" s="80">
        <v>22.299999999999997</v>
      </c>
      <c r="S72" s="80">
        <v>0</v>
      </c>
      <c r="T72" s="78">
        <f>SUMPRODUCT(LTA!F72:AJ72,LTA!F$101:AJ$101,LTA!F$103:AJ$103)</f>
        <v>112.09</v>
      </c>
      <c r="U72" s="78">
        <f>SUMPRODUCT(LTA!F72:AJ72,LTA!F$102:AJ$102,LTA!F$103:AJ$103)</f>
        <v>57.03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129.44999999999999</v>
      </c>
      <c r="AB72" s="117">
        <f>-STOA!N72</f>
        <v>0</v>
      </c>
      <c r="AC72">
        <f t="shared" si="3"/>
        <v>14.76668162078402</v>
      </c>
      <c r="AD72">
        <f t="shared" si="4"/>
        <v>1663.2653207410362</v>
      </c>
      <c r="AE72">
        <f>'IDT-1'!B72</f>
        <v>144</v>
      </c>
      <c r="AF72" s="26"/>
      <c r="AG72">
        <f t="shared" si="5"/>
        <v>1807.2653207410362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</row>
    <row r="73" spans="1:44">
      <c r="A73" t="s">
        <v>115</v>
      </c>
      <c r="E73">
        <f>GT_NG!P73</f>
        <v>11.719825436408978</v>
      </c>
      <c r="F73">
        <f>GT_Spot!P73</f>
        <v>0</v>
      </c>
      <c r="G73">
        <f>PPCL_NG!P73</f>
        <v>36.78</v>
      </c>
      <c r="H73">
        <f>PPCL_Spot!P73</f>
        <v>13</v>
      </c>
      <c r="I73">
        <f>Bawana_NG!P73</f>
        <v>94.96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1059.5534173945207</v>
      </c>
      <c r="P73" s="77">
        <v>118.74548307341192</v>
      </c>
      <c r="Q73" s="77">
        <v>32.43</v>
      </c>
      <c r="R73" s="80">
        <v>14.46</v>
      </c>
      <c r="S73" s="80">
        <v>0</v>
      </c>
      <c r="T73" s="78">
        <f>SUMPRODUCT(LTA!F73:AJ73,LTA!F$101:AJ$101,LTA!F$103:AJ$103)</f>
        <v>86.9</v>
      </c>
      <c r="U73" s="78">
        <f>SUMPRODUCT(LTA!F73:AJ73,LTA!F$102:AJ$102,LTA!F$103:AJ$103)</f>
        <v>59.7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126.64999999999999</v>
      </c>
      <c r="AB73" s="117">
        <f>-STOA!N73</f>
        <v>0</v>
      </c>
      <c r="AC73">
        <f t="shared" si="3"/>
        <v>14.572436787958209</v>
      </c>
      <c r="AD73">
        <f t="shared" si="4"/>
        <v>1641.3862891163835</v>
      </c>
      <c r="AE73">
        <f>'IDT-1'!B73</f>
        <v>133</v>
      </c>
      <c r="AF73" s="26"/>
      <c r="AG73">
        <f t="shared" si="5"/>
        <v>1774.3862891163835</v>
      </c>
      <c r="AI73" s="75">
        <f>PXIL!H73</f>
        <v>0</v>
      </c>
      <c r="AJ73" s="75">
        <f>PXIL!N73</f>
        <v>0</v>
      </c>
      <c r="AK73" s="75">
        <f>RTM_IEX!H73</f>
        <v>1.06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</row>
    <row r="74" spans="1:44">
      <c r="A74" t="s">
        <v>116</v>
      </c>
      <c r="E74">
        <f>GT_NG!P74</f>
        <v>11.719825436408978</v>
      </c>
      <c r="F74">
        <f>GT_Spot!P74</f>
        <v>0</v>
      </c>
      <c r="G74">
        <f>PPCL_NG!P74</f>
        <v>36.78</v>
      </c>
      <c r="H74">
        <f>PPCL_Spot!P74</f>
        <v>13</v>
      </c>
      <c r="I74">
        <f>Bawana_NG!P74</f>
        <v>94.96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1094.581655200921</v>
      </c>
      <c r="P74" s="77">
        <v>118.74548307341192</v>
      </c>
      <c r="Q74" s="77">
        <v>32.43</v>
      </c>
      <c r="R74" s="80">
        <v>5.15</v>
      </c>
      <c r="S74" s="80">
        <v>0</v>
      </c>
      <c r="T74" s="78">
        <f>SUMPRODUCT(LTA!F74:AJ74,LTA!F$101:AJ$101,LTA!F$103:AJ$103)</f>
        <v>64.83</v>
      </c>
      <c r="U74" s="78">
        <f>SUMPRODUCT(LTA!F74:AJ74,LTA!F$102:AJ$102,LTA!F$103:AJ$103)</f>
        <v>59.879999999999995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125.94999999999999</v>
      </c>
      <c r="AB74" s="117">
        <f>-STOA!N74</f>
        <v>0</v>
      </c>
      <c r="AC74">
        <f t="shared" si="3"/>
        <v>14.59063728065453</v>
      </c>
      <c r="AD74">
        <f t="shared" si="4"/>
        <v>1643.4363264300873</v>
      </c>
      <c r="AE74">
        <f>'IDT-1'!B74</f>
        <v>124</v>
      </c>
      <c r="AF74" s="26"/>
      <c r="AG74">
        <f t="shared" si="5"/>
        <v>1767.4363264300873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</row>
    <row r="75" spans="1:44">
      <c r="A75" t="s">
        <v>117</v>
      </c>
      <c r="E75">
        <f>GT_NG!P75</f>
        <v>11.828678304239403</v>
      </c>
      <c r="F75">
        <f>GT_Spot!P75</f>
        <v>0</v>
      </c>
      <c r="G75">
        <f>PPCL_NG!P75</f>
        <v>36.78</v>
      </c>
      <c r="H75">
        <f>PPCL_Spot!P75</f>
        <v>13</v>
      </c>
      <c r="I75">
        <f>Bawana_NG!P75</f>
        <v>94.96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829.97422775629559</v>
      </c>
      <c r="P75" s="77">
        <v>118.74548307341192</v>
      </c>
      <c r="Q75" s="77">
        <v>32.43</v>
      </c>
      <c r="R75" s="80">
        <v>0</v>
      </c>
      <c r="S75" s="80">
        <v>0</v>
      </c>
      <c r="T75" s="78">
        <f>SUMPRODUCT(LTA!F75:AJ75,LTA!F$101:AJ$101,LTA!F$103:AJ$103)</f>
        <v>43.96</v>
      </c>
      <c r="U75" s="78">
        <f>SUMPRODUCT(LTA!F75:AJ75,LTA!F$102:AJ$102,LTA!F$103:AJ$103)</f>
        <v>69.66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149.57</v>
      </c>
      <c r="AB75" s="117">
        <f>-STOA!N75</f>
        <v>0</v>
      </c>
      <c r="AC75">
        <f t="shared" si="3"/>
        <v>13.531921824378733</v>
      </c>
      <c r="AD75">
        <f t="shared" si="4"/>
        <v>1524.1864673095681</v>
      </c>
      <c r="AE75">
        <f>'IDT-1'!B75</f>
        <v>98</v>
      </c>
      <c r="AF75" s="26"/>
      <c r="AG75">
        <f t="shared" si="5"/>
        <v>1622.1864673095681</v>
      </c>
      <c r="AI75" s="75">
        <f>PXIL!H75</f>
        <v>0</v>
      </c>
      <c r="AJ75" s="75">
        <f>PXIL!N75</f>
        <v>0</v>
      </c>
      <c r="AK75" s="75">
        <f>RTM_IEX!H75</f>
        <v>136.81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</row>
    <row r="76" spans="1:44">
      <c r="A76" t="s">
        <v>118</v>
      </c>
      <c r="E76">
        <f>GT_NG!P76</f>
        <v>11.828678304239403</v>
      </c>
      <c r="F76">
        <f>GT_Spot!P76</f>
        <v>0</v>
      </c>
      <c r="G76">
        <f>PPCL_NG!P76</f>
        <v>36.78</v>
      </c>
      <c r="H76">
        <f>PPCL_Spot!P76</f>
        <v>13</v>
      </c>
      <c r="I76">
        <f>Bawana_NG!P76</f>
        <v>94.96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840.41004539869562</v>
      </c>
      <c r="P76" s="77">
        <v>118.74548307341192</v>
      </c>
      <c r="Q76" s="77">
        <v>32.43</v>
      </c>
      <c r="R76" s="80">
        <v>0</v>
      </c>
      <c r="S76" s="80">
        <v>0</v>
      </c>
      <c r="T76" s="78">
        <f>SUMPRODUCT(LTA!F76:AJ76,LTA!F$101:AJ$101,LTA!F$103:AJ$103)</f>
        <v>25.970000000000002</v>
      </c>
      <c r="U76" s="78">
        <f>SUMPRODUCT(LTA!F76:AJ76,LTA!F$102:AJ$102,LTA!F$103:AJ$103)</f>
        <v>69.740000000000009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148.16999999999999</v>
      </c>
      <c r="AB76" s="117">
        <f>-STOA!N76</f>
        <v>0</v>
      </c>
      <c r="AC76">
        <f t="shared" si="3"/>
        <v>13.568053019631854</v>
      </c>
      <c r="AD76">
        <f t="shared" si="4"/>
        <v>1528.2561537567151</v>
      </c>
      <c r="AE76">
        <f>'IDT-1'!B76</f>
        <v>94</v>
      </c>
      <c r="AF76" s="26"/>
      <c r="AG76">
        <f t="shared" si="5"/>
        <v>1622.2561537567151</v>
      </c>
      <c r="AI76" s="75">
        <f>PXIL!H76</f>
        <v>0</v>
      </c>
      <c r="AJ76" s="75">
        <f>PXIL!N76</f>
        <v>0</v>
      </c>
      <c r="AK76" s="75">
        <f>RTM_IEX!H76</f>
        <v>149.79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</row>
    <row r="77" spans="1:44">
      <c r="A77" t="s">
        <v>119</v>
      </c>
      <c r="E77">
        <f>GT_NG!P77</f>
        <v>11.828678304239403</v>
      </c>
      <c r="F77">
        <f>GT_Spot!P77</f>
        <v>0</v>
      </c>
      <c r="G77">
        <f>PPCL_NG!P77</f>
        <v>36.78</v>
      </c>
      <c r="H77">
        <f>PPCL_Spot!P77</f>
        <v>13</v>
      </c>
      <c r="I77">
        <f>Bawana_NG!P77</f>
        <v>94.96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845.23950836269546</v>
      </c>
      <c r="P77" s="77">
        <v>118.74548307341192</v>
      </c>
      <c r="Q77" s="77">
        <v>32.43</v>
      </c>
      <c r="R77" s="80">
        <v>0</v>
      </c>
      <c r="S77" s="80">
        <v>0</v>
      </c>
      <c r="T77" s="78">
        <f>SUMPRODUCT(LTA!F77:AJ77,LTA!F$101:AJ$101,LTA!F$103:AJ$103)</f>
        <v>13.74</v>
      </c>
      <c r="U77" s="78">
        <f>SUMPRODUCT(LTA!F77:AJ77,LTA!F$102:AJ$102,LTA!F$103:AJ$103)</f>
        <v>69.66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146.76999999999998</v>
      </c>
      <c r="AB77" s="117">
        <f>-STOA!N77</f>
        <v>0</v>
      </c>
      <c r="AC77">
        <f t="shared" si="3"/>
        <v>13.393192293715053</v>
      </c>
      <c r="AD77">
        <f t="shared" si="4"/>
        <v>1508.5604774466319</v>
      </c>
      <c r="AE77">
        <f>'IDT-1'!B77</f>
        <v>107</v>
      </c>
      <c r="AF77" s="26"/>
      <c r="AG77">
        <f t="shared" si="5"/>
        <v>1615.5604774466319</v>
      </c>
      <c r="AI77" s="75">
        <f>PXIL!H77</f>
        <v>0</v>
      </c>
      <c r="AJ77" s="75">
        <f>PXIL!N77</f>
        <v>0</v>
      </c>
      <c r="AK77" s="75">
        <f>RTM_IEX!H77</f>
        <v>138.80000000000001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</row>
    <row r="78" spans="1:44">
      <c r="A78" t="s">
        <v>120</v>
      </c>
      <c r="E78">
        <f>GT_NG!P78</f>
        <v>11.916422561545653</v>
      </c>
      <c r="F78">
        <f>GT_Spot!P78</f>
        <v>0</v>
      </c>
      <c r="G78">
        <f>PPCL_NG!P78</f>
        <v>36.78</v>
      </c>
      <c r="H78">
        <f>PPCL_Spot!P78</f>
        <v>13</v>
      </c>
      <c r="I78">
        <f>Bawana_NG!P78</f>
        <v>94.96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889.11625991109543</v>
      </c>
      <c r="P78" s="77">
        <v>118.74548307341192</v>
      </c>
      <c r="Q78" s="77">
        <v>32.43</v>
      </c>
      <c r="R78" s="80">
        <v>0</v>
      </c>
      <c r="S78" s="80">
        <v>0</v>
      </c>
      <c r="T78" s="78">
        <f>SUMPRODUCT(LTA!F78:AJ78,LTA!F$101:AJ$101,LTA!F$103:AJ$103)</f>
        <v>5</v>
      </c>
      <c r="U78" s="78">
        <f>SUMPRODUCT(LTA!F78:AJ78,LTA!F$102:AJ$102,LTA!F$103:AJ$103)</f>
        <v>69.53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145.36999999999998</v>
      </c>
      <c r="AB78" s="117">
        <f>-STOA!N78</f>
        <v>0</v>
      </c>
      <c r="AC78">
        <f t="shared" si="3"/>
        <v>13.486599856805265</v>
      </c>
      <c r="AD78">
        <f t="shared" si="4"/>
        <v>1519.0815656892476</v>
      </c>
      <c r="AE78">
        <f>'IDT-1'!B78</f>
        <v>111</v>
      </c>
      <c r="AF78" s="26"/>
      <c r="AG78">
        <f t="shared" si="5"/>
        <v>1630.0815656892476</v>
      </c>
      <c r="AI78" s="75">
        <f>PXIL!H78</f>
        <v>0</v>
      </c>
      <c r="AJ78" s="75">
        <f>PXIL!N78</f>
        <v>0</v>
      </c>
      <c r="AK78" s="75">
        <f>RTM_IEX!H78</f>
        <v>115.72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</row>
    <row r="79" spans="1:44">
      <c r="A79" t="s">
        <v>121</v>
      </c>
      <c r="E79">
        <f>GT_NG!P79</f>
        <v>8.8560643564356436</v>
      </c>
      <c r="F79">
        <f>GT_Spot!P79</f>
        <v>0</v>
      </c>
      <c r="G79">
        <f>PPCL_NG!P79</f>
        <v>36.78</v>
      </c>
      <c r="H79">
        <f>PPCL_Spot!P79</f>
        <v>7.53</v>
      </c>
      <c r="I79">
        <f>Bawana_NG!P79</f>
        <v>94.96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991.75044712198269</v>
      </c>
      <c r="P79" s="77">
        <v>118.74548307341192</v>
      </c>
      <c r="Q79" s="77">
        <v>32.43</v>
      </c>
      <c r="R79" s="80">
        <v>0</v>
      </c>
      <c r="S79" s="80">
        <v>0</v>
      </c>
      <c r="T79" s="78">
        <f>SUMPRODUCT(LTA!F79:AJ79,LTA!F$101:AJ$101,LTA!F$103:AJ$103)</f>
        <v>0.91</v>
      </c>
      <c r="U79" s="78">
        <f>SUMPRODUCT(LTA!F79:AJ79,LTA!F$102:AJ$102,LTA!F$103:AJ$103)</f>
        <v>65.77000000000001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145.01999999999998</v>
      </c>
      <c r="AB79" s="117">
        <f>-STOA!N79</f>
        <v>0</v>
      </c>
      <c r="AC79">
        <f t="shared" si="3"/>
        <v>14.080633552056106</v>
      </c>
      <c r="AD79">
        <f t="shared" si="4"/>
        <v>1585.9913609997741</v>
      </c>
      <c r="AE79">
        <f>'IDT-1'!B79</f>
        <v>42</v>
      </c>
      <c r="AF79" s="26"/>
      <c r="AG79">
        <f t="shared" si="5"/>
        <v>1627.9913609997741</v>
      </c>
      <c r="AI79" s="75">
        <f>PXIL!H79</f>
        <v>0</v>
      </c>
      <c r="AJ79" s="75">
        <f>PXIL!N79</f>
        <v>0</v>
      </c>
      <c r="AK79" s="75">
        <f>RTM_IEX!H79</f>
        <v>97.32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</row>
    <row r="80" spans="1:44">
      <c r="A80" t="s">
        <v>122</v>
      </c>
      <c r="E80">
        <f>GT_NG!P80</f>
        <v>8.8560643564356436</v>
      </c>
      <c r="F80">
        <f>GT_Spot!P80</f>
        <v>0</v>
      </c>
      <c r="G80">
        <f>PPCL_NG!P80</f>
        <v>36.78</v>
      </c>
      <c r="H80">
        <f>PPCL_Spot!P80</f>
        <v>7.53</v>
      </c>
      <c r="I80">
        <f>Bawana_NG!P80</f>
        <v>94.96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990.13629086918286</v>
      </c>
      <c r="P80" s="77">
        <v>118.74548307341192</v>
      </c>
      <c r="Q80" s="77">
        <v>32.43</v>
      </c>
      <c r="R80" s="80">
        <v>0</v>
      </c>
      <c r="S80" s="80">
        <v>0</v>
      </c>
      <c r="T80" s="78">
        <f>SUMPRODUCT(LTA!F80:AJ80,LTA!F$101:AJ$101,LTA!F$103:AJ$103)</f>
        <v>0</v>
      </c>
      <c r="U80" s="78">
        <f>SUMPRODUCT(LTA!F80:AJ80,LTA!F$102:AJ$102,LTA!F$103:AJ$103)</f>
        <v>67.11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144.66999999999999</v>
      </c>
      <c r="AB80" s="117">
        <f>-STOA!N80</f>
        <v>0</v>
      </c>
      <c r="AC80">
        <f t="shared" si="3"/>
        <v>14.077780977031466</v>
      </c>
      <c r="AD80">
        <f t="shared" si="4"/>
        <v>1585.6700573219987</v>
      </c>
      <c r="AE80">
        <f>'IDT-1'!B80</f>
        <v>51</v>
      </c>
      <c r="AF80" s="26"/>
      <c r="AG80">
        <f t="shared" si="5"/>
        <v>1636.6700573219987</v>
      </c>
      <c r="AI80" s="75">
        <f>PXIL!H80</f>
        <v>0</v>
      </c>
      <c r="AJ80" s="75">
        <f>PXIL!N80</f>
        <v>0</v>
      </c>
      <c r="AK80" s="75">
        <f>RTM_IEX!H80</f>
        <v>98.53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</row>
    <row r="81" spans="1:44">
      <c r="A81" t="s">
        <v>123</v>
      </c>
      <c r="E81">
        <f>GT_NG!P81</f>
        <v>8.8560643564356436</v>
      </c>
      <c r="F81">
        <f>GT_Spot!P81</f>
        <v>0</v>
      </c>
      <c r="G81">
        <f>PPCL_NG!P81</f>
        <v>36.78</v>
      </c>
      <c r="H81">
        <f>PPCL_Spot!P81</f>
        <v>7.53</v>
      </c>
      <c r="I81">
        <f>Bawana_NG!P81</f>
        <v>94.96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991.54802810062847</v>
      </c>
      <c r="P81" s="77">
        <v>118.74548307341192</v>
      </c>
      <c r="Q81" s="77">
        <v>32.43</v>
      </c>
      <c r="R81" s="80">
        <v>0</v>
      </c>
      <c r="S81" s="80">
        <v>0</v>
      </c>
      <c r="T81" s="78">
        <f>SUMPRODUCT(LTA!F81:AJ81,LTA!F$101:AJ$101,LTA!F$103:AJ$103)</f>
        <v>0</v>
      </c>
      <c r="U81" s="78">
        <f>SUMPRODUCT(LTA!F81:AJ81,LTA!F$102:AJ$102,LTA!F$103:AJ$103)</f>
        <v>68.680000000000007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144.66999999999999</v>
      </c>
      <c r="AB81" s="117">
        <f>-STOA!N81</f>
        <v>0</v>
      </c>
      <c r="AC81">
        <f t="shared" si="3"/>
        <v>14.110004264668191</v>
      </c>
      <c r="AD81">
        <f t="shared" si="4"/>
        <v>1589.299571265808</v>
      </c>
      <c r="AE81">
        <f>'IDT-1'!B81</f>
        <v>56</v>
      </c>
      <c r="AF81" s="26"/>
      <c r="AG81">
        <f t="shared" si="5"/>
        <v>1645.299571265808</v>
      </c>
      <c r="AI81" s="75">
        <f>PXIL!H81</f>
        <v>0</v>
      </c>
      <c r="AJ81" s="75">
        <f>PXIL!N81</f>
        <v>0</v>
      </c>
      <c r="AK81" s="75">
        <f>RTM_IEX!H81</f>
        <v>99.21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</row>
    <row r="82" spans="1:44">
      <c r="A82" t="s">
        <v>124</v>
      </c>
      <c r="E82">
        <f>GT_NG!P82</f>
        <v>8.8560643564356436</v>
      </c>
      <c r="F82">
        <f>GT_Spot!P82</f>
        <v>0</v>
      </c>
      <c r="G82">
        <f>PPCL_NG!P82</f>
        <v>36.78</v>
      </c>
      <c r="H82">
        <f>PPCL_Spot!P82</f>
        <v>7.53</v>
      </c>
      <c r="I82">
        <f>Bawana_NG!P82</f>
        <v>94.96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991.59594789502853</v>
      </c>
      <c r="P82" s="77">
        <v>118.74548307341192</v>
      </c>
      <c r="Q82" s="77">
        <v>32.43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69.61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144.66999999999999</v>
      </c>
      <c r="AB82" s="117">
        <f>-STOA!N82</f>
        <v>0</v>
      </c>
      <c r="AC82">
        <f t="shared" si="3"/>
        <v>14.07892195885891</v>
      </c>
      <c r="AD82">
        <f t="shared" si="4"/>
        <v>1585.7985733660171</v>
      </c>
      <c r="AE82">
        <f>'IDT-1'!B82</f>
        <v>59</v>
      </c>
      <c r="AF82" s="26"/>
      <c r="AG82">
        <f t="shared" si="5"/>
        <v>1644.7985733660171</v>
      </c>
      <c r="AI82" s="75">
        <f>PXIL!H82</f>
        <v>0</v>
      </c>
      <c r="AJ82" s="75">
        <f>PXIL!N82</f>
        <v>0</v>
      </c>
      <c r="AK82" s="75">
        <f>RTM_IEX!H82</f>
        <v>94.7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</row>
    <row r="83" spans="1:44">
      <c r="A83" t="s">
        <v>125</v>
      </c>
      <c r="E83">
        <f>GT_NG!P83</f>
        <v>9.1241814358666282</v>
      </c>
      <c r="F83">
        <f>GT_Spot!P83</f>
        <v>0</v>
      </c>
      <c r="G83">
        <f>PPCL_NG!P83</f>
        <v>36.78</v>
      </c>
      <c r="H83">
        <f>PPCL_Spot!P83</f>
        <v>7.53</v>
      </c>
      <c r="I83">
        <f>Bawana_NG!P83</f>
        <v>96.52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988.17870911747877</v>
      </c>
      <c r="P83" s="77">
        <v>118.74548307341192</v>
      </c>
      <c r="Q83" s="77">
        <v>32.43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70.849999999999994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144.66999999999999</v>
      </c>
      <c r="AB83" s="117">
        <f>-STOA!N83</f>
        <v>0</v>
      </c>
      <c r="AC83">
        <f t="shared" si="3"/>
        <v>14.151001687915466</v>
      </c>
      <c r="AD83">
        <f t="shared" si="4"/>
        <v>1593.9173719388421</v>
      </c>
      <c r="AE83">
        <f>'IDT-1'!B83</f>
        <v>55</v>
      </c>
      <c r="AF83" s="26"/>
      <c r="AG83">
        <f t="shared" si="5"/>
        <v>1648.9173719388421</v>
      </c>
      <c r="AI83" s="75">
        <f>PXIL!H83</f>
        <v>0</v>
      </c>
      <c r="AJ83" s="75">
        <f>PXIL!N83</f>
        <v>0</v>
      </c>
      <c r="AK83" s="75">
        <f>RTM_IEX!H83</f>
        <v>103.24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</row>
    <row r="84" spans="1:44">
      <c r="A84" t="s">
        <v>126</v>
      </c>
      <c r="E84">
        <f>GT_NG!P84</f>
        <v>9.1241814358666282</v>
      </c>
      <c r="F84">
        <f>GT_Spot!P84</f>
        <v>0</v>
      </c>
      <c r="G84">
        <f>PPCL_NG!P84</f>
        <v>36.78</v>
      </c>
      <c r="H84">
        <f>PPCL_Spot!P84</f>
        <v>7.53</v>
      </c>
      <c r="I84">
        <f>Bawana_NG!P84</f>
        <v>96.52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952.50299291409692</v>
      </c>
      <c r="P84" s="77">
        <v>118.74548307341192</v>
      </c>
      <c r="Q84" s="77">
        <v>32.43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72.83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144.66999999999999</v>
      </c>
      <c r="AB84" s="117">
        <f>-STOA!N84</f>
        <v>0</v>
      </c>
      <c r="AC84">
        <f t="shared" si="3"/>
        <v>13.975479385325706</v>
      </c>
      <c r="AD84">
        <f t="shared" si="4"/>
        <v>1574.1471780380498</v>
      </c>
      <c r="AE84">
        <f>'IDT-1'!B84</f>
        <v>53</v>
      </c>
      <c r="AF84" s="26"/>
      <c r="AG84">
        <f t="shared" si="5"/>
        <v>1627.1471780380498</v>
      </c>
      <c r="AI84" s="75">
        <f>PXIL!H84</f>
        <v>0</v>
      </c>
      <c r="AJ84" s="75">
        <f>PXIL!N84</f>
        <v>0</v>
      </c>
      <c r="AK84" s="75">
        <f>RTM_IEX!H84</f>
        <v>116.99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</row>
    <row r="85" spans="1:44">
      <c r="A85" t="s">
        <v>127</v>
      </c>
      <c r="E85">
        <f>GT_NG!P85</f>
        <v>9.1241814358666282</v>
      </c>
      <c r="F85">
        <f>GT_Spot!P85</f>
        <v>0</v>
      </c>
      <c r="G85">
        <f>PPCL_NG!P85</f>
        <v>36.78</v>
      </c>
      <c r="H85">
        <f>PPCL_Spot!P85</f>
        <v>7.53</v>
      </c>
      <c r="I85">
        <f>Bawana_NG!P85</f>
        <v>96.52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946.06015868769691</v>
      </c>
      <c r="P85" s="77">
        <v>118.74548307341192</v>
      </c>
      <c r="Q85" s="77">
        <v>32.43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73.100000000000009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144.66999999999999</v>
      </c>
      <c r="AB85" s="117">
        <f>-STOA!N85</f>
        <v>0</v>
      </c>
      <c r="AC85">
        <f t="shared" si="3"/>
        <v>13.767950444133385</v>
      </c>
      <c r="AD85">
        <f t="shared" si="4"/>
        <v>1550.771872752842</v>
      </c>
      <c r="AE85">
        <f>'IDT-1'!B85</f>
        <v>112</v>
      </c>
      <c r="AF85" s="26"/>
      <c r="AG85">
        <f t="shared" si="5"/>
        <v>1662.771872752842</v>
      </c>
      <c r="AI85" s="75">
        <f>PXIL!H85</f>
        <v>0</v>
      </c>
      <c r="AJ85" s="75">
        <f>PXIL!N85</f>
        <v>0</v>
      </c>
      <c r="AK85" s="75">
        <f>RTM_IEX!H85</f>
        <v>99.58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</row>
    <row r="86" spans="1:44">
      <c r="A86" t="s">
        <v>128</v>
      </c>
      <c r="E86">
        <f>GT_NG!P86</f>
        <v>9.1241814358666282</v>
      </c>
      <c r="F86">
        <f>GT_Spot!P86</f>
        <v>0</v>
      </c>
      <c r="G86">
        <f>PPCL_NG!P86</f>
        <v>36.78</v>
      </c>
      <c r="H86">
        <f>PPCL_Spot!P86</f>
        <v>7.53</v>
      </c>
      <c r="I86">
        <f>Bawana_NG!P86</f>
        <v>96.52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908.12778795169686</v>
      </c>
      <c r="P86" s="77">
        <v>118.74548307341192</v>
      </c>
      <c r="Q86" s="77">
        <v>32.43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73.47999999999999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144.66999999999999</v>
      </c>
      <c r="AB86" s="117">
        <f>-STOA!N86</f>
        <v>0</v>
      </c>
      <c r="AC86">
        <f t="shared" si="3"/>
        <v>13.458345581656584</v>
      </c>
      <c r="AD86">
        <f t="shared" si="4"/>
        <v>1515.8991068793189</v>
      </c>
      <c r="AE86">
        <f>'IDT-1'!B86</f>
        <v>130</v>
      </c>
      <c r="AF86" s="26"/>
      <c r="AG86">
        <f t="shared" si="5"/>
        <v>1645.8991068793189</v>
      </c>
      <c r="AI86" s="75">
        <f>PXIL!H86</f>
        <v>0</v>
      </c>
      <c r="AJ86" s="75">
        <f>PXIL!N86</f>
        <v>0</v>
      </c>
      <c r="AK86" s="75">
        <f>RTM_IEX!H86</f>
        <v>101.95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</row>
    <row r="87" spans="1:44">
      <c r="A87" t="s">
        <v>129</v>
      </c>
      <c r="E87">
        <f>GT_NG!P87</f>
        <v>9.1241814358666282</v>
      </c>
      <c r="F87">
        <f>GT_Spot!P87</f>
        <v>0</v>
      </c>
      <c r="G87">
        <f>PPCL_NG!P87</f>
        <v>36.78</v>
      </c>
      <c r="H87">
        <f>PPCL_Spot!P87</f>
        <v>7.53</v>
      </c>
      <c r="I87">
        <f>Bawana_NG!P87</f>
        <v>96.52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908.03870272229278</v>
      </c>
      <c r="P87" s="77">
        <v>118.74548307341192</v>
      </c>
      <c r="Q87" s="77">
        <v>32.43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73.680000000000007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144.66999999999999</v>
      </c>
      <c r="AB87" s="117">
        <f>-STOA!N87</f>
        <v>0</v>
      </c>
      <c r="AC87">
        <f t="shared" si="3"/>
        <v>13.19180163163783</v>
      </c>
      <c r="AD87">
        <f t="shared" si="4"/>
        <v>1485.8765655999337</v>
      </c>
      <c r="AE87">
        <f>'IDT-1'!B87</f>
        <v>131</v>
      </c>
      <c r="AF87" s="26"/>
      <c r="AG87">
        <f t="shared" si="5"/>
        <v>1616.8765655999337</v>
      </c>
      <c r="AI87" s="75">
        <f>PXIL!H87</f>
        <v>0</v>
      </c>
      <c r="AJ87" s="75">
        <f>PXIL!N87</f>
        <v>0</v>
      </c>
      <c r="AK87" s="75">
        <f>RTM_IEX!H87</f>
        <v>71.55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</row>
    <row r="88" spans="1:44">
      <c r="A88" t="s">
        <v>130</v>
      </c>
      <c r="E88">
        <f>GT_NG!P88</f>
        <v>9.1241814358666282</v>
      </c>
      <c r="F88">
        <f>GT_Spot!P88</f>
        <v>0</v>
      </c>
      <c r="G88">
        <f>PPCL_NG!P88</f>
        <v>36.78</v>
      </c>
      <c r="H88">
        <f>PPCL_Spot!P88</f>
        <v>7.53</v>
      </c>
      <c r="I88">
        <f>Bawana_NG!P88</f>
        <v>96.52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924.23774936445943</v>
      </c>
      <c r="P88" s="77">
        <v>118.74548307341192</v>
      </c>
      <c r="Q88" s="77">
        <v>32.43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73.180000000000007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144.66999999999999</v>
      </c>
      <c r="AB88" s="117">
        <f>-STOA!N88</f>
        <v>0</v>
      </c>
      <c r="AC88">
        <f t="shared" si="3"/>
        <v>13.303553242088897</v>
      </c>
      <c r="AD88">
        <f t="shared" si="4"/>
        <v>1498.4638606316494</v>
      </c>
      <c r="AE88">
        <f>'IDT-1'!B88</f>
        <v>129</v>
      </c>
      <c r="AF88" s="26"/>
      <c r="AG88">
        <f t="shared" si="5"/>
        <v>1627.4638606316494</v>
      </c>
      <c r="AI88" s="75">
        <f>PXIL!H88</f>
        <v>0</v>
      </c>
      <c r="AJ88" s="75">
        <f>PXIL!N88</f>
        <v>0</v>
      </c>
      <c r="AK88" s="75">
        <f>RTM_IEX!H88</f>
        <v>68.55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</row>
    <row r="89" spans="1:44">
      <c r="A89" t="s">
        <v>131</v>
      </c>
      <c r="E89">
        <f>GT_NG!P89</f>
        <v>9.1241814358666282</v>
      </c>
      <c r="F89">
        <f>GT_Spot!P89</f>
        <v>0</v>
      </c>
      <c r="G89">
        <f>PPCL_NG!P89</f>
        <v>36.78</v>
      </c>
      <c r="H89">
        <f>PPCL_Spot!P89</f>
        <v>7.53</v>
      </c>
      <c r="I89">
        <f>Bawana_NG!P89</f>
        <v>96.52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939.61032058865362</v>
      </c>
      <c r="P89" s="77">
        <v>118.74548307341192</v>
      </c>
      <c r="Q89" s="77">
        <v>32.43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73.349999999999994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241.82000000000002</v>
      </c>
      <c r="AB89" s="117">
        <f>-STOA!N89</f>
        <v>0</v>
      </c>
      <c r="AC89">
        <f t="shared" si="3"/>
        <v>14.140279868861802</v>
      </c>
      <c r="AD89">
        <f t="shared" si="4"/>
        <v>1592.7097052290701</v>
      </c>
      <c r="AE89">
        <f>'IDT-1'!B89</f>
        <v>129</v>
      </c>
      <c r="AF89" s="26"/>
      <c r="AG89">
        <f t="shared" si="5"/>
        <v>1721.7097052290701</v>
      </c>
      <c r="AI89" s="75">
        <f>PXIL!H89</f>
        <v>0</v>
      </c>
      <c r="AJ89" s="75">
        <f>PXIL!N89</f>
        <v>0</v>
      </c>
      <c r="AK89" s="75">
        <f>RTM_IEX!H89</f>
        <v>50.94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</row>
    <row r="90" spans="1:44">
      <c r="A90" t="s">
        <v>132</v>
      </c>
      <c r="E90">
        <f>GT_NG!P90</f>
        <v>9.1241814358666282</v>
      </c>
      <c r="F90">
        <f>GT_Spot!P90</f>
        <v>0</v>
      </c>
      <c r="G90">
        <f>PPCL_NG!P90</f>
        <v>36.78</v>
      </c>
      <c r="H90">
        <f>PPCL_Spot!P90</f>
        <v>7.53</v>
      </c>
      <c r="I90">
        <f>Bawana_NG!P90</f>
        <v>96.52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965.90391247760761</v>
      </c>
      <c r="P90" s="77">
        <v>118.74548307341192</v>
      </c>
      <c r="Q90" s="77">
        <v>32.43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73.959999999999994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241.82000000000002</v>
      </c>
      <c r="AB90" s="117">
        <f>-STOA!N90</f>
        <v>0</v>
      </c>
      <c r="AC90">
        <f t="shared" si="3"/>
        <v>14.304255477484599</v>
      </c>
      <c r="AD90">
        <f t="shared" si="4"/>
        <v>1611.1793215094017</v>
      </c>
      <c r="AE90">
        <f>'IDT-1'!B90</f>
        <v>146</v>
      </c>
      <c r="AF90" s="26"/>
      <c r="AG90">
        <f t="shared" si="5"/>
        <v>1757.1793215094017</v>
      </c>
      <c r="AI90" s="75">
        <f>PXIL!H90</f>
        <v>0</v>
      </c>
      <c r="AJ90" s="75">
        <f>PXIL!N90</f>
        <v>0</v>
      </c>
      <c r="AK90" s="75">
        <f>RTM_IEX!H90</f>
        <v>42.67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</row>
    <row r="91" spans="1:44">
      <c r="A91" t="s">
        <v>133</v>
      </c>
      <c r="E91">
        <f>GT_NG!P91</f>
        <v>9.1241814358666282</v>
      </c>
      <c r="F91">
        <f>GT_Spot!P91</f>
        <v>0</v>
      </c>
      <c r="G91">
        <f>PPCL_NG!P91</f>
        <v>36.78</v>
      </c>
      <c r="H91">
        <f>PPCL_Spot!P91</f>
        <v>7.53</v>
      </c>
      <c r="I91">
        <f>Bawana_NG!P91</f>
        <v>98.07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1009.1652682180238</v>
      </c>
      <c r="P91" s="77">
        <v>118.74548307341192</v>
      </c>
      <c r="Q91" s="77">
        <v>32.43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77.039999999999992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241.82000000000002</v>
      </c>
      <c r="AB91" s="117">
        <f>-STOA!N91</f>
        <v>0</v>
      </c>
      <c r="AC91">
        <f t="shared" si="3"/>
        <v>14.744707408000261</v>
      </c>
      <c r="AD91">
        <f t="shared" si="4"/>
        <v>1660.790225319302</v>
      </c>
      <c r="AE91">
        <f>'IDT-1'!B91</f>
        <v>143</v>
      </c>
      <c r="AF91" s="26"/>
      <c r="AG91">
        <f t="shared" si="5"/>
        <v>1803.790225319302</v>
      </c>
      <c r="AI91" s="75">
        <f>PXIL!H91</f>
        <v>0</v>
      </c>
      <c r="AJ91" s="75">
        <f>PXIL!N91</f>
        <v>0</v>
      </c>
      <c r="AK91" s="75">
        <f>RTM_IEX!H91</f>
        <v>44.83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</row>
    <row r="92" spans="1:44">
      <c r="A92" t="s">
        <v>134</v>
      </c>
      <c r="E92">
        <f>GT_NG!P92</f>
        <v>9.1241814358666282</v>
      </c>
      <c r="F92">
        <f>GT_Spot!P92</f>
        <v>0</v>
      </c>
      <c r="G92">
        <f>PPCL_NG!P92</f>
        <v>36.78</v>
      </c>
      <c r="H92">
        <f>PPCL_Spot!P92</f>
        <v>7.53</v>
      </c>
      <c r="I92">
        <f>Bawana_NG!P92</f>
        <v>98.07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1025.3796192489847</v>
      </c>
      <c r="P92" s="77">
        <v>118.74548307341192</v>
      </c>
      <c r="Q92" s="77">
        <v>32.43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76.97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241.82000000000002</v>
      </c>
      <c r="AB92" s="117">
        <f>-STOA!N92</f>
        <v>0</v>
      </c>
      <c r="AC92">
        <f t="shared" si="3"/>
        <v>14.841281697072716</v>
      </c>
      <c r="AD92">
        <f t="shared" si="4"/>
        <v>1671.6680020611907</v>
      </c>
      <c r="AE92">
        <f>'IDT-1'!B92</f>
        <v>163</v>
      </c>
      <c r="AF92" s="26"/>
      <c r="AG92">
        <f t="shared" si="5"/>
        <v>1834.6680020611907</v>
      </c>
      <c r="AI92" s="75">
        <f>PXIL!H92</f>
        <v>0</v>
      </c>
      <c r="AJ92" s="75">
        <f>PXIL!N92</f>
        <v>0</v>
      </c>
      <c r="AK92" s="75">
        <f>RTM_IEX!H92</f>
        <v>39.659999999999997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</row>
    <row r="93" spans="1:44">
      <c r="A93" t="s">
        <v>135</v>
      </c>
      <c r="E93">
        <f>GT_NG!P93</f>
        <v>9.1241814358666282</v>
      </c>
      <c r="F93">
        <f>GT_Spot!P93</f>
        <v>0</v>
      </c>
      <c r="G93">
        <f>PPCL_NG!P93</f>
        <v>36.78</v>
      </c>
      <c r="H93">
        <f>PPCL_Spot!P93</f>
        <v>7.53</v>
      </c>
      <c r="I93">
        <f>Bawana_NG!P93</f>
        <v>98.07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1031.6249259149022</v>
      </c>
      <c r="P93" s="77">
        <v>118.74548307341192</v>
      </c>
      <c r="Q93" s="77">
        <v>32.43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76.84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241.82000000000002</v>
      </c>
      <c r="AB93" s="117">
        <f>-STOA!N93</f>
        <v>0</v>
      </c>
      <c r="AC93">
        <f t="shared" si="3"/>
        <v>14.813344395732789</v>
      </c>
      <c r="AD93">
        <f t="shared" si="4"/>
        <v>1668.5212460284476</v>
      </c>
      <c r="AE93">
        <f>'IDT-1'!B93</f>
        <v>193</v>
      </c>
      <c r="AF93" s="26"/>
      <c r="AG93">
        <f t="shared" si="5"/>
        <v>1861.5212460284476</v>
      </c>
      <c r="AI93" s="75">
        <f>PXIL!H93</f>
        <v>0</v>
      </c>
      <c r="AJ93" s="75">
        <f>PXIL!N93</f>
        <v>0</v>
      </c>
      <c r="AK93" s="75">
        <f>RTM_IEX!H93</f>
        <v>30.37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</row>
    <row r="94" spans="1:44">
      <c r="A94" t="s">
        <v>136</v>
      </c>
      <c r="E94">
        <f>GT_NG!P94</f>
        <v>9.1241814358666282</v>
      </c>
      <c r="F94">
        <f>GT_Spot!P94</f>
        <v>0</v>
      </c>
      <c r="G94">
        <f>PPCL_NG!P94</f>
        <v>36.78</v>
      </c>
      <c r="H94">
        <f>PPCL_Spot!P94</f>
        <v>7.53</v>
      </c>
      <c r="I94">
        <f>Bawana_NG!P94</f>
        <v>98.07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1037.3750065912511</v>
      </c>
      <c r="P94" s="77">
        <v>118.74548307341192</v>
      </c>
      <c r="Q94" s="77">
        <v>32.43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76.81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241.82000000000002</v>
      </c>
      <c r="AB94" s="117">
        <f>-STOA!N94</f>
        <v>0</v>
      </c>
      <c r="AC94">
        <f t="shared" si="3"/>
        <v>14.807097105684662</v>
      </c>
      <c r="AD94">
        <f t="shared" si="4"/>
        <v>1667.8175739948449</v>
      </c>
      <c r="AE94">
        <f>'IDT-1'!B94</f>
        <v>219</v>
      </c>
      <c r="AF94" s="26"/>
      <c r="AG94">
        <f t="shared" si="5"/>
        <v>1886.8175739948449</v>
      </c>
      <c r="AI94" s="75">
        <f>PXIL!H94</f>
        <v>0</v>
      </c>
      <c r="AJ94" s="75">
        <f>PXIL!N94</f>
        <v>0</v>
      </c>
      <c r="AK94" s="75">
        <f>RTM_IEX!H94</f>
        <v>23.94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</row>
    <row r="95" spans="1:44">
      <c r="A95" t="s">
        <v>137</v>
      </c>
      <c r="E95">
        <f>GT_NG!P95</f>
        <v>9.3996498395097756</v>
      </c>
      <c r="F95">
        <f>GT_Spot!P95</f>
        <v>0</v>
      </c>
      <c r="G95">
        <f>PPCL_NG!P95</f>
        <v>36.78</v>
      </c>
      <c r="H95">
        <f>PPCL_Spot!P95</f>
        <v>24.5</v>
      </c>
      <c r="I95">
        <f>Bawana_NG!P95</f>
        <v>98.07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1001.8719007804514</v>
      </c>
      <c r="P95" s="77">
        <v>118.74548307341192</v>
      </c>
      <c r="Q95" s="77">
        <v>32.43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75.849999999999994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241.82000000000002</v>
      </c>
      <c r="AB95" s="117">
        <f>-STOA!N95</f>
        <v>0</v>
      </c>
      <c r="AC95">
        <f t="shared" si="3"/>
        <v>14.728885896501684</v>
      </c>
      <c r="AD95">
        <f t="shared" si="4"/>
        <v>1659.0081477968713</v>
      </c>
      <c r="AE95">
        <f>'IDT-1'!B95</f>
        <v>233</v>
      </c>
      <c r="AF95" s="26"/>
      <c r="AG95">
        <f t="shared" si="5"/>
        <v>1892.0081477968713</v>
      </c>
      <c r="AI95" s="75">
        <f>PXIL!H95</f>
        <v>0</v>
      </c>
      <c r="AJ95" s="75">
        <f>PXIL!N95</f>
        <v>0</v>
      </c>
      <c r="AK95" s="75">
        <f>RTM_IEX!H95</f>
        <v>34.270000000000003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</row>
    <row r="96" spans="1:44">
      <c r="A96" t="s">
        <v>138</v>
      </c>
      <c r="E96">
        <f>GT_NG!P96</f>
        <v>9.3996498395097756</v>
      </c>
      <c r="F96">
        <f>GT_Spot!P96</f>
        <v>0</v>
      </c>
      <c r="G96">
        <f>PPCL_NG!P96</f>
        <v>36.78</v>
      </c>
      <c r="H96">
        <f>PPCL_Spot!P96</f>
        <v>34.230000000000004</v>
      </c>
      <c r="I96">
        <f>Bawana_NG!P96</f>
        <v>98.07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985.34160872205143</v>
      </c>
      <c r="P96" s="77">
        <v>118.74548307341192</v>
      </c>
      <c r="Q96" s="77">
        <v>32.43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75.410000000000011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241.82000000000002</v>
      </c>
      <c r="AB96" s="117">
        <f>-STOA!N96</f>
        <v>0</v>
      </c>
      <c r="AC96">
        <f t="shared" si="3"/>
        <v>14.685147326387764</v>
      </c>
      <c r="AD96">
        <f t="shared" si="4"/>
        <v>1654.0815943085852</v>
      </c>
      <c r="AE96">
        <f>'IDT-1'!B96</f>
        <v>229.19800000000001</v>
      </c>
      <c r="AF96" s="26"/>
      <c r="AG96">
        <f t="shared" si="5"/>
        <v>1883.2795943085853</v>
      </c>
      <c r="AI96" s="75">
        <f>PXIL!H96</f>
        <v>0</v>
      </c>
      <c r="AJ96" s="75">
        <f>PXIL!N96</f>
        <v>0</v>
      </c>
      <c r="AK96" s="75">
        <f>RTM_IEX!H96</f>
        <v>36.54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</row>
    <row r="97" spans="1:44">
      <c r="A97" t="s">
        <v>139</v>
      </c>
      <c r="E97">
        <f>GT_NG!P97</f>
        <v>9.3996498395097756</v>
      </c>
      <c r="F97">
        <f>GT_Spot!P97</f>
        <v>0</v>
      </c>
      <c r="G97">
        <f>PPCL_NG!P97</f>
        <v>36.78</v>
      </c>
      <c r="H97">
        <f>PPCL_Spot!P97</f>
        <v>40.046073914322129</v>
      </c>
      <c r="I97">
        <f>Bawana_NG!P97</f>
        <v>98.07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967.32679849167369</v>
      </c>
      <c r="P97" s="77">
        <v>118.74548307341192</v>
      </c>
      <c r="Q97" s="77">
        <v>32.43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74.740000000000009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241.82000000000002</v>
      </c>
      <c r="AB97" s="117">
        <f>-STOA!N97</f>
        <v>0</v>
      </c>
      <c r="AC97">
        <f t="shared" si="3"/>
        <v>14.479942446806474</v>
      </c>
      <c r="AD97">
        <f t="shared" si="4"/>
        <v>1630.9680628721107</v>
      </c>
      <c r="AE97">
        <f>'IDT-1'!B97</f>
        <v>222.41800000000001</v>
      </c>
      <c r="AF97" s="26"/>
      <c r="AG97">
        <f t="shared" si="5"/>
        <v>1853.3860628721109</v>
      </c>
      <c r="AI97" s="75">
        <f>PXIL!H97</f>
        <v>0</v>
      </c>
      <c r="AJ97" s="75">
        <f>PXIL!N97</f>
        <v>0</v>
      </c>
      <c r="AK97" s="75">
        <f>RTM_IEX!H97</f>
        <v>26.09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</row>
    <row r="98" spans="1:44">
      <c r="A98" t="s">
        <v>140</v>
      </c>
      <c r="E98">
        <f>GT_NG!P98</f>
        <v>9.3996498395097756</v>
      </c>
      <c r="F98">
        <f>GT_Spot!P98</f>
        <v>0</v>
      </c>
      <c r="G98">
        <f>PPCL_NG!P98</f>
        <v>36.78</v>
      </c>
      <c r="H98">
        <f>PPCL_Spot!P98</f>
        <v>17.260000000000002</v>
      </c>
      <c r="I98">
        <f>Bawana_NG!P98</f>
        <v>98.379999999999981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967.32730049727377</v>
      </c>
      <c r="P98" s="77">
        <v>118.74548307341192</v>
      </c>
      <c r="Q98" s="77">
        <v>32.43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73.680000000000007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144.66999999999999</v>
      </c>
      <c r="AB98" s="117">
        <f>-STOA!N98</f>
        <v>0</v>
      </c>
      <c r="AC98">
        <f t="shared" si="3"/>
        <v>13.591445414009721</v>
      </c>
      <c r="AD98">
        <f t="shared" si="4"/>
        <v>1530.8909879961857</v>
      </c>
      <c r="AE98">
        <f>'IDT-1'!B98</f>
        <v>217.923</v>
      </c>
      <c r="AF98" s="26"/>
      <c r="AG98">
        <f t="shared" si="5"/>
        <v>1748.8139879961857</v>
      </c>
      <c r="AI98" s="75">
        <f>PXIL!H98</f>
        <v>0</v>
      </c>
      <c r="AJ98" s="75">
        <f>PXIL!N98</f>
        <v>0</v>
      </c>
      <c r="AK98" s="75">
        <f>RTM_IEX!H98</f>
        <v>45.81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0.30029712699392264</v>
      </c>
      <c r="F99">
        <f t="shared" si="6"/>
        <v>0</v>
      </c>
      <c r="G99">
        <f t="shared" si="6"/>
        <v>0.88272000000000173</v>
      </c>
      <c r="H99">
        <f t="shared" si="6"/>
        <v>0.2991560556134143</v>
      </c>
      <c r="I99">
        <f t="shared" si="6"/>
        <v>2.2581903795510265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23.321094081837277</v>
      </c>
      <c r="P99" s="77">
        <f t="shared" si="6"/>
        <v>2.8498915937618849</v>
      </c>
      <c r="Q99" s="77">
        <f t="shared" si="6"/>
        <v>0.77831999999999901</v>
      </c>
      <c r="R99" s="80">
        <f t="shared" si="6"/>
        <v>0.40534225292486931</v>
      </c>
      <c r="S99" s="80">
        <f t="shared" si="6"/>
        <v>0</v>
      </c>
      <c r="T99" s="78">
        <f t="shared" si="6"/>
        <v>2.6315424999999997</v>
      </c>
      <c r="U99" s="78">
        <f t="shared" si="6"/>
        <v>1.12093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3.5371174999999999</v>
      </c>
      <c r="AB99" s="117">
        <f t="shared" si="6"/>
        <v>0</v>
      </c>
      <c r="AC99">
        <f t="shared" si="6"/>
        <v>0.35020048424956296</v>
      </c>
      <c r="AD99">
        <f t="shared" si="6"/>
        <v>37.878238506432858</v>
      </c>
      <c r="AE99">
        <f t="shared" si="6"/>
        <v>1.2293847499999999</v>
      </c>
      <c r="AG99">
        <f t="shared" si="6"/>
        <v>39.107623256432852</v>
      </c>
      <c r="AI99">
        <f t="shared" si="6"/>
        <v>0</v>
      </c>
      <c r="AJ99">
        <f t="shared" si="6"/>
        <v>0</v>
      </c>
      <c r="AK99">
        <f t="shared" si="6"/>
        <v>0.62390999999999996</v>
      </c>
      <c r="AL99">
        <f t="shared" si="6"/>
        <v>-0.78007249999999995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  <row r="101" spans="1:44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</row>
    <row r="102" spans="1:44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</row>
    <row r="106" spans="1:44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44656</v>
      </c>
      <c r="B1" s="219"/>
      <c r="C1" s="219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0" t="s">
        <v>143</v>
      </c>
      <c r="Q1" s="220" t="s">
        <v>144</v>
      </c>
      <c r="R1" s="223" t="s">
        <v>339</v>
      </c>
      <c r="S1" s="79"/>
      <c r="T1" s="82" t="s">
        <v>302</v>
      </c>
      <c r="U1" s="221" t="s">
        <v>303</v>
      </c>
      <c r="V1" s="107" t="s">
        <v>316</v>
      </c>
      <c r="W1" s="107" t="s">
        <v>302</v>
      </c>
      <c r="X1" s="211" t="s">
        <v>335</v>
      </c>
      <c r="Y1" s="218" t="s">
        <v>223</v>
      </c>
      <c r="Z1" s="218" t="s">
        <v>224</v>
      </c>
      <c r="AA1" s="222" t="s">
        <v>198</v>
      </c>
      <c r="AB1" s="222" t="s">
        <v>199</v>
      </c>
      <c r="AC1" s="27" t="s">
        <v>189</v>
      </c>
      <c r="AD1" s="211" t="s">
        <v>142</v>
      </c>
      <c r="AG1" s="211" t="s">
        <v>278</v>
      </c>
      <c r="AI1" s="218" t="s">
        <v>384</v>
      </c>
      <c r="AJ1" s="218" t="s">
        <v>412</v>
      </c>
      <c r="AK1" s="218" t="s">
        <v>386</v>
      </c>
      <c r="AL1" s="218" t="s">
        <v>387</v>
      </c>
      <c r="AM1" s="218" t="s">
        <v>388</v>
      </c>
      <c r="AN1" s="218" t="s">
        <v>389</v>
      </c>
      <c r="AO1" s="217" t="s">
        <v>413</v>
      </c>
      <c r="AP1" s="217" t="s">
        <v>414</v>
      </c>
      <c r="AQ1" s="217" t="s">
        <v>415</v>
      </c>
      <c r="AR1" s="217" t="s">
        <v>416</v>
      </c>
    </row>
    <row r="2" spans="1:44">
      <c r="A2" s="27" t="s">
        <v>44</v>
      </c>
      <c r="B2" s="219"/>
      <c r="C2" s="219"/>
      <c r="D2" s="211"/>
      <c r="E2" s="211"/>
      <c r="F2" s="211"/>
      <c r="G2" s="211"/>
      <c r="H2" s="211"/>
      <c r="I2" s="211"/>
      <c r="J2" s="211"/>
      <c r="K2" s="211"/>
      <c r="L2" s="219"/>
      <c r="M2" s="219"/>
      <c r="N2" s="219"/>
      <c r="O2" s="219"/>
      <c r="P2" s="220"/>
      <c r="Q2" s="220"/>
      <c r="R2" s="223"/>
      <c r="S2" s="79"/>
      <c r="T2" s="82" t="s">
        <v>315</v>
      </c>
      <c r="U2" s="221"/>
      <c r="V2" s="107" t="s">
        <v>304</v>
      </c>
      <c r="W2" s="107" t="s">
        <v>304</v>
      </c>
      <c r="X2" s="211"/>
      <c r="Y2" s="218"/>
      <c r="Z2" s="218"/>
      <c r="AA2" s="222"/>
      <c r="AB2" s="222"/>
      <c r="AC2" s="27">
        <f>Allocation!J1/100</f>
        <v>8.8000000000000005E-3</v>
      </c>
      <c r="AD2" s="211"/>
      <c r="AE2" t="s">
        <v>276</v>
      </c>
      <c r="AG2" s="211"/>
      <c r="AI2" s="218"/>
      <c r="AJ2" s="218"/>
      <c r="AK2" s="218"/>
      <c r="AL2" s="218"/>
      <c r="AM2" s="218"/>
      <c r="AN2" s="218"/>
      <c r="AO2" s="217"/>
      <c r="AP2" s="217"/>
      <c r="AQ2" s="217"/>
      <c r="AR2" s="217"/>
    </row>
    <row r="3" spans="1:44">
      <c r="A3" t="s">
        <v>45</v>
      </c>
      <c r="E3">
        <f>GT_NG!Q3</f>
        <v>7.8975762760193904</v>
      </c>
      <c r="F3">
        <f>GT_Spot!Q3</f>
        <v>0</v>
      </c>
      <c r="G3">
        <f>PPCL_NG!Q3</f>
        <v>20.89</v>
      </c>
      <c r="H3">
        <f>PPCL_Spot!Q3</f>
        <v>3.37</v>
      </c>
      <c r="I3">
        <f>Bawana_NG!Q3</f>
        <v>49.15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727.96775400335753</v>
      </c>
      <c r="P3" s="77">
        <v>68.66738798022061</v>
      </c>
      <c r="Q3" s="77">
        <v>18.75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112.75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0</v>
      </c>
      <c r="AB3" s="117">
        <f>-STOA!O3</f>
        <v>-85</v>
      </c>
      <c r="AC3">
        <f>SUMIF(B3:AB3,"&gt;0")*$AC$2-SUMIF(B3:AB3,"&lt;0")*($AC$2/(1-$AC$2))+SUMIF(AI3:AR3,"&gt;0")*$AC$2-SUMIF(AI3:AR3,"&lt;0")*($AC$2/(1-$AC$2))</f>
        <v>9.6377367600710606</v>
      </c>
      <c r="AD3">
        <f>SUM(B3:AB3,AI3:AR3)-AC3</f>
        <v>914.80498149952643</v>
      </c>
      <c r="AE3">
        <f>'IDT-1'!C3</f>
        <v>0</v>
      </c>
      <c r="AF3" s="26"/>
      <c r="AG3">
        <f>SUM(AD3:AF3)</f>
        <v>914.80498149952643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15.830030361578803</v>
      </c>
      <c r="F4">
        <f>GT_Spot!Q4</f>
        <v>0</v>
      </c>
      <c r="G4">
        <f>PPCL_NG!Q4</f>
        <v>20.89</v>
      </c>
      <c r="H4">
        <f>PPCL_Spot!Q4</f>
        <v>3.37</v>
      </c>
      <c r="I4">
        <f>Bawana_NG!Q4</f>
        <v>49.15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727.96775400335753</v>
      </c>
      <c r="P4" s="77">
        <v>68.66738798022061</v>
      </c>
      <c r="Q4" s="77">
        <v>18.75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112.94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0</v>
      </c>
      <c r="AB4" s="117">
        <f>-STOA!O4</f>
        <v>-85</v>
      </c>
      <c r="AC4">
        <f t="shared" ref="AC4:AC67" si="0">SUMIF(B4:AB4,"&gt;0")*$AC$2-SUMIF(B4:AB4,"&lt;0")*($AC$2/(1-$AC$2))+SUMIF(AI4:AR4,"&gt;0")*$AC$2-SUMIF(AI4:AR4,"&lt;0")*($AC$2/(1-$AC$2))</f>
        <v>9.7092143560239847</v>
      </c>
      <c r="AD4">
        <f t="shared" ref="AD4:AD67" si="1">SUM(B4:AB4,AI4:AR4)-AC4</f>
        <v>922.855957989133</v>
      </c>
      <c r="AE4">
        <f>'IDT-1'!C4</f>
        <v>0</v>
      </c>
      <c r="AF4" s="26"/>
      <c r="AG4">
        <f t="shared" ref="AG4:AG67" si="2">SUM(AD4:AF4)</f>
        <v>922.855957989133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8.2573170731707322</v>
      </c>
      <c r="F5">
        <f>GT_Spot!Q5</f>
        <v>0</v>
      </c>
      <c r="G5">
        <f>PPCL_NG!Q5</f>
        <v>20.89</v>
      </c>
      <c r="H5">
        <f>PPCL_Spot!Q5</f>
        <v>3.37</v>
      </c>
      <c r="I5">
        <f>Bawana_NG!Q5</f>
        <v>49.15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723.90848845991229</v>
      </c>
      <c r="P5" s="77">
        <v>68.66738798022061</v>
      </c>
      <c r="Q5" s="77">
        <v>18.75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113.24000000000001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0</v>
      </c>
      <c r="AA5" s="117">
        <f>STOA!I5</f>
        <v>0</v>
      </c>
      <c r="AB5" s="117">
        <f>-STOA!O5</f>
        <v>-85</v>
      </c>
      <c r="AC5">
        <f t="shared" si="0"/>
        <v>9.6982742175256273</v>
      </c>
      <c r="AD5">
        <f t="shared" si="1"/>
        <v>901.53491929577797</v>
      </c>
      <c r="AE5">
        <f>'IDT-1'!C5</f>
        <v>0</v>
      </c>
      <c r="AF5" s="26"/>
      <c r="AG5">
        <f t="shared" si="2"/>
        <v>901.53491929577797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-10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8.2573170731707322</v>
      </c>
      <c r="F6">
        <f>GT_Spot!Q6</f>
        <v>0</v>
      </c>
      <c r="G6">
        <f>PPCL_NG!Q6</f>
        <v>20.89</v>
      </c>
      <c r="H6">
        <f>PPCL_Spot!Q6</f>
        <v>3.37</v>
      </c>
      <c r="I6">
        <f>Bawana_NG!Q6</f>
        <v>49.15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723.89397896391233</v>
      </c>
      <c r="P6" s="77">
        <v>68.66738798022061</v>
      </c>
      <c r="Q6" s="77">
        <v>18.75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113.5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0</v>
      </c>
      <c r="AB6" s="117">
        <f>-STOA!O6</f>
        <v>-85</v>
      </c>
      <c r="AC6">
        <f t="shared" si="0"/>
        <v>9.7892158091827817</v>
      </c>
      <c r="AD6">
        <f t="shared" si="1"/>
        <v>891.68946820812084</v>
      </c>
      <c r="AE6">
        <f>'IDT-1'!C6</f>
        <v>0</v>
      </c>
      <c r="AF6" s="26"/>
      <c r="AG6">
        <f t="shared" si="2"/>
        <v>891.68946820812084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-20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8.2573170731707322</v>
      </c>
      <c r="F7">
        <f>GT_Spot!Q7</f>
        <v>0</v>
      </c>
      <c r="G7">
        <f>PPCL_NG!Q7</f>
        <v>20.89</v>
      </c>
      <c r="H7">
        <f>PPCL_Spot!Q7</f>
        <v>3.37</v>
      </c>
      <c r="I7">
        <f>Bawana_NG!Q7</f>
        <v>49.15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720.60807900791235</v>
      </c>
      <c r="P7" s="77">
        <v>68.66738798022061</v>
      </c>
      <c r="Q7" s="77">
        <v>18.75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113.68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0</v>
      </c>
      <c r="AA7" s="117">
        <f>STOA!I7</f>
        <v>0</v>
      </c>
      <c r="AB7" s="117">
        <f>-STOA!O7</f>
        <v>-85</v>
      </c>
      <c r="AC7">
        <f t="shared" si="0"/>
        <v>9.6731026143480268</v>
      </c>
      <c r="AD7">
        <f t="shared" si="1"/>
        <v>898.69968144695565</v>
      </c>
      <c r="AE7">
        <f>'IDT-1'!C7</f>
        <v>-25</v>
      </c>
      <c r="AF7" s="26"/>
      <c r="AG7">
        <f t="shared" si="2"/>
        <v>873.69968144695565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-10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8.2573170731707322</v>
      </c>
      <c r="F8">
        <f>GT_Spot!Q8</f>
        <v>0</v>
      </c>
      <c r="G8">
        <f>PPCL_NG!Q8</f>
        <v>20.89</v>
      </c>
      <c r="H8">
        <f>PPCL_Spot!Q8</f>
        <v>3.37</v>
      </c>
      <c r="I8">
        <f>Bawana_NG!Q8</f>
        <v>49.609999999999985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720.59175595191243</v>
      </c>
      <c r="P8" s="77">
        <v>68.66738798022061</v>
      </c>
      <c r="Q8" s="77">
        <v>18.75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113.81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0</v>
      </c>
      <c r="AA8" s="117">
        <f>STOA!I8</f>
        <v>0</v>
      </c>
      <c r="AB8" s="117">
        <f>-STOA!O8</f>
        <v>-85</v>
      </c>
      <c r="AC8">
        <f t="shared" si="0"/>
        <v>9.988885434732067</v>
      </c>
      <c r="AD8">
        <f t="shared" si="1"/>
        <v>863.95757557057163</v>
      </c>
      <c r="AE8">
        <f>'IDT-1'!C8</f>
        <v>-40</v>
      </c>
      <c r="AF8" s="26"/>
      <c r="AG8">
        <f t="shared" si="2"/>
        <v>823.95757557057163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-45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8.2573170731707322</v>
      </c>
      <c r="F9">
        <f>GT_Spot!Q9</f>
        <v>0</v>
      </c>
      <c r="G9">
        <f>PPCL_NG!Q9</f>
        <v>20.89</v>
      </c>
      <c r="H9">
        <f>PPCL_Spot!Q9</f>
        <v>2.4509426702577914</v>
      </c>
      <c r="I9">
        <f>Bawana_NG!Q9</f>
        <v>49.29999999999999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719.49898270927008</v>
      </c>
      <c r="P9" s="77">
        <v>68.66738798022061</v>
      </c>
      <c r="Q9" s="77">
        <v>18.75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114.03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-15</v>
      </c>
      <c r="AA9" s="117">
        <f>STOA!I9</f>
        <v>0</v>
      </c>
      <c r="AB9" s="117">
        <f>-STOA!O9</f>
        <v>-85</v>
      </c>
      <c r="AC9">
        <f t="shared" si="0"/>
        <v>9.7040455000292205</v>
      </c>
      <c r="AD9">
        <f t="shared" si="1"/>
        <v>892.14058493288996</v>
      </c>
      <c r="AE9">
        <f>'IDT-1'!C9</f>
        <v>-30.905000000000001</v>
      </c>
      <c r="AF9" s="26"/>
      <c r="AG9">
        <f t="shared" si="2"/>
        <v>861.23558493288999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8.2573170731707322</v>
      </c>
      <c r="F10">
        <f>GT_Spot!Q10</f>
        <v>0</v>
      </c>
      <c r="G10">
        <f>PPCL_NG!Q10</f>
        <v>20.89</v>
      </c>
      <c r="H10">
        <f>PPCL_Spot!Q10</f>
        <v>3.37</v>
      </c>
      <c r="I10">
        <f>Bawana_NG!Q10</f>
        <v>49.15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719.49542772527025</v>
      </c>
      <c r="P10" s="77">
        <v>68.66738798022061</v>
      </c>
      <c r="Q10" s="77">
        <v>18.75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111.88000000000001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-50</v>
      </c>
      <c r="AA10" s="117">
        <f>STOA!I10</f>
        <v>0</v>
      </c>
      <c r="AB10" s="117">
        <f>-STOA!O10</f>
        <v>-85</v>
      </c>
      <c r="AC10">
        <f t="shared" si="0"/>
        <v>10.091377659170544</v>
      </c>
      <c r="AD10">
        <f t="shared" si="1"/>
        <v>845.36875511949097</v>
      </c>
      <c r="AE10">
        <f>'IDT-1'!C10</f>
        <v>-15.664</v>
      </c>
      <c r="AF10" s="26"/>
      <c r="AG10">
        <f t="shared" si="2"/>
        <v>829.70475511949098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-10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8.2573170731707322</v>
      </c>
      <c r="F11">
        <f>GT_Spot!Q11</f>
        <v>0</v>
      </c>
      <c r="G11">
        <f>PPCL_NG!Q11</f>
        <v>20.89</v>
      </c>
      <c r="H11">
        <f>PPCL_Spot!Q11</f>
        <v>3.68</v>
      </c>
      <c r="I11">
        <f>Bawana_NG!Q11</f>
        <v>49.29999999999999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720.292826238374</v>
      </c>
      <c r="P11" s="77">
        <v>68.66738798022061</v>
      </c>
      <c r="Q11" s="77">
        <v>18.75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112.24000000000001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-70</v>
      </c>
      <c r="AA11" s="117">
        <f>STOA!I11</f>
        <v>0</v>
      </c>
      <c r="AB11" s="117">
        <f>-STOA!O11</f>
        <v>-85</v>
      </c>
      <c r="AC11">
        <f t="shared" si="0"/>
        <v>10.593907779806599</v>
      </c>
      <c r="AD11">
        <f t="shared" si="1"/>
        <v>791.48362351195874</v>
      </c>
      <c r="AE11">
        <f>'IDT-1'!C11</f>
        <v>0</v>
      </c>
      <c r="AF11" s="26"/>
      <c r="AG11">
        <f t="shared" si="2"/>
        <v>791.48362351195874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-45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8.2573170731707322</v>
      </c>
      <c r="F12">
        <f>GT_Spot!Q12</f>
        <v>0</v>
      </c>
      <c r="G12">
        <f>PPCL_NG!Q12</f>
        <v>20.89</v>
      </c>
      <c r="H12">
        <f>PPCL_Spot!Q12</f>
        <v>3.68</v>
      </c>
      <c r="I12">
        <f>Bawana_NG!Q12</f>
        <v>49.29999999999999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720.31103575237398</v>
      </c>
      <c r="P12" s="77">
        <v>68.66738798022061</v>
      </c>
      <c r="Q12" s="77">
        <v>18.75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112.46000000000001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-80</v>
      </c>
      <c r="AA12" s="117">
        <f>STOA!I12</f>
        <v>0</v>
      </c>
      <c r="AB12" s="117">
        <f>-STOA!O12</f>
        <v>-85</v>
      </c>
      <c r="AC12">
        <f t="shared" si="0"/>
        <v>10.551613385918824</v>
      </c>
      <c r="AD12">
        <f t="shared" si="1"/>
        <v>796.76412741984655</v>
      </c>
      <c r="AE12">
        <f>'IDT-1'!C12</f>
        <v>0</v>
      </c>
      <c r="AF12" s="26"/>
      <c r="AG12">
        <f t="shared" si="2"/>
        <v>796.76412741984655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-30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8.2573170731707322</v>
      </c>
      <c r="F13">
        <f>GT_Spot!Q13</f>
        <v>0</v>
      </c>
      <c r="G13">
        <f>PPCL_NG!Q13</f>
        <v>20.89</v>
      </c>
      <c r="H13">
        <f>PPCL_Spot!Q13</f>
        <v>3.68</v>
      </c>
      <c r="I13">
        <f>Bawana_NG!Q13</f>
        <v>49.15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716.52700217237407</v>
      </c>
      <c r="P13" s="77">
        <v>68.66738798022061</v>
      </c>
      <c r="Q13" s="77">
        <v>18.75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112.73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-85</v>
      </c>
      <c r="AA13" s="117">
        <f>STOA!I13</f>
        <v>0</v>
      </c>
      <c r="AB13" s="117">
        <f>-STOA!O13</f>
        <v>-85</v>
      </c>
      <c r="AC13">
        <f t="shared" si="0"/>
        <v>10.519369890414824</v>
      </c>
      <c r="AD13">
        <f t="shared" si="1"/>
        <v>793.1323373353506</v>
      </c>
      <c r="AE13">
        <f>'IDT-1'!C13</f>
        <v>0</v>
      </c>
      <c r="AF13" s="26"/>
      <c r="AG13">
        <f t="shared" si="2"/>
        <v>793.1323373353506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-25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8.2573170731707322</v>
      </c>
      <c r="F14">
        <f>GT_Spot!Q14</f>
        <v>0</v>
      </c>
      <c r="G14">
        <f>PPCL_NG!Q14</f>
        <v>20.89</v>
      </c>
      <c r="H14">
        <f>PPCL_Spot!Q14</f>
        <v>3.68</v>
      </c>
      <c r="I14">
        <f>Bawana_NG!Q14</f>
        <v>49.609999999999985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716.55602141837403</v>
      </c>
      <c r="P14" s="77">
        <v>68.66738798022061</v>
      </c>
      <c r="Q14" s="77">
        <v>18.75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113.02000000000001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-95</v>
      </c>
      <c r="AA14" s="117">
        <f>STOA!I14</f>
        <v>0</v>
      </c>
      <c r="AB14" s="117">
        <f>-STOA!O14</f>
        <v>-85</v>
      </c>
      <c r="AC14">
        <f t="shared" si="0"/>
        <v>10.659397172612552</v>
      </c>
      <c r="AD14">
        <f t="shared" si="1"/>
        <v>778.77132929915274</v>
      </c>
      <c r="AE14">
        <f>'IDT-1'!C14</f>
        <v>0</v>
      </c>
      <c r="AF14" s="26"/>
      <c r="AG14">
        <f t="shared" si="2"/>
        <v>778.77132929915274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-30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8.5910979228486646</v>
      </c>
      <c r="F15">
        <f>GT_Spot!Q15</f>
        <v>0</v>
      </c>
      <c r="G15">
        <f>PPCL_NG!Q15</f>
        <v>20.89</v>
      </c>
      <c r="H15">
        <f>PPCL_Spot!Q15</f>
        <v>2.4509426702577914</v>
      </c>
      <c r="I15">
        <f>Bawana_NG!Q15</f>
        <v>49.29999999999999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723.74286880792067</v>
      </c>
      <c r="P15" s="77">
        <v>68.66738798022061</v>
      </c>
      <c r="Q15" s="77">
        <v>18.75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113.30000000000001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-115</v>
      </c>
      <c r="AA15" s="117">
        <f>STOA!I15</f>
        <v>0</v>
      </c>
      <c r="AB15" s="117">
        <f>-STOA!O15</f>
        <v>-85</v>
      </c>
      <c r="AC15">
        <f t="shared" si="0"/>
        <v>11.114014735114788</v>
      </c>
      <c r="AD15">
        <f t="shared" si="1"/>
        <v>739.57828264613295</v>
      </c>
      <c r="AE15">
        <f>'IDT-1'!C15</f>
        <v>0</v>
      </c>
      <c r="AF15" s="26"/>
      <c r="AG15">
        <f t="shared" si="2"/>
        <v>739.57828264613295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-55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8.5910979228486646</v>
      </c>
      <c r="F16">
        <f>GT_Spot!Q16</f>
        <v>0</v>
      </c>
      <c r="G16">
        <f>PPCL_NG!Q16</f>
        <v>20.89</v>
      </c>
      <c r="H16">
        <f>PPCL_Spot!Q16</f>
        <v>3.68</v>
      </c>
      <c r="I16">
        <f>Bawana_NG!Q16</f>
        <v>49.29999999999999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723.77188779992071</v>
      </c>
      <c r="P16" s="77">
        <v>68.66738798022061</v>
      </c>
      <c r="Q16" s="77">
        <v>18.75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113.66000000000001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-130</v>
      </c>
      <c r="AA16" s="117">
        <f>STOA!I16</f>
        <v>0</v>
      </c>
      <c r="AB16" s="117">
        <f>-STOA!O16</f>
        <v>-85</v>
      </c>
      <c r="AC16">
        <f t="shared" si="0"/>
        <v>10.906300618691235</v>
      </c>
      <c r="AD16">
        <f t="shared" si="1"/>
        <v>766.40407308429872</v>
      </c>
      <c r="AE16">
        <f>'IDT-1'!C16</f>
        <v>0</v>
      </c>
      <c r="AF16" s="26"/>
      <c r="AG16">
        <f t="shared" si="2"/>
        <v>766.40407308429872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-15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8.5910979228486646</v>
      </c>
      <c r="F17">
        <f>GT_Spot!Q17</f>
        <v>0</v>
      </c>
      <c r="G17">
        <f>PPCL_NG!Q17</f>
        <v>20.89</v>
      </c>
      <c r="H17">
        <f>PPCL_Spot!Q17</f>
        <v>3.68</v>
      </c>
      <c r="I17">
        <f>Bawana_NG!Q17</f>
        <v>49.29999999999999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723.84443553392066</v>
      </c>
      <c r="P17" s="77">
        <v>68.66738798022061</v>
      </c>
      <c r="Q17" s="77">
        <v>18.75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114.02000000000001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-135</v>
      </c>
      <c r="AA17" s="117">
        <f>STOA!I17</f>
        <v>0</v>
      </c>
      <c r="AB17" s="117">
        <f>-STOA!O17</f>
        <v>-85</v>
      </c>
      <c r="AC17">
        <f t="shared" si="0"/>
        <v>11.220841502027273</v>
      </c>
      <c r="AD17">
        <f t="shared" si="1"/>
        <v>731.52207993496268</v>
      </c>
      <c r="AE17">
        <f>'IDT-1'!C17</f>
        <v>0</v>
      </c>
      <c r="AF17" s="26"/>
      <c r="AG17">
        <f t="shared" si="2"/>
        <v>731.52207993496268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-45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8.5910979228486646</v>
      </c>
      <c r="F18">
        <f>GT_Spot!Q18</f>
        <v>0</v>
      </c>
      <c r="G18">
        <f>PPCL_NG!Q18</f>
        <v>20.89</v>
      </c>
      <c r="H18">
        <f>PPCL_Spot!Q18</f>
        <v>3.68</v>
      </c>
      <c r="I18">
        <f>Bawana_NG!Q18</f>
        <v>49.29999999999999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723.84443553392066</v>
      </c>
      <c r="P18" s="77">
        <v>68.66738798022061</v>
      </c>
      <c r="Q18" s="77">
        <v>18.75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114.38000000000001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-145</v>
      </c>
      <c r="AA18" s="117">
        <f>STOA!I18</f>
        <v>0</v>
      </c>
      <c r="AB18" s="117">
        <f>-STOA!O18</f>
        <v>-85</v>
      </c>
      <c r="AC18">
        <f t="shared" si="0"/>
        <v>11.312790777249225</v>
      </c>
      <c r="AD18">
        <f t="shared" si="1"/>
        <v>721.79013065974073</v>
      </c>
      <c r="AE18">
        <f>'IDT-1'!C18</f>
        <v>0</v>
      </c>
      <c r="AF18" s="26"/>
      <c r="AG18">
        <f t="shared" si="2"/>
        <v>721.79013065974073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-45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8.2573170731707322</v>
      </c>
      <c r="F19">
        <f>GT_Spot!Q19</f>
        <v>0</v>
      </c>
      <c r="G19">
        <f>PPCL_NG!Q19</f>
        <v>20.89</v>
      </c>
      <c r="H19">
        <f>PPCL_Spot!Q19</f>
        <v>3.68</v>
      </c>
      <c r="I19">
        <f>Bawana_NG!Q19</f>
        <v>49.919999999999995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723.01265360592072</v>
      </c>
      <c r="P19" s="77">
        <v>68.66738798022061</v>
      </c>
      <c r="Q19" s="77">
        <v>18.75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114.56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-150</v>
      </c>
      <c r="AA19" s="117">
        <f>STOA!I19</f>
        <v>0</v>
      </c>
      <c r="AB19" s="117">
        <f>-STOA!O19</f>
        <v>-85</v>
      </c>
      <c r="AC19">
        <f t="shared" si="0"/>
        <v>11.309573824805661</v>
      </c>
      <c r="AD19">
        <f t="shared" si="1"/>
        <v>721.4277848345065</v>
      </c>
      <c r="AE19">
        <f>'IDT-1'!C19</f>
        <v>0</v>
      </c>
      <c r="AF19" s="26"/>
      <c r="AG19">
        <f t="shared" si="2"/>
        <v>721.4277848345065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-40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8.2573170731707322</v>
      </c>
      <c r="F20">
        <f>GT_Spot!Q20</f>
        <v>0</v>
      </c>
      <c r="G20">
        <f>PPCL_NG!Q20</f>
        <v>20.89</v>
      </c>
      <c r="H20">
        <f>PPCL_Spot!Q20</f>
        <v>3.68</v>
      </c>
      <c r="I20">
        <f>Bawana_NG!Q20</f>
        <v>49.919999999999995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723.00539885792068</v>
      </c>
      <c r="P20" s="77">
        <v>68.66738798022061</v>
      </c>
      <c r="Q20" s="77">
        <v>18.75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114.59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-150</v>
      </c>
      <c r="AA20" s="117">
        <f>STOA!I20</f>
        <v>0</v>
      </c>
      <c r="AB20" s="117">
        <f>-STOA!O20</f>
        <v>-85</v>
      </c>
      <c r="AC20">
        <f t="shared" si="0"/>
        <v>11.398555258245212</v>
      </c>
      <c r="AD20">
        <f t="shared" si="1"/>
        <v>711.36154865306685</v>
      </c>
      <c r="AE20">
        <f>'IDT-1'!C20</f>
        <v>0</v>
      </c>
      <c r="AF20" s="26"/>
      <c r="AG20">
        <f t="shared" si="2"/>
        <v>711.36154865306685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-50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8.2573170731707322</v>
      </c>
      <c r="F21">
        <f>GT_Spot!Q21</f>
        <v>0</v>
      </c>
      <c r="G21">
        <f>PPCL_NG!Q21</f>
        <v>20.89</v>
      </c>
      <c r="H21">
        <f>PPCL_Spot!Q21</f>
        <v>2.4509426702577914</v>
      </c>
      <c r="I21">
        <f>Bawana_NG!Q21</f>
        <v>49.919999999999995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722.16818861192075</v>
      </c>
      <c r="P21" s="77">
        <v>68.66738798022061</v>
      </c>
      <c r="Q21" s="77">
        <v>18.75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114.94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-155</v>
      </c>
      <c r="AA21" s="117">
        <f>STOA!I21</f>
        <v>0</v>
      </c>
      <c r="AB21" s="117">
        <f>-STOA!O21</f>
        <v>-85</v>
      </c>
      <c r="AC21">
        <f t="shared" si="0"/>
        <v>11.117108277912822</v>
      </c>
      <c r="AD21">
        <f t="shared" si="1"/>
        <v>739.9267280576571</v>
      </c>
      <c r="AE21">
        <f>'IDT-1'!C21</f>
        <v>0</v>
      </c>
      <c r="AF21" s="26"/>
      <c r="AG21">
        <f t="shared" si="2"/>
        <v>739.9267280576571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-15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8.2573170731707322</v>
      </c>
      <c r="F22">
        <f>GT_Spot!Q22</f>
        <v>0</v>
      </c>
      <c r="G22">
        <f>PPCL_NG!Q22</f>
        <v>20.89</v>
      </c>
      <c r="H22">
        <f>PPCL_Spot!Q22</f>
        <v>4.258669165885661</v>
      </c>
      <c r="I22">
        <f>Bawana_NG!Q22</f>
        <v>49.919999999999995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727.91113165992067</v>
      </c>
      <c r="P22" s="77">
        <v>68.66738798022061</v>
      </c>
      <c r="Q22" s="77">
        <v>18.75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115.02000000000001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-160</v>
      </c>
      <c r="AA22" s="117">
        <f>STOA!I22</f>
        <v>0</v>
      </c>
      <c r="AB22" s="117">
        <f>-STOA!O22</f>
        <v>-85</v>
      </c>
      <c r="AC22">
        <f t="shared" si="0"/>
        <v>11.361820720340653</v>
      </c>
      <c r="AD22">
        <f t="shared" si="1"/>
        <v>727.31268515885699</v>
      </c>
      <c r="AE22">
        <f>'IDT-1'!C22</f>
        <v>0</v>
      </c>
      <c r="AF22" s="26"/>
      <c r="AG22">
        <f t="shared" si="2"/>
        <v>727.31268515885699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-30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8.2573170731707322</v>
      </c>
      <c r="F23">
        <f>GT_Spot!Q23</f>
        <v>0</v>
      </c>
      <c r="G23">
        <f>PPCL_NG!Q23</f>
        <v>20.89</v>
      </c>
      <c r="H23">
        <f>PPCL_Spot!Q23</f>
        <v>3.68</v>
      </c>
      <c r="I23">
        <f>Bawana_NG!Q23</f>
        <v>49.919999999999995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728.6021612659207</v>
      </c>
      <c r="P23" s="77">
        <v>68.66738798022061</v>
      </c>
      <c r="Q23" s="77">
        <v>18.75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115.16000000000001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-55</v>
      </c>
      <c r="AA23" s="117">
        <f>STOA!I23</f>
        <v>0</v>
      </c>
      <c r="AB23" s="117">
        <f>-STOA!O23</f>
        <v>-185</v>
      </c>
      <c r="AC23">
        <f t="shared" si="0"/>
        <v>11.319650854602681</v>
      </c>
      <c r="AD23">
        <f t="shared" si="1"/>
        <v>732.60721546470938</v>
      </c>
      <c r="AE23">
        <f>'IDT-1'!C23</f>
        <v>0</v>
      </c>
      <c r="AF23" s="26"/>
      <c r="AG23">
        <f t="shared" si="2"/>
        <v>732.60721546470938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-30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8.2573170731707322</v>
      </c>
      <c r="F24">
        <f>GT_Spot!Q24</f>
        <v>0</v>
      </c>
      <c r="G24">
        <f>PPCL_NG!Q24</f>
        <v>20.89</v>
      </c>
      <c r="H24">
        <f>PPCL_Spot!Q24</f>
        <v>3.68</v>
      </c>
      <c r="I24">
        <f>Bawana_NG!Q24</f>
        <v>49.38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729.16512178592075</v>
      </c>
      <c r="P24" s="77">
        <v>68.66738798022061</v>
      </c>
      <c r="Q24" s="77">
        <v>18.75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115.06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-45</v>
      </c>
      <c r="AA24" s="117">
        <f>STOA!I24</f>
        <v>0</v>
      </c>
      <c r="AB24" s="117">
        <f>-STOA!O24</f>
        <v>-185</v>
      </c>
      <c r="AC24">
        <f t="shared" si="0"/>
        <v>11.185800994345753</v>
      </c>
      <c r="AD24">
        <f t="shared" si="1"/>
        <v>747.66402584496632</v>
      </c>
      <c r="AE24">
        <f>'IDT-1'!C24</f>
        <v>0</v>
      </c>
      <c r="AF24" s="26"/>
      <c r="AG24">
        <f t="shared" si="2"/>
        <v>747.66402584496632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-25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8.2573170731707322</v>
      </c>
      <c r="F25">
        <f>GT_Spot!Q25</f>
        <v>0</v>
      </c>
      <c r="G25">
        <f>PPCL_NG!Q25</f>
        <v>20.89</v>
      </c>
      <c r="H25">
        <f>PPCL_Spot!Q25</f>
        <v>3.68</v>
      </c>
      <c r="I25">
        <f>Bawana_NG!Q25</f>
        <v>49.38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738.63733880792063</v>
      </c>
      <c r="P25" s="77">
        <v>68.66738798022061</v>
      </c>
      <c r="Q25" s="77">
        <v>18.75</v>
      </c>
      <c r="R25" s="80">
        <v>0</v>
      </c>
      <c r="S25" s="80">
        <v>0</v>
      </c>
      <c r="T25" s="78">
        <f>SUMPRODUCT(LTA!F25:AJ25,LTA!F$101:AJ$101,LTA!F$104:AJ$104)</f>
        <v>0</v>
      </c>
      <c r="U25" s="78">
        <f>SUMPRODUCT(LTA!F25:AJ25,LTA!F$102:AJ$102,LTA!F$104:AJ$104)</f>
        <v>115.18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-50</v>
      </c>
      <c r="AA25" s="117">
        <f>STOA!I25</f>
        <v>0</v>
      </c>
      <c r="AB25" s="117">
        <f>-STOA!O25</f>
        <v>-185</v>
      </c>
      <c r="AC25">
        <f t="shared" si="0"/>
        <v>11.270212504139351</v>
      </c>
      <c r="AD25">
        <f t="shared" si="1"/>
        <v>757.17183135717255</v>
      </c>
      <c r="AE25">
        <f>'IDT-1'!C25</f>
        <v>0</v>
      </c>
      <c r="AF25" s="26"/>
      <c r="AG25">
        <f t="shared" si="2"/>
        <v>757.17183135717255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-20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8.2573170731707322</v>
      </c>
      <c r="F26">
        <f>GT_Spot!Q26</f>
        <v>0</v>
      </c>
      <c r="G26">
        <f>PPCL_NG!Q26</f>
        <v>20.89</v>
      </c>
      <c r="H26">
        <f>PPCL_Spot!Q26</f>
        <v>4.258669165885661</v>
      </c>
      <c r="I26">
        <f>Bawana_NG!Q26</f>
        <v>49.38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741.18652801992062</v>
      </c>
      <c r="P26" s="77">
        <v>68.66738798022061</v>
      </c>
      <c r="Q26" s="77">
        <v>18.75</v>
      </c>
      <c r="R26" s="80">
        <v>0</v>
      </c>
      <c r="S26" s="80">
        <v>0</v>
      </c>
      <c r="T26" s="78">
        <f>SUMPRODUCT(LTA!F26:AJ26,LTA!F$101:AJ$101,LTA!F$104:AJ$104)</f>
        <v>0</v>
      </c>
      <c r="U26" s="78">
        <f>SUMPRODUCT(LTA!F26:AJ26,LTA!F$102:AJ$102,LTA!F$104:AJ$104)</f>
        <v>115.2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-50</v>
      </c>
      <c r="AA26" s="117">
        <f>STOA!I26</f>
        <v>0</v>
      </c>
      <c r="AB26" s="117">
        <f>-STOA!O26</f>
        <v>-185</v>
      </c>
      <c r="AC26">
        <f t="shared" si="0"/>
        <v>11.342304295475724</v>
      </c>
      <c r="AD26">
        <f t="shared" si="1"/>
        <v>755.24759794372198</v>
      </c>
      <c r="AE26">
        <f>'IDT-1'!C26</f>
        <v>0</v>
      </c>
      <c r="AF26" s="26"/>
      <c r="AG26">
        <f t="shared" si="2"/>
        <v>755.24759794372198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-25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8.5910979228486646</v>
      </c>
      <c r="F27">
        <f>GT_Spot!Q27</f>
        <v>0</v>
      </c>
      <c r="G27">
        <f>PPCL_NG!Q27</f>
        <v>20.89</v>
      </c>
      <c r="H27">
        <f>PPCL_Spot!Q27</f>
        <v>4.258669165885661</v>
      </c>
      <c r="I27">
        <f>Bawana_NG!Q27</f>
        <v>49.38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740.70683619990018</v>
      </c>
      <c r="P27" s="77">
        <v>68.66738798022061</v>
      </c>
      <c r="Q27" s="77">
        <v>18.75</v>
      </c>
      <c r="R27" s="80">
        <v>0</v>
      </c>
      <c r="S27" s="80">
        <v>0</v>
      </c>
      <c r="T27" s="78">
        <f>SUMPRODUCT(LTA!F27:AJ27,LTA!F$101:AJ$101,LTA!F$104:AJ$104)</f>
        <v>0</v>
      </c>
      <c r="U27" s="78">
        <f>SUMPRODUCT(LTA!F27:AJ27,LTA!F$102:AJ$102,LTA!F$104:AJ$104)</f>
        <v>114.91000000000001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-30</v>
      </c>
      <c r="AA27" s="117">
        <f>STOA!I27</f>
        <v>0</v>
      </c>
      <c r="AB27" s="117">
        <f>-STOA!O27</f>
        <v>-185</v>
      </c>
      <c r="AC27">
        <f t="shared" si="0"/>
        <v>11.471640191769639</v>
      </c>
      <c r="AD27">
        <f t="shared" si="1"/>
        <v>739.68235107708551</v>
      </c>
      <c r="AE27">
        <f>'IDT-1'!C27</f>
        <v>0</v>
      </c>
      <c r="AF27" s="26"/>
      <c r="AG27">
        <f t="shared" si="2"/>
        <v>739.68235107708551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-60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8.5910979228486646</v>
      </c>
      <c r="F28">
        <f>GT_Spot!Q28</f>
        <v>0</v>
      </c>
      <c r="G28">
        <f>PPCL_NG!Q28</f>
        <v>20.89</v>
      </c>
      <c r="H28">
        <f>PPCL_Spot!Q28</f>
        <v>4.258669165885661</v>
      </c>
      <c r="I28">
        <f>Bawana_NG!Q28</f>
        <v>49.38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746.53588346990023</v>
      </c>
      <c r="P28" s="77">
        <v>68.66738798022061</v>
      </c>
      <c r="Q28" s="77">
        <v>18.75</v>
      </c>
      <c r="R28" s="80">
        <v>0.28264150943396221</v>
      </c>
      <c r="S28" s="80">
        <v>0</v>
      </c>
      <c r="T28" s="78">
        <f>SUMPRODUCT(LTA!F28:AJ28,LTA!F$101:AJ$101,LTA!F$104:AJ$104)</f>
        <v>0.04</v>
      </c>
      <c r="U28" s="78">
        <f>SUMPRODUCT(LTA!F28:AJ28,LTA!F$102:AJ$102,LTA!F$104:AJ$104)</f>
        <v>114.51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-20</v>
      </c>
      <c r="AA28" s="117">
        <f>STOA!I28</f>
        <v>0</v>
      </c>
      <c r="AB28" s="117">
        <f>-STOA!O28</f>
        <v>-185</v>
      </c>
      <c r="AC28">
        <f t="shared" si="0"/>
        <v>11.078348676918889</v>
      </c>
      <c r="AD28">
        <f t="shared" si="1"/>
        <v>795.82733137137018</v>
      </c>
      <c r="AE28">
        <f>'IDT-1'!C28</f>
        <v>0</v>
      </c>
      <c r="AF28" s="26"/>
      <c r="AG28">
        <f t="shared" si="2"/>
        <v>795.82733137137018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-20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8.5910979228486646</v>
      </c>
      <c r="F29">
        <f>GT_Spot!Q29</f>
        <v>0</v>
      </c>
      <c r="G29">
        <f>PPCL_NG!Q29</f>
        <v>20.89</v>
      </c>
      <c r="H29">
        <f>PPCL_Spot!Q29</f>
        <v>4.258669165885661</v>
      </c>
      <c r="I29">
        <f>Bawana_NG!Q29</f>
        <v>49.38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746.35172328590022</v>
      </c>
      <c r="P29" s="77">
        <v>68.66738798022061</v>
      </c>
      <c r="Q29" s="77">
        <v>18.75</v>
      </c>
      <c r="R29" s="80">
        <v>3.4900000000000007</v>
      </c>
      <c r="S29" s="80">
        <v>0</v>
      </c>
      <c r="T29" s="78">
        <f>SUMPRODUCT(LTA!F29:AJ29,LTA!F$101:AJ$101,LTA!F$104:AJ$104)</f>
        <v>0.54</v>
      </c>
      <c r="U29" s="78">
        <f>SUMPRODUCT(LTA!F29:AJ29,LTA!F$102:AJ$102,LTA!F$104:AJ$104)</f>
        <v>114.43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-10</v>
      </c>
      <c r="AA29" s="117">
        <f>STOA!I29</f>
        <v>0</v>
      </c>
      <c r="AB29" s="117">
        <f>-STOA!O29</f>
        <v>-185</v>
      </c>
      <c r="AC29">
        <f t="shared" si="0"/>
        <v>11.019867546794718</v>
      </c>
      <c r="AD29">
        <f t="shared" si="1"/>
        <v>809.32901080806039</v>
      </c>
      <c r="AE29">
        <f>'IDT-1'!C29</f>
        <v>0</v>
      </c>
      <c r="AF29" s="26"/>
      <c r="AG29">
        <f t="shared" si="2"/>
        <v>809.32901080806039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-20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8.5910979228486646</v>
      </c>
      <c r="F30">
        <f>GT_Spot!Q30</f>
        <v>0</v>
      </c>
      <c r="G30">
        <f>PPCL_NG!Q30</f>
        <v>20.89</v>
      </c>
      <c r="H30">
        <f>PPCL_Spot!Q30</f>
        <v>4.258669165885661</v>
      </c>
      <c r="I30">
        <f>Bawana_NG!Q30</f>
        <v>49.38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746.32270403990026</v>
      </c>
      <c r="P30" s="77">
        <v>68.66738798022061</v>
      </c>
      <c r="Q30" s="77">
        <v>18.75</v>
      </c>
      <c r="R30" s="80">
        <v>9.2200000000000006</v>
      </c>
      <c r="S30" s="80">
        <v>0</v>
      </c>
      <c r="T30" s="78">
        <f>SUMPRODUCT(LTA!F30:AJ30,LTA!F$101:AJ$101,LTA!F$104:AJ$104)</f>
        <v>1.82</v>
      </c>
      <c r="U30" s="78">
        <f>SUMPRODUCT(LTA!F30:AJ30,LTA!F$102:AJ$102,LTA!F$104:AJ$104)</f>
        <v>114.13000000000001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-15</v>
      </c>
      <c r="AA30" s="117">
        <f>STOA!I30</f>
        <v>0.02</v>
      </c>
      <c r="AB30" s="117">
        <f>-STOA!O30</f>
        <v>-185</v>
      </c>
      <c r="AC30">
        <f t="shared" si="0"/>
        <v>11.123226815040898</v>
      </c>
      <c r="AD30">
        <f t="shared" si="1"/>
        <v>810.92663229381446</v>
      </c>
      <c r="AE30">
        <f>'IDT-1'!C30</f>
        <v>0</v>
      </c>
      <c r="AF30" s="26"/>
      <c r="AG30">
        <f t="shared" si="2"/>
        <v>810.92663229381446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-20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8.5910979228486646</v>
      </c>
      <c r="F31">
        <f>GT_Spot!Q31</f>
        <v>0</v>
      </c>
      <c r="G31">
        <f>PPCL_NG!Q31</f>
        <v>20.89</v>
      </c>
      <c r="H31">
        <f>PPCL_Spot!Q31</f>
        <v>4.258669165885661</v>
      </c>
      <c r="I31">
        <f>Bawana_NG!Q31</f>
        <v>49.15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739.78864293990023</v>
      </c>
      <c r="P31" s="77">
        <v>68.66738798022061</v>
      </c>
      <c r="Q31" s="77">
        <v>18.75</v>
      </c>
      <c r="R31" s="80">
        <v>17.229999999999997</v>
      </c>
      <c r="S31" s="80">
        <v>0</v>
      </c>
      <c r="T31" s="78">
        <f>SUMPRODUCT(LTA!F31:AJ31,LTA!F$101:AJ$101,LTA!F$104:AJ$104)</f>
        <v>6.93</v>
      </c>
      <c r="U31" s="78">
        <f>SUMPRODUCT(LTA!F31:AJ31,LTA!F$102:AJ$102,LTA!F$104:AJ$104)</f>
        <v>114.32000000000001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-30</v>
      </c>
      <c r="AA31" s="117">
        <f>STOA!I31</f>
        <v>0.6</v>
      </c>
      <c r="AB31" s="117">
        <f>-STOA!O31</f>
        <v>-185</v>
      </c>
      <c r="AC31">
        <f t="shared" si="0"/>
        <v>11.452278903026754</v>
      </c>
      <c r="AD31">
        <f t="shared" si="1"/>
        <v>787.72351910582836</v>
      </c>
      <c r="AE31">
        <f>'IDT-1'!C31</f>
        <v>0</v>
      </c>
      <c r="AF31" s="26"/>
      <c r="AG31">
        <f t="shared" si="2"/>
        <v>787.72351910582836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-35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8.5910979228486646</v>
      </c>
      <c r="F32">
        <f>GT_Spot!Q32</f>
        <v>0</v>
      </c>
      <c r="G32">
        <f>PPCL_NG!Q32</f>
        <v>20.89</v>
      </c>
      <c r="H32">
        <f>PPCL_Spot!Q32</f>
        <v>4.258669165885661</v>
      </c>
      <c r="I32">
        <f>Bawana_NG!Q32</f>
        <v>49.15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740.45068379269389</v>
      </c>
      <c r="P32" s="77">
        <v>68.66738798022061</v>
      </c>
      <c r="Q32" s="77">
        <v>18.75</v>
      </c>
      <c r="R32" s="80">
        <v>23.75</v>
      </c>
      <c r="S32" s="80">
        <v>0</v>
      </c>
      <c r="T32" s="78">
        <f>SUMPRODUCT(LTA!F32:AJ32,LTA!F$101:AJ$101,LTA!F$104:AJ$104)</f>
        <v>14</v>
      </c>
      <c r="U32" s="78">
        <f>SUMPRODUCT(LTA!F32:AJ32,LTA!F$102:AJ$102,LTA!F$104:AJ$104)</f>
        <v>114.84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-50</v>
      </c>
      <c r="AA32" s="117">
        <f>STOA!I32</f>
        <v>1.2</v>
      </c>
      <c r="AB32" s="117">
        <f>-STOA!O32</f>
        <v>-185</v>
      </c>
      <c r="AC32">
        <f t="shared" si="0"/>
        <v>11.809506050586224</v>
      </c>
      <c r="AD32">
        <f t="shared" si="1"/>
        <v>777.73833281106261</v>
      </c>
      <c r="AE32">
        <f>'IDT-1'!C32</f>
        <v>0</v>
      </c>
      <c r="AF32" s="26"/>
      <c r="AG32">
        <f t="shared" si="2"/>
        <v>777.73833281106261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-40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8.5910979228486646</v>
      </c>
      <c r="F33">
        <f>GT_Spot!Q33</f>
        <v>0</v>
      </c>
      <c r="G33">
        <f>PPCL_NG!Q33</f>
        <v>20.89</v>
      </c>
      <c r="H33">
        <f>PPCL_Spot!Q33</f>
        <v>4.258669165885661</v>
      </c>
      <c r="I33">
        <f>Bawana_NG!Q33</f>
        <v>49.15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739.56990747199825</v>
      </c>
      <c r="P33" s="77">
        <v>68.66738798022061</v>
      </c>
      <c r="Q33" s="77">
        <v>18.75</v>
      </c>
      <c r="R33" s="80">
        <v>23.749999999999996</v>
      </c>
      <c r="S33" s="80">
        <v>0</v>
      </c>
      <c r="T33" s="78">
        <f>SUMPRODUCT(LTA!F33:AJ33,LTA!F$101:AJ$101,LTA!F$104:AJ$104)</f>
        <v>22.98</v>
      </c>
      <c r="U33" s="78">
        <f>SUMPRODUCT(LTA!F33:AJ33,LTA!F$102:AJ$102,LTA!F$104:AJ$104)</f>
        <v>114.36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-65</v>
      </c>
      <c r="AA33" s="117">
        <f>STOA!I33</f>
        <v>2.1</v>
      </c>
      <c r="AB33" s="117">
        <f>-STOA!O33</f>
        <v>-185</v>
      </c>
      <c r="AC33">
        <f t="shared" si="0"/>
        <v>11.75130330613117</v>
      </c>
      <c r="AD33">
        <f t="shared" si="1"/>
        <v>801.31575923482194</v>
      </c>
      <c r="AE33">
        <f>'IDT-1'!C33</f>
        <v>0</v>
      </c>
      <c r="AF33" s="26"/>
      <c r="AG33">
        <f t="shared" si="2"/>
        <v>801.31575923482194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-10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8.5910979228486646</v>
      </c>
      <c r="F34">
        <f>GT_Spot!Q34</f>
        <v>0</v>
      </c>
      <c r="G34">
        <f>PPCL_NG!Q34</f>
        <v>20.89</v>
      </c>
      <c r="H34">
        <f>PPCL_Spot!Q34</f>
        <v>4.258669165885661</v>
      </c>
      <c r="I34">
        <f>Bawana_NG!Q34</f>
        <v>49.15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739.58253076399819</v>
      </c>
      <c r="P34" s="77">
        <v>68.66738798022061</v>
      </c>
      <c r="Q34" s="77">
        <v>18.75</v>
      </c>
      <c r="R34" s="80">
        <v>23.749999999999996</v>
      </c>
      <c r="S34" s="80">
        <v>0</v>
      </c>
      <c r="T34" s="78">
        <f>SUMPRODUCT(LTA!F34:AJ34,LTA!F$101:AJ$101,LTA!F$104:AJ$104)</f>
        <v>32.630000000000003</v>
      </c>
      <c r="U34" s="78">
        <f>SUMPRODUCT(LTA!F34:AJ34,LTA!F$102:AJ$102,LTA!F$104:AJ$104)</f>
        <v>113.60000000000001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2.7</v>
      </c>
      <c r="AB34" s="117">
        <f>-STOA!O34</f>
        <v>-185</v>
      </c>
      <c r="AC34">
        <f t="shared" si="0"/>
        <v>12.412004680043466</v>
      </c>
      <c r="AD34">
        <f t="shared" si="1"/>
        <v>745.15768115290973</v>
      </c>
      <c r="AE34">
        <f>'IDT-1'!C34</f>
        <v>0</v>
      </c>
      <c r="AF34" s="26"/>
      <c r="AG34">
        <f t="shared" si="2"/>
        <v>745.15768115290973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-140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8.2573170731707322</v>
      </c>
      <c r="F35">
        <f>GT_Spot!Q35</f>
        <v>0</v>
      </c>
      <c r="G35">
        <f>PPCL_NG!Q35</f>
        <v>20.89</v>
      </c>
      <c r="H35">
        <f>PPCL_Spot!Q35</f>
        <v>4.258669165885661</v>
      </c>
      <c r="I35">
        <f>Bawana_NG!Q35</f>
        <v>49.38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739.59271504250296</v>
      </c>
      <c r="P35" s="77">
        <v>68.66738798022061</v>
      </c>
      <c r="Q35" s="77">
        <v>18.75</v>
      </c>
      <c r="R35" s="80">
        <v>23.749999999999996</v>
      </c>
      <c r="S35" s="80">
        <v>0</v>
      </c>
      <c r="T35" s="78">
        <f>SUMPRODUCT(LTA!F35:AJ35,LTA!F$101:AJ$101,LTA!F$104:AJ$104)</f>
        <v>43.64</v>
      </c>
      <c r="U35" s="78">
        <f>SUMPRODUCT(LTA!F35:AJ35,LTA!F$102:AJ$102,LTA!F$104:AJ$104)</f>
        <v>112.33000000000001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3.9</v>
      </c>
      <c r="AB35" s="117">
        <f>-STOA!O35</f>
        <v>-185</v>
      </c>
      <c r="AC35">
        <f t="shared" si="0"/>
        <v>12.551843667828122</v>
      </c>
      <c r="AD35">
        <f t="shared" si="1"/>
        <v>750.86424559395198</v>
      </c>
      <c r="AE35">
        <f>'IDT-1'!C35</f>
        <v>0</v>
      </c>
      <c r="AF35" s="26"/>
      <c r="AG35">
        <f t="shared" si="2"/>
        <v>750.86424559395198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-145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8.2573170731707322</v>
      </c>
      <c r="F36">
        <f>GT_Spot!Q36</f>
        <v>0</v>
      </c>
      <c r="G36">
        <f>PPCL_NG!Q36</f>
        <v>20.89</v>
      </c>
      <c r="H36">
        <f>PPCL_Spot!Q36</f>
        <v>4.258669165885661</v>
      </c>
      <c r="I36">
        <f>Bawana_NG!Q36</f>
        <v>49.38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739.59445621250291</v>
      </c>
      <c r="P36" s="77">
        <v>68.66738798022061</v>
      </c>
      <c r="Q36" s="77">
        <v>18.75</v>
      </c>
      <c r="R36" s="80">
        <v>23.749999999999996</v>
      </c>
      <c r="S36" s="80">
        <v>0</v>
      </c>
      <c r="T36" s="78">
        <f>SUMPRODUCT(LTA!F36:AJ36,LTA!F$101:AJ$101,LTA!F$104:AJ$104)</f>
        <v>54.64</v>
      </c>
      <c r="U36" s="78">
        <f>SUMPRODUCT(LTA!F36:AJ36,LTA!F$102:AJ$102,LTA!F$104:AJ$104)</f>
        <v>111.02000000000001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-11</v>
      </c>
      <c r="AA36" s="117">
        <f>STOA!I36</f>
        <v>4.8</v>
      </c>
      <c r="AB36" s="117">
        <f>-STOA!O36</f>
        <v>-185</v>
      </c>
      <c r="AC36">
        <f t="shared" si="0"/>
        <v>12.787101030479242</v>
      </c>
      <c r="AD36">
        <f t="shared" si="1"/>
        <v>745.22072940130067</v>
      </c>
      <c r="AE36">
        <f>'IDT-1'!C36</f>
        <v>0</v>
      </c>
      <c r="AF36" s="26"/>
      <c r="AG36">
        <f t="shared" si="2"/>
        <v>745.22072940130067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-150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8.2573170731707322</v>
      </c>
      <c r="F37">
        <f>GT_Spot!Q37</f>
        <v>0</v>
      </c>
      <c r="G37">
        <f>PPCL_NG!Q37</f>
        <v>20.89</v>
      </c>
      <c r="H37">
        <f>PPCL_Spot!Q37</f>
        <v>4.258669165885661</v>
      </c>
      <c r="I37">
        <f>Bawana_NG!Q37</f>
        <v>49.919999999999995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733.6494958284826</v>
      </c>
      <c r="P37" s="77">
        <v>68.66738798022061</v>
      </c>
      <c r="Q37" s="77">
        <v>18.75</v>
      </c>
      <c r="R37" s="80">
        <v>23.749999999999996</v>
      </c>
      <c r="S37" s="80">
        <v>0</v>
      </c>
      <c r="T37" s="78">
        <f>SUMPRODUCT(LTA!F37:AJ37,LTA!F$101:AJ$101,LTA!F$104:AJ$104)</f>
        <v>65.47</v>
      </c>
      <c r="U37" s="78">
        <f>SUMPRODUCT(LTA!F37:AJ37,LTA!F$102:AJ$102,LTA!F$104:AJ$104)</f>
        <v>109.64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-11</v>
      </c>
      <c r="AA37" s="117">
        <f>STOA!I37</f>
        <v>6</v>
      </c>
      <c r="AB37" s="117">
        <f>-STOA!O37</f>
        <v>-185</v>
      </c>
      <c r="AC37">
        <f t="shared" si="0"/>
        <v>12.744476103877911</v>
      </c>
      <c r="AD37">
        <f t="shared" si="1"/>
        <v>760.50839394388174</v>
      </c>
      <c r="AE37">
        <f>'IDT-1'!C37</f>
        <v>0</v>
      </c>
      <c r="AF37" s="26"/>
      <c r="AG37">
        <f t="shared" si="2"/>
        <v>760.50839394388174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-140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8.2573170731707322</v>
      </c>
      <c r="F38">
        <f>GT_Spot!Q38</f>
        <v>0</v>
      </c>
      <c r="G38">
        <f>PPCL_NG!Q38</f>
        <v>20.89</v>
      </c>
      <c r="H38">
        <f>PPCL_Spot!Q38</f>
        <v>4.258669165885661</v>
      </c>
      <c r="I38">
        <f>Bawana_NG!Q38</f>
        <v>49.919999999999995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723.95324025691718</v>
      </c>
      <c r="P38" s="77">
        <v>68.66738798022061</v>
      </c>
      <c r="Q38" s="77">
        <v>18.75</v>
      </c>
      <c r="R38" s="80">
        <v>23.749999999999996</v>
      </c>
      <c r="S38" s="80">
        <v>0</v>
      </c>
      <c r="T38" s="78">
        <f>SUMPRODUCT(LTA!F38:AJ38,LTA!F$101:AJ$101,LTA!F$104:AJ$104)</f>
        <v>74</v>
      </c>
      <c r="U38" s="78">
        <f>SUMPRODUCT(LTA!F38:AJ38,LTA!F$102:AJ$102,LTA!F$104:AJ$104)</f>
        <v>108.53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7.5</v>
      </c>
      <c r="AB38" s="117">
        <f>-STOA!O38</f>
        <v>-185</v>
      </c>
      <c r="AC38">
        <f t="shared" si="0"/>
        <v>12.77315756493692</v>
      </c>
      <c r="AD38">
        <f t="shared" si="1"/>
        <v>755.70345691125738</v>
      </c>
      <c r="AE38">
        <f>'IDT-1'!C38</f>
        <v>0</v>
      </c>
      <c r="AF38" s="26"/>
      <c r="AG38">
        <f t="shared" si="2"/>
        <v>755.70345691125738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-155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7.8310236669518103</v>
      </c>
      <c r="F39">
        <f>GT_Spot!Q39</f>
        <v>0</v>
      </c>
      <c r="G39">
        <f>PPCL_NG!Q39</f>
        <v>20.89</v>
      </c>
      <c r="H39">
        <f>PPCL_Spot!Q39</f>
        <v>3.07</v>
      </c>
      <c r="I39">
        <f>Bawana_NG!Q39</f>
        <v>49.919999999999995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640.51290500878338</v>
      </c>
      <c r="P39" s="77">
        <v>68.66738798022061</v>
      </c>
      <c r="Q39" s="77">
        <v>18.75</v>
      </c>
      <c r="R39" s="80">
        <v>23.749999999999996</v>
      </c>
      <c r="S39" s="80">
        <v>0</v>
      </c>
      <c r="T39" s="78">
        <f>SUMPRODUCT(LTA!F39:AJ39,LTA!F$101:AJ$101,LTA!F$104:AJ$104)</f>
        <v>86.52000000000001</v>
      </c>
      <c r="U39" s="78">
        <f>SUMPRODUCT(LTA!F39:AJ39,LTA!F$102:AJ$102,LTA!F$104:AJ$104)</f>
        <v>107.95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-93</v>
      </c>
      <c r="AA39" s="117">
        <f>STOA!I39</f>
        <v>8.4</v>
      </c>
      <c r="AB39" s="117">
        <f>-STOA!O39</f>
        <v>-85</v>
      </c>
      <c r="AC39">
        <f t="shared" si="0"/>
        <v>11.16994704419953</v>
      </c>
      <c r="AD39">
        <f t="shared" si="1"/>
        <v>794.09136961175625</v>
      </c>
      <c r="AE39">
        <f>'IDT-1'!C39</f>
        <v>0</v>
      </c>
      <c r="AF39" s="26"/>
      <c r="AG39">
        <f t="shared" si="2"/>
        <v>794.09136961175625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-53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15.26297136376524</v>
      </c>
      <c r="F40">
        <f>GT_Spot!Q40</f>
        <v>0</v>
      </c>
      <c r="G40">
        <f>PPCL_NG!Q40</f>
        <v>20.89</v>
      </c>
      <c r="H40">
        <f>PPCL_Spot!Q40</f>
        <v>3.07</v>
      </c>
      <c r="I40">
        <f>Bawana_NG!Q40</f>
        <v>49.919999999999995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640.52467388808179</v>
      </c>
      <c r="P40" s="77">
        <v>68.66738798022061</v>
      </c>
      <c r="Q40" s="77">
        <v>18.75</v>
      </c>
      <c r="R40" s="80">
        <v>23.749999999999996</v>
      </c>
      <c r="S40" s="80">
        <v>0</v>
      </c>
      <c r="T40" s="78">
        <f>SUMPRODUCT(LTA!F40:AJ40,LTA!F$101:AJ$101,LTA!F$104:AJ$104)</f>
        <v>96.259999999999991</v>
      </c>
      <c r="U40" s="78">
        <f>SUMPRODUCT(LTA!F40:AJ40,LTA!F$102:AJ$102,LTA!F$104:AJ$104)</f>
        <v>107.42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-91</v>
      </c>
      <c r="AA40" s="117">
        <f>STOA!I40</f>
        <v>9</v>
      </c>
      <c r="AB40" s="117">
        <f>-STOA!O40</f>
        <v>-85</v>
      </c>
      <c r="AC40">
        <f t="shared" si="0"/>
        <v>11.268510984936144</v>
      </c>
      <c r="AD40">
        <f t="shared" si="1"/>
        <v>817.24652224713157</v>
      </c>
      <c r="AE40">
        <f>'IDT-1'!C40</f>
        <v>0</v>
      </c>
      <c r="AF40" s="26"/>
      <c r="AG40">
        <f t="shared" si="2"/>
        <v>817.24652224713157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-49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8.0524664955802674</v>
      </c>
      <c r="F41">
        <f>GT_Spot!Q41</f>
        <v>0</v>
      </c>
      <c r="G41">
        <f>PPCL_NG!Q41</f>
        <v>20.89</v>
      </c>
      <c r="H41">
        <f>PPCL_Spot!Q41</f>
        <v>3.07</v>
      </c>
      <c r="I41">
        <f>Bawana_NG!Q41</f>
        <v>49.919999999999995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633.92543728100873</v>
      </c>
      <c r="P41" s="77">
        <v>68.66738798022061</v>
      </c>
      <c r="Q41" s="77">
        <v>18.75</v>
      </c>
      <c r="R41" s="80">
        <v>23.749999999999996</v>
      </c>
      <c r="S41" s="80">
        <v>0</v>
      </c>
      <c r="T41" s="78">
        <f>SUMPRODUCT(LTA!F41:AJ41,LTA!F$101:AJ$101,LTA!F$104:AJ$104)</f>
        <v>104.39999999999999</v>
      </c>
      <c r="U41" s="78">
        <f>SUMPRODUCT(LTA!F41:AJ41,LTA!F$102:AJ$102,LTA!F$104:AJ$104)</f>
        <v>107.05000000000001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-71</v>
      </c>
      <c r="AA41" s="117">
        <f>STOA!I41</f>
        <v>9.9</v>
      </c>
      <c r="AB41" s="117">
        <f>-STOA!O41</f>
        <v>-85</v>
      </c>
      <c r="AC41">
        <f t="shared" si="0"/>
        <v>11.276550025087044</v>
      </c>
      <c r="AD41">
        <f t="shared" si="1"/>
        <v>806.0987417317225</v>
      </c>
      <c r="AE41">
        <f>'IDT-1'!C41</f>
        <v>0</v>
      </c>
      <c r="AF41" s="26"/>
      <c r="AG41">
        <f t="shared" si="2"/>
        <v>806.0987417317225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-75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8.0524664955802674</v>
      </c>
      <c r="F42">
        <f>GT_Spot!Q42</f>
        <v>0</v>
      </c>
      <c r="G42">
        <f>PPCL_NG!Q42</f>
        <v>20.89</v>
      </c>
      <c r="H42">
        <f>PPCL_Spot!Q42</f>
        <v>3.07</v>
      </c>
      <c r="I42">
        <f>Bawana_NG!Q42</f>
        <v>49.919999999999995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633.92392959646406</v>
      </c>
      <c r="P42" s="77">
        <v>68.66738798022061</v>
      </c>
      <c r="Q42" s="77">
        <v>18.75</v>
      </c>
      <c r="R42" s="80">
        <v>23.749999999999996</v>
      </c>
      <c r="S42" s="80">
        <v>0</v>
      </c>
      <c r="T42" s="78">
        <f>SUMPRODUCT(LTA!F42:AJ42,LTA!F$101:AJ$101,LTA!F$104:AJ$104)</f>
        <v>112.50999999999999</v>
      </c>
      <c r="U42" s="78">
        <f>SUMPRODUCT(LTA!F42:AJ42,LTA!F$102:AJ$102,LTA!F$104:AJ$104)</f>
        <v>106.54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-71</v>
      </c>
      <c r="AA42" s="117">
        <f>STOA!I42</f>
        <v>11.1</v>
      </c>
      <c r="AB42" s="117">
        <f>-STOA!O42</f>
        <v>-85</v>
      </c>
      <c r="AC42">
        <f t="shared" si="0"/>
        <v>11.309586119852074</v>
      </c>
      <c r="AD42">
        <f t="shared" si="1"/>
        <v>819.86419795241295</v>
      </c>
      <c r="AE42">
        <f>'IDT-1'!C42</f>
        <v>0</v>
      </c>
      <c r="AF42" s="26"/>
      <c r="AG42">
        <f t="shared" si="2"/>
        <v>819.86419795241295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-70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8.0524664955802674</v>
      </c>
      <c r="F43">
        <f>GT_Spot!Q43</f>
        <v>0</v>
      </c>
      <c r="G43">
        <f>PPCL_NG!Q43</f>
        <v>20.89</v>
      </c>
      <c r="H43">
        <f>PPCL_Spot!Q43</f>
        <v>3.07</v>
      </c>
      <c r="I43">
        <f>Bawana_NG!Q43</f>
        <v>48.818026757204642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633.09311573373566</v>
      </c>
      <c r="P43" s="77">
        <v>68.66738798022061</v>
      </c>
      <c r="Q43" s="77">
        <v>18.75</v>
      </c>
      <c r="R43" s="80">
        <v>23.749999999999996</v>
      </c>
      <c r="S43" s="80">
        <v>0</v>
      </c>
      <c r="T43" s="78">
        <f>SUMPRODUCT(LTA!F43:AJ43,LTA!F$101:AJ$101,LTA!F$104:AJ$104)</f>
        <v>120.63000000000001</v>
      </c>
      <c r="U43" s="78">
        <f>SUMPRODUCT(LTA!F43:AJ43,LTA!F$102:AJ$102,LTA!F$104:AJ$104)</f>
        <v>106.91000000000001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-61</v>
      </c>
      <c r="AA43" s="117">
        <f>STOA!I43</f>
        <v>11.7</v>
      </c>
      <c r="AB43" s="117">
        <f>-STOA!O43</f>
        <v>-85</v>
      </c>
      <c r="AC43">
        <f t="shared" si="0"/>
        <v>11.195007042879558</v>
      </c>
      <c r="AD43">
        <f t="shared" si="1"/>
        <v>847.13598992386164</v>
      </c>
      <c r="AE43">
        <f>'IDT-1'!C43</f>
        <v>0</v>
      </c>
      <c r="AF43" s="26"/>
      <c r="AG43">
        <f t="shared" si="2"/>
        <v>847.13598992386164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-60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8.0524664955802674</v>
      </c>
      <c r="F44">
        <f>GT_Spot!Q44</f>
        <v>0</v>
      </c>
      <c r="G44">
        <f>PPCL_NG!Q44</f>
        <v>20.89</v>
      </c>
      <c r="H44">
        <f>PPCL_Spot!Q44</f>
        <v>3.07</v>
      </c>
      <c r="I44">
        <f>Bawana_NG!Q44</f>
        <v>48.818026757204642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633.07906422780275</v>
      </c>
      <c r="P44" s="77">
        <v>68.66738798022061</v>
      </c>
      <c r="Q44" s="77">
        <v>18.75</v>
      </c>
      <c r="R44" s="80">
        <v>23.749999999999996</v>
      </c>
      <c r="S44" s="80">
        <v>0</v>
      </c>
      <c r="T44" s="78">
        <f>SUMPRODUCT(LTA!F44:AJ44,LTA!F$101:AJ$101,LTA!F$104:AJ$104)</f>
        <v>127.77</v>
      </c>
      <c r="U44" s="78">
        <f>SUMPRODUCT(LTA!F44:AJ44,LTA!F$102:AJ$102,LTA!F$104:AJ$104)</f>
        <v>107.21000000000001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-26</v>
      </c>
      <c r="AA44" s="117">
        <f>STOA!I44</f>
        <v>12.6</v>
      </c>
      <c r="AB44" s="117">
        <f>-STOA!O44</f>
        <v>-85</v>
      </c>
      <c r="AC44">
        <f t="shared" si="0"/>
        <v>11.090712839183441</v>
      </c>
      <c r="AD44">
        <f t="shared" si="1"/>
        <v>875.56623262162475</v>
      </c>
      <c r="AE44">
        <f>'IDT-1'!C44</f>
        <v>0</v>
      </c>
      <c r="AF44" s="26"/>
      <c r="AG44">
        <f t="shared" si="2"/>
        <v>875.56623262162475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-75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8.0524664955802674</v>
      </c>
      <c r="F45">
        <f>GT_Spot!Q45</f>
        <v>0</v>
      </c>
      <c r="G45">
        <f>PPCL_NG!Q45</f>
        <v>20.89</v>
      </c>
      <c r="H45">
        <f>PPCL_Spot!Q45</f>
        <v>3.07</v>
      </c>
      <c r="I45">
        <f>Bawana_NG!Q45</f>
        <v>48.818026757204642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634.03599982980268</v>
      </c>
      <c r="P45" s="77">
        <v>68.66738798022061</v>
      </c>
      <c r="Q45" s="77">
        <v>18.75</v>
      </c>
      <c r="R45" s="80">
        <v>23.749999999999996</v>
      </c>
      <c r="S45" s="80">
        <v>0</v>
      </c>
      <c r="T45" s="78">
        <f>SUMPRODUCT(LTA!F45:AJ45,LTA!F$101:AJ$101,LTA!F$104:AJ$104)</f>
        <v>132.13</v>
      </c>
      <c r="U45" s="78">
        <f>SUMPRODUCT(LTA!F45:AJ45,LTA!F$102:AJ$102,LTA!F$104:AJ$104)</f>
        <v>107.64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13.2</v>
      </c>
      <c r="AB45" s="117">
        <f>-STOA!O45</f>
        <v>-85</v>
      </c>
      <c r="AC45">
        <f t="shared" si="0"/>
        <v>11.004515832125918</v>
      </c>
      <c r="AD45">
        <f t="shared" si="1"/>
        <v>897.99936523068232</v>
      </c>
      <c r="AE45">
        <f>'IDT-1'!C45</f>
        <v>0</v>
      </c>
      <c r="AF45" s="26"/>
      <c r="AG45">
        <f t="shared" si="2"/>
        <v>897.99936523068232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-85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8.0532043530834336</v>
      </c>
      <c r="F46">
        <f>GT_Spot!Q46</f>
        <v>0</v>
      </c>
      <c r="G46">
        <f>PPCL_NG!Q46</f>
        <v>20.89</v>
      </c>
      <c r="H46">
        <f>PPCL_Spot!Q46</f>
        <v>2</v>
      </c>
      <c r="I46">
        <f>Bawana_NG!Q46</f>
        <v>48.818026757204642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634.00618276980276</v>
      </c>
      <c r="P46" s="77">
        <v>68.66738798022061</v>
      </c>
      <c r="Q46" s="77">
        <v>18.75</v>
      </c>
      <c r="R46" s="80">
        <v>23.749999999999996</v>
      </c>
      <c r="S46" s="80">
        <v>0</v>
      </c>
      <c r="T46" s="78">
        <f>SUMPRODUCT(LTA!F46:AJ46,LTA!F$101:AJ$101,LTA!F$104:AJ$104)</f>
        <v>135.38999999999999</v>
      </c>
      <c r="U46" s="78">
        <f>SUMPRODUCT(LTA!F46:AJ46,LTA!F$102:AJ$102,LTA!F$104:AJ$104)</f>
        <v>103.47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13.8</v>
      </c>
      <c r="AB46" s="117">
        <f>-STOA!O46</f>
        <v>-85</v>
      </c>
      <c r="AC46">
        <f t="shared" si="0"/>
        <v>10.903334659921992</v>
      </c>
      <c r="AD46">
        <f t="shared" si="1"/>
        <v>906.69146720038952</v>
      </c>
      <c r="AE46">
        <f>'IDT-1'!C46</f>
        <v>0</v>
      </c>
      <c r="AF46" s="26"/>
      <c r="AG46">
        <f t="shared" si="2"/>
        <v>906.69146720038952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-75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8.0532043530834336</v>
      </c>
      <c r="F47">
        <f>GT_Spot!Q47</f>
        <v>0</v>
      </c>
      <c r="G47">
        <f>PPCL_NG!Q47</f>
        <v>20.89</v>
      </c>
      <c r="H47">
        <f>PPCL_Spot!Q47</f>
        <v>2</v>
      </c>
      <c r="I47">
        <f>Bawana_NG!Q47</f>
        <v>48.818026757204642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630.98581569611895</v>
      </c>
      <c r="P47" s="77">
        <v>68.66738798022061</v>
      </c>
      <c r="Q47" s="77">
        <v>18.75</v>
      </c>
      <c r="R47" s="80">
        <v>23.749999999999996</v>
      </c>
      <c r="S47" s="80">
        <v>0</v>
      </c>
      <c r="T47" s="78">
        <f>SUMPRODUCT(LTA!F47:AJ47,LTA!F$101:AJ$101,LTA!F$104:AJ$104)</f>
        <v>138.02000000000001</v>
      </c>
      <c r="U47" s="78">
        <f>SUMPRODUCT(LTA!F47:AJ47,LTA!F$102:AJ$102,LTA!F$104:AJ$104)</f>
        <v>103.71000000000001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-53</v>
      </c>
      <c r="AA47" s="117">
        <f>STOA!I47</f>
        <v>13.8</v>
      </c>
      <c r="AB47" s="117">
        <f>-STOA!O47</f>
        <v>-85</v>
      </c>
      <c r="AC47">
        <f t="shared" si="0"/>
        <v>11.061817725073091</v>
      </c>
      <c r="AD47">
        <f t="shared" si="1"/>
        <v>888.38261706155458</v>
      </c>
      <c r="AE47">
        <f>'IDT-1'!C47</f>
        <v>0</v>
      </c>
      <c r="AF47" s="26"/>
      <c r="AG47">
        <f t="shared" si="2"/>
        <v>888.38261706155458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-40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8.0532043530834336</v>
      </c>
      <c r="F48">
        <f>GT_Spot!Q48</f>
        <v>0</v>
      </c>
      <c r="G48">
        <f>PPCL_NG!Q48</f>
        <v>20.89</v>
      </c>
      <c r="H48">
        <f>PPCL_Spot!Q48</f>
        <v>2</v>
      </c>
      <c r="I48">
        <f>Bawana_NG!Q48</f>
        <v>48.818026757204642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625.50629767280168</v>
      </c>
      <c r="P48" s="77">
        <v>68.66738798022061</v>
      </c>
      <c r="Q48" s="77">
        <v>18.75</v>
      </c>
      <c r="R48" s="80">
        <v>23.749999999999996</v>
      </c>
      <c r="S48" s="80">
        <v>0</v>
      </c>
      <c r="T48" s="78">
        <f>SUMPRODUCT(LTA!F48:AJ48,LTA!F$101:AJ$101,LTA!F$104:AJ$104)</f>
        <v>140.09</v>
      </c>
      <c r="U48" s="78">
        <f>SUMPRODUCT(LTA!F48:AJ48,LTA!F$102:AJ$102,LTA!F$104:AJ$104)</f>
        <v>103.95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-55</v>
      </c>
      <c r="AA48" s="117">
        <f>STOA!I48</f>
        <v>13.8</v>
      </c>
      <c r="AB48" s="117">
        <f>-STOA!O48</f>
        <v>-85</v>
      </c>
      <c r="AC48">
        <f t="shared" si="0"/>
        <v>10.918510308679359</v>
      </c>
      <c r="AD48">
        <f t="shared" si="1"/>
        <v>898.35640645463093</v>
      </c>
      <c r="AE48">
        <f>'IDT-1'!C48</f>
        <v>0</v>
      </c>
      <c r="AF48" s="26"/>
      <c r="AG48">
        <f t="shared" si="2"/>
        <v>898.35640645463093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-25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8.0532043530834336</v>
      </c>
      <c r="F49">
        <f>GT_Spot!Q49</f>
        <v>0</v>
      </c>
      <c r="G49">
        <f>PPCL_NG!Q49</f>
        <v>20.89</v>
      </c>
      <c r="H49">
        <f>PPCL_Spot!Q49</f>
        <v>2</v>
      </c>
      <c r="I49">
        <f>Bawana_NG!Q49</f>
        <v>48.818026757204642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625.52629117112519</v>
      </c>
      <c r="P49" s="77">
        <v>68.66738798022061</v>
      </c>
      <c r="Q49" s="77">
        <v>18.75</v>
      </c>
      <c r="R49" s="80">
        <v>23.749999999999996</v>
      </c>
      <c r="S49" s="80">
        <v>0</v>
      </c>
      <c r="T49" s="78">
        <f>SUMPRODUCT(LTA!F49:AJ49,LTA!F$101:AJ$101,LTA!F$104:AJ$104)</f>
        <v>144.05000000000001</v>
      </c>
      <c r="U49" s="78">
        <f>SUMPRODUCT(LTA!F49:AJ49,LTA!F$102:AJ$102,LTA!F$104:AJ$104)</f>
        <v>104.02000000000001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-45</v>
      </c>
      <c r="AA49" s="117">
        <f>STOA!I49</f>
        <v>13.8</v>
      </c>
      <c r="AB49" s="117">
        <f>-STOA!O49</f>
        <v>-85</v>
      </c>
      <c r="AC49">
        <f t="shared" si="0"/>
        <v>11.220494077130466</v>
      </c>
      <c r="AD49">
        <f t="shared" si="1"/>
        <v>872.10441618450352</v>
      </c>
      <c r="AE49">
        <f>'IDT-1'!C49</f>
        <v>0</v>
      </c>
      <c r="AF49" s="26"/>
      <c r="AG49">
        <f t="shared" si="2"/>
        <v>872.10441618450352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-65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8.0532043530834336</v>
      </c>
      <c r="F50">
        <f>GT_Spot!Q50</f>
        <v>0</v>
      </c>
      <c r="G50">
        <f>PPCL_NG!Q50</f>
        <v>20.89</v>
      </c>
      <c r="H50">
        <f>PPCL_Spot!Q50</f>
        <v>2</v>
      </c>
      <c r="I50">
        <f>Bawana_NG!Q50</f>
        <v>48.818026757204642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625.54087138453929</v>
      </c>
      <c r="P50" s="77">
        <v>68.66738798022061</v>
      </c>
      <c r="Q50" s="77">
        <v>18.75</v>
      </c>
      <c r="R50" s="80">
        <v>23.749999999999996</v>
      </c>
      <c r="S50" s="80">
        <v>0</v>
      </c>
      <c r="T50" s="78">
        <f>SUMPRODUCT(LTA!F50:AJ50,LTA!F$101:AJ$101,LTA!F$104:AJ$104)</f>
        <v>142.88</v>
      </c>
      <c r="U50" s="78">
        <f>SUMPRODUCT(LTA!F50:AJ50,LTA!F$102:AJ$102,LTA!F$104:AJ$104)</f>
        <v>104.06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-35</v>
      </c>
      <c r="AA50" s="117">
        <f>STOA!I50</f>
        <v>14.1</v>
      </c>
      <c r="AB50" s="117">
        <f>-STOA!O50</f>
        <v>-85</v>
      </c>
      <c r="AC50">
        <f t="shared" si="0"/>
        <v>10.991365194953627</v>
      </c>
      <c r="AD50">
        <f t="shared" si="1"/>
        <v>896.5181252800943</v>
      </c>
      <c r="AE50">
        <f>'IDT-1'!C50</f>
        <v>0</v>
      </c>
      <c r="AF50" s="26"/>
      <c r="AG50">
        <f t="shared" si="2"/>
        <v>896.5181252800943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-50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8.0532043530834336</v>
      </c>
      <c r="F51">
        <f>GT_Spot!Q51</f>
        <v>0</v>
      </c>
      <c r="G51">
        <f>PPCL_NG!Q51</f>
        <v>20.89</v>
      </c>
      <c r="H51">
        <f>PPCL_Spot!Q51</f>
        <v>2</v>
      </c>
      <c r="I51">
        <f>Bawana_NG!Q51</f>
        <v>47.248026563087329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632.45099802046195</v>
      </c>
      <c r="P51" s="77">
        <v>68.66738798022061</v>
      </c>
      <c r="Q51" s="77">
        <v>18.75</v>
      </c>
      <c r="R51" s="80">
        <v>23.749999999999996</v>
      </c>
      <c r="S51" s="80">
        <v>0</v>
      </c>
      <c r="T51" s="78">
        <f>SUMPRODUCT(LTA!F51:AJ51,LTA!F$101:AJ$101,LTA!F$104:AJ$104)</f>
        <v>143.51</v>
      </c>
      <c r="U51" s="78">
        <f>SUMPRODUCT(LTA!F51:AJ51,LTA!F$102:AJ$102,LTA!F$104:AJ$104)</f>
        <v>104.31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-35</v>
      </c>
      <c r="AA51" s="117">
        <f>STOA!I51</f>
        <v>14.4</v>
      </c>
      <c r="AB51" s="117">
        <f>-STOA!O51</f>
        <v>-85</v>
      </c>
      <c r="AC51">
        <f t="shared" si="0"/>
        <v>11.048742307641515</v>
      </c>
      <c r="AD51">
        <f t="shared" si="1"/>
        <v>902.98087460921192</v>
      </c>
      <c r="AE51">
        <f>'IDT-1'!C51</f>
        <v>0</v>
      </c>
      <c r="AF51" s="26"/>
      <c r="AG51">
        <f t="shared" si="2"/>
        <v>902.98087460921192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-50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8.0532043530834336</v>
      </c>
      <c r="F52">
        <f>GT_Spot!Q52</f>
        <v>0</v>
      </c>
      <c r="G52">
        <f>PPCL_NG!Q52</f>
        <v>20.89</v>
      </c>
      <c r="H52">
        <f>PPCL_Spot!Q52</f>
        <v>2</v>
      </c>
      <c r="I52">
        <f>Bawana_NG!Q52</f>
        <v>47.248026563087329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634.3518903372385</v>
      </c>
      <c r="P52" s="77">
        <v>68.66738798022061</v>
      </c>
      <c r="Q52" s="77">
        <v>18.75</v>
      </c>
      <c r="R52" s="80">
        <v>23.749999999999996</v>
      </c>
      <c r="S52" s="80">
        <v>0</v>
      </c>
      <c r="T52" s="78">
        <f>SUMPRODUCT(LTA!F52:AJ52,LTA!F$101:AJ$101,LTA!F$104:AJ$104)</f>
        <v>143.51</v>
      </c>
      <c r="U52" s="78">
        <f>SUMPRODUCT(LTA!F52:AJ52,LTA!F$102:AJ$102,LTA!F$104:AJ$104)</f>
        <v>106.48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15.3</v>
      </c>
      <c r="AB52" s="117">
        <f>-STOA!O52</f>
        <v>-85</v>
      </c>
      <c r="AC52">
        <f t="shared" si="0"/>
        <v>11.048095522418173</v>
      </c>
      <c r="AD52">
        <f t="shared" si="1"/>
        <v>912.95241371121165</v>
      </c>
      <c r="AE52">
        <f>'IDT-1'!C52</f>
        <v>0</v>
      </c>
      <c r="AF52" s="26"/>
      <c r="AG52">
        <f t="shared" si="2"/>
        <v>912.95241371121165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-80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8.0532043530834336</v>
      </c>
      <c r="F53">
        <f>GT_Spot!Q53</f>
        <v>0</v>
      </c>
      <c r="G53">
        <f>PPCL_NG!Q53</f>
        <v>20.89</v>
      </c>
      <c r="H53">
        <f>PPCL_Spot!Q53</f>
        <v>2</v>
      </c>
      <c r="I53">
        <f>Bawana_NG!Q53</f>
        <v>47.248026563087329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634.36448113458584</v>
      </c>
      <c r="P53" s="77">
        <v>68.66738798022061</v>
      </c>
      <c r="Q53" s="77">
        <v>18.75</v>
      </c>
      <c r="R53" s="80">
        <v>23.749999999999996</v>
      </c>
      <c r="S53" s="80">
        <v>0</v>
      </c>
      <c r="T53" s="78">
        <f>SUMPRODUCT(LTA!F53:AJ53,LTA!F$101:AJ$101,LTA!F$104:AJ$104)</f>
        <v>144.13</v>
      </c>
      <c r="U53" s="78">
        <f>SUMPRODUCT(LTA!F53:AJ53,LTA!F$102:AJ$102,LTA!F$104:AJ$104)</f>
        <v>106.77000000000001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15.9</v>
      </c>
      <c r="AB53" s="117">
        <f>-STOA!O53</f>
        <v>-85</v>
      </c>
      <c r="AC53">
        <f t="shared" si="0"/>
        <v>11.061494321434829</v>
      </c>
      <c r="AD53">
        <f t="shared" si="1"/>
        <v>914.46160570954248</v>
      </c>
      <c r="AE53">
        <f>'IDT-1'!C53</f>
        <v>0</v>
      </c>
      <c r="AF53" s="26"/>
      <c r="AG53">
        <f t="shared" si="2"/>
        <v>914.46160570954248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-80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8.0532043530834336</v>
      </c>
      <c r="F54">
        <f>GT_Spot!Q54</f>
        <v>0</v>
      </c>
      <c r="G54">
        <f>PPCL_NG!Q54</f>
        <v>20.89</v>
      </c>
      <c r="H54">
        <f>PPCL_Spot!Q54</f>
        <v>2</v>
      </c>
      <c r="I54">
        <f>Bawana_NG!Q54</f>
        <v>47.248026563087329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636.1386526906881</v>
      </c>
      <c r="P54" s="77">
        <v>68.66738798022061</v>
      </c>
      <c r="Q54" s="77">
        <v>18.75</v>
      </c>
      <c r="R54" s="80">
        <v>23.749999999999996</v>
      </c>
      <c r="S54" s="80">
        <v>0</v>
      </c>
      <c r="T54" s="78">
        <f>SUMPRODUCT(LTA!F54:AJ54,LTA!F$101:AJ$101,LTA!F$104:AJ$104)</f>
        <v>144.82</v>
      </c>
      <c r="U54" s="78">
        <f>SUMPRODUCT(LTA!F54:AJ54,LTA!F$102:AJ$102,LTA!F$104:AJ$104)</f>
        <v>107.12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15.9</v>
      </c>
      <c r="AB54" s="117">
        <f>-STOA!O54</f>
        <v>-85</v>
      </c>
      <c r="AC54">
        <f t="shared" si="0"/>
        <v>11.086259031128531</v>
      </c>
      <c r="AD54">
        <f t="shared" si="1"/>
        <v>917.25101255595109</v>
      </c>
      <c r="AE54">
        <f>'IDT-1'!C54</f>
        <v>0</v>
      </c>
      <c r="AF54" s="26"/>
      <c r="AG54">
        <f t="shared" si="2"/>
        <v>917.25101255595109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-80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14.404325623310307</v>
      </c>
      <c r="F55">
        <f>GT_Spot!Q55</f>
        <v>0</v>
      </c>
      <c r="G55">
        <f>PPCL_NG!Q55</f>
        <v>20.89</v>
      </c>
      <c r="H55">
        <f>PPCL_Spot!Q55</f>
        <v>11.58</v>
      </c>
      <c r="I55">
        <f>Bawana_NG!Q55</f>
        <v>47.248026563087329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645.53734702894326</v>
      </c>
      <c r="P55" s="77">
        <v>68.66738798022061</v>
      </c>
      <c r="Q55" s="77">
        <v>18.75</v>
      </c>
      <c r="R55" s="80">
        <v>23.749999999999996</v>
      </c>
      <c r="S55" s="80">
        <v>0</v>
      </c>
      <c r="T55" s="78">
        <f>SUMPRODUCT(LTA!F55:AJ55,LTA!F$101:AJ$101,LTA!F$104:AJ$104)</f>
        <v>143.22</v>
      </c>
      <c r="U55" s="78">
        <f>SUMPRODUCT(LTA!F55:AJ55,LTA!F$102:AJ$102,LTA!F$104:AJ$104)</f>
        <v>107.58000000000001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15.9</v>
      </c>
      <c r="AB55" s="117">
        <f>-STOA!O55</f>
        <v>-85</v>
      </c>
      <c r="AC55">
        <f t="shared" si="0"/>
        <v>11.387910683705124</v>
      </c>
      <c r="AD55">
        <f t="shared" si="1"/>
        <v>931.13917651185636</v>
      </c>
      <c r="AE55">
        <f>'IDT-1'!C55</f>
        <v>0</v>
      </c>
      <c r="AF55" s="26"/>
      <c r="AG55">
        <f t="shared" si="2"/>
        <v>931.13917651185636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-90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8.0532043530834336</v>
      </c>
      <c r="F56">
        <f>GT_Spot!Q56</f>
        <v>0</v>
      </c>
      <c r="G56">
        <f>PPCL_NG!Q56</f>
        <v>20.89</v>
      </c>
      <c r="H56">
        <f>PPCL_Spot!Q56</f>
        <v>2</v>
      </c>
      <c r="I56">
        <f>Bawana_NG!Q56</f>
        <v>47.248026563087329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647.48404495176874</v>
      </c>
      <c r="P56" s="77">
        <v>68.66738798022061</v>
      </c>
      <c r="Q56" s="77">
        <v>18.75</v>
      </c>
      <c r="R56" s="80">
        <v>23.749999999999996</v>
      </c>
      <c r="S56" s="80">
        <v>0</v>
      </c>
      <c r="T56" s="78">
        <f>SUMPRODUCT(LTA!F56:AJ56,LTA!F$101:AJ$101,LTA!F$104:AJ$104)</f>
        <v>141.65</v>
      </c>
      <c r="U56" s="78">
        <f>SUMPRODUCT(LTA!F56:AJ56,LTA!F$102:AJ$102,LTA!F$104:AJ$104)</f>
        <v>108.18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15.9</v>
      </c>
      <c r="AB56" s="117">
        <f>-STOA!O56</f>
        <v>-85</v>
      </c>
      <c r="AC56">
        <f t="shared" si="0"/>
        <v>11.256311758247991</v>
      </c>
      <c r="AD56">
        <f t="shared" si="1"/>
        <v>916.31635208991213</v>
      </c>
      <c r="AE56">
        <f>'IDT-1'!C56</f>
        <v>0</v>
      </c>
      <c r="AF56" s="26"/>
      <c r="AG56">
        <f t="shared" si="2"/>
        <v>916.31635208991213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-90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8.0532043530834336</v>
      </c>
      <c r="F57">
        <f>GT_Spot!Q57</f>
        <v>0</v>
      </c>
      <c r="G57">
        <f>PPCL_NG!Q57</f>
        <v>20.89</v>
      </c>
      <c r="H57">
        <f>PPCL_Spot!Q57</f>
        <v>1.8</v>
      </c>
      <c r="I57">
        <f>Bawana_NG!Q57</f>
        <v>47.248026563087329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644.03310595576875</v>
      </c>
      <c r="P57" s="77">
        <v>68.66738798022061</v>
      </c>
      <c r="Q57" s="77">
        <v>18.75</v>
      </c>
      <c r="R57" s="80">
        <v>23.749999999999996</v>
      </c>
      <c r="S57" s="80">
        <v>0</v>
      </c>
      <c r="T57" s="78">
        <f>SUMPRODUCT(LTA!F57:AJ57,LTA!F$101:AJ$101,LTA!F$104:AJ$104)</f>
        <v>141.88999999999999</v>
      </c>
      <c r="U57" s="78">
        <f>SUMPRODUCT(LTA!F57:AJ57,LTA!F$102:AJ$102,LTA!F$104:AJ$104)</f>
        <v>112.5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15.9</v>
      </c>
      <c r="AB57" s="117">
        <f>-STOA!O57</f>
        <v>-85</v>
      </c>
      <c r="AC57">
        <f t="shared" si="0"/>
        <v>11.486264683138076</v>
      </c>
      <c r="AD57">
        <f t="shared" si="1"/>
        <v>891.99546016902229</v>
      </c>
      <c r="AE57">
        <f>'IDT-1'!C57</f>
        <v>0</v>
      </c>
      <c r="AF57" s="26"/>
      <c r="AG57">
        <f t="shared" si="2"/>
        <v>891.99546016902229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-115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8.0532043530834336</v>
      </c>
      <c r="F58">
        <f>GT_Spot!Q58</f>
        <v>0</v>
      </c>
      <c r="G58">
        <f>PPCL_NG!Q58</f>
        <v>20.89</v>
      </c>
      <c r="H58">
        <f>PPCL_Spot!Q58</f>
        <v>2</v>
      </c>
      <c r="I58">
        <f>Bawana_NG!Q58</f>
        <v>47.248026563087329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644.33312226370538</v>
      </c>
      <c r="P58" s="77">
        <v>68.66738798022061</v>
      </c>
      <c r="Q58" s="77">
        <v>18.75</v>
      </c>
      <c r="R58" s="80">
        <v>23.749999999999996</v>
      </c>
      <c r="S58" s="80">
        <v>0</v>
      </c>
      <c r="T58" s="78">
        <f>SUMPRODUCT(LTA!F58:AJ58,LTA!F$101:AJ$101,LTA!F$104:AJ$104)</f>
        <v>141.37</v>
      </c>
      <c r="U58" s="78">
        <f>SUMPRODUCT(LTA!F58:AJ58,LTA!F$102:AJ$102,LTA!F$104:AJ$104)</f>
        <v>113.01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15.9</v>
      </c>
      <c r="AB58" s="117">
        <f>-STOA!O58</f>
        <v>-85</v>
      </c>
      <c r="AC58">
        <f t="shared" si="0"/>
        <v>11.357404913814985</v>
      </c>
      <c r="AD58">
        <f t="shared" si="1"/>
        <v>907.61433624628182</v>
      </c>
      <c r="AE58">
        <f>'IDT-1'!C58</f>
        <v>0</v>
      </c>
      <c r="AF58" s="26"/>
      <c r="AG58">
        <f t="shared" si="2"/>
        <v>907.61433624628182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-100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7.8132169576059844</v>
      </c>
      <c r="F59">
        <f>GT_Spot!Q59</f>
        <v>0</v>
      </c>
      <c r="G59">
        <f>PPCL_NG!Q59</f>
        <v>20.89</v>
      </c>
      <c r="H59">
        <f>PPCL_Spot!Q59</f>
        <v>2</v>
      </c>
      <c r="I59">
        <f>Bawana_NG!Q59</f>
        <v>47.248026563087329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648.79074788893035</v>
      </c>
      <c r="P59" s="77">
        <v>68.66738798022061</v>
      </c>
      <c r="Q59" s="77">
        <v>18.75</v>
      </c>
      <c r="R59" s="80">
        <v>23.749999999999996</v>
      </c>
      <c r="S59" s="80">
        <v>0</v>
      </c>
      <c r="T59" s="78">
        <f>SUMPRODUCT(LTA!F59:AJ59,LTA!F$101:AJ$101,LTA!F$104:AJ$104)</f>
        <v>140.16</v>
      </c>
      <c r="U59" s="78">
        <f>SUMPRODUCT(LTA!F59:AJ59,LTA!F$102:AJ$102,LTA!F$104:AJ$104)</f>
        <v>113.66000000000001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15.9</v>
      </c>
      <c r="AB59" s="117">
        <f>-STOA!O59</f>
        <v>-85</v>
      </c>
      <c r="AC59">
        <f t="shared" si="0"/>
        <v>11.256420217403836</v>
      </c>
      <c r="AD59">
        <f t="shared" si="1"/>
        <v>926.37295917244057</v>
      </c>
      <c r="AE59">
        <f>'IDT-1'!C59</f>
        <v>0</v>
      </c>
      <c r="AF59" s="26"/>
      <c r="AG59">
        <f t="shared" si="2"/>
        <v>926.37295917244057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-85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7.8132169576059844</v>
      </c>
      <c r="F60">
        <f>GT_Spot!Q60</f>
        <v>0</v>
      </c>
      <c r="G60">
        <f>PPCL_NG!Q60</f>
        <v>20.89</v>
      </c>
      <c r="H60">
        <f>PPCL_Spot!Q60</f>
        <v>2</v>
      </c>
      <c r="I60">
        <f>Bawana_NG!Q60</f>
        <v>47.248026563087329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652.34766351358132</v>
      </c>
      <c r="P60" s="77">
        <v>68.66738798022061</v>
      </c>
      <c r="Q60" s="77">
        <v>18.75</v>
      </c>
      <c r="R60" s="80">
        <v>23.749999999999996</v>
      </c>
      <c r="S60" s="80">
        <v>0</v>
      </c>
      <c r="T60" s="78">
        <f>SUMPRODUCT(LTA!F60:AJ60,LTA!F$101:AJ$101,LTA!F$104:AJ$104)</f>
        <v>139.92000000000002</v>
      </c>
      <c r="U60" s="78">
        <f>SUMPRODUCT(LTA!F60:AJ60,LTA!F$102:AJ$102,LTA!F$104:AJ$104)</f>
        <v>114.27000000000001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15.9</v>
      </c>
      <c r="AB60" s="117">
        <f>-STOA!O60</f>
        <v>-85</v>
      </c>
      <c r="AC60">
        <f t="shared" si="0"/>
        <v>11.069023886845882</v>
      </c>
      <c r="AD60">
        <f t="shared" si="1"/>
        <v>955.48727112764948</v>
      </c>
      <c r="AE60">
        <f>'IDT-1'!C60</f>
        <v>0</v>
      </c>
      <c r="AF60" s="26"/>
      <c r="AG60">
        <f t="shared" si="2"/>
        <v>955.48727112764948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-60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7.8132169576059844</v>
      </c>
      <c r="F61">
        <f>GT_Spot!Q61</f>
        <v>0</v>
      </c>
      <c r="G61">
        <f>PPCL_NG!Q61</f>
        <v>20.89</v>
      </c>
      <c r="H61">
        <f>PPCL_Spot!Q61</f>
        <v>1.8</v>
      </c>
      <c r="I61">
        <f>Bawana_NG!Q61</f>
        <v>47.248026563087329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656.13064179435719</v>
      </c>
      <c r="P61" s="77">
        <v>68.66738798022061</v>
      </c>
      <c r="Q61" s="77">
        <v>18.75</v>
      </c>
      <c r="R61" s="80">
        <v>23.749999999999996</v>
      </c>
      <c r="S61" s="80">
        <v>0</v>
      </c>
      <c r="T61" s="78">
        <f>SUMPRODUCT(LTA!F61:AJ61,LTA!F$101:AJ$101,LTA!F$104:AJ$104)</f>
        <v>135.38999999999999</v>
      </c>
      <c r="U61" s="78">
        <f>SUMPRODUCT(LTA!F61:AJ61,LTA!F$102:AJ$102,LTA!F$104:AJ$104)</f>
        <v>114.98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14.7</v>
      </c>
      <c r="AB61" s="117">
        <f>-STOA!O61</f>
        <v>-85</v>
      </c>
      <c r="AC61">
        <f t="shared" si="0"/>
        <v>10.834424907661825</v>
      </c>
      <c r="AD61">
        <f t="shared" si="1"/>
        <v>979.28484838760926</v>
      </c>
      <c r="AE61">
        <f>'IDT-1'!C61</f>
        <v>0</v>
      </c>
      <c r="AF61" s="26"/>
      <c r="AG61">
        <f t="shared" si="2"/>
        <v>979.28484838760926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-35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7.8132169576059844</v>
      </c>
      <c r="F62">
        <f>GT_Spot!Q62</f>
        <v>0</v>
      </c>
      <c r="G62">
        <f>PPCL_NG!Q62</f>
        <v>20.89</v>
      </c>
      <c r="H62">
        <f>PPCL_Spot!Q62</f>
        <v>1.8</v>
      </c>
      <c r="I62">
        <f>Bawana_NG!Q62</f>
        <v>47.248026563087329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644.95141422435711</v>
      </c>
      <c r="P62" s="77">
        <v>68.66738798022061</v>
      </c>
      <c r="Q62" s="77">
        <v>18.75</v>
      </c>
      <c r="R62" s="80">
        <v>23.749999999999996</v>
      </c>
      <c r="S62" s="80">
        <v>0</v>
      </c>
      <c r="T62" s="78">
        <f>SUMPRODUCT(LTA!F62:AJ62,LTA!F$101:AJ$101,LTA!F$104:AJ$104)</f>
        <v>132.36000000000001</v>
      </c>
      <c r="U62" s="78">
        <f>SUMPRODUCT(LTA!F62:AJ62,LTA!F$102:AJ$102,LTA!F$104:AJ$104)</f>
        <v>115.75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13.8</v>
      </c>
      <c r="AB62" s="117">
        <f>-STOA!O62</f>
        <v>-85</v>
      </c>
      <c r="AC62">
        <f t="shared" si="0"/>
        <v>10.619458429823869</v>
      </c>
      <c r="AD62">
        <f t="shared" si="1"/>
        <v>975.16058729544693</v>
      </c>
      <c r="AE62">
        <f>'IDT-1'!C62</f>
        <v>0</v>
      </c>
      <c r="AF62" s="26"/>
      <c r="AG62">
        <f t="shared" si="2"/>
        <v>975.16058729544693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-25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7.8132169576059844</v>
      </c>
      <c r="F63">
        <f>GT_Spot!Q63</f>
        <v>0</v>
      </c>
      <c r="G63">
        <f>PPCL_NG!Q63</f>
        <v>20.89</v>
      </c>
      <c r="H63">
        <f>PPCL_Spot!Q63</f>
        <v>1</v>
      </c>
      <c r="I63">
        <f>Bawana_NG!Q63</f>
        <v>47.248026563087329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638.92569295098485</v>
      </c>
      <c r="P63" s="77">
        <v>68.66738798022061</v>
      </c>
      <c r="Q63" s="77">
        <v>18.75</v>
      </c>
      <c r="R63" s="80">
        <v>23.749999999999996</v>
      </c>
      <c r="S63" s="80">
        <v>0</v>
      </c>
      <c r="T63" s="78">
        <f>SUMPRODUCT(LTA!F63:AJ63,LTA!F$101:AJ$101,LTA!F$104:AJ$104)</f>
        <v>128.61000000000001</v>
      </c>
      <c r="U63" s="78">
        <f>SUMPRODUCT(LTA!F63:AJ63,LTA!F$102:AJ$102,LTA!F$104:AJ$104)</f>
        <v>120.44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12.6</v>
      </c>
      <c r="AB63" s="117">
        <f>-STOA!O63</f>
        <v>-85</v>
      </c>
      <c r="AC63">
        <f t="shared" si="0"/>
        <v>10.645885357840145</v>
      </c>
      <c r="AD63">
        <f t="shared" si="1"/>
        <v>958.04843909405849</v>
      </c>
      <c r="AE63">
        <f>'IDT-1'!C63</f>
        <v>0</v>
      </c>
      <c r="AF63" s="26"/>
      <c r="AG63">
        <f t="shared" si="2"/>
        <v>958.04843909405849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-35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7.8132169576059844</v>
      </c>
      <c r="F64">
        <f>GT_Spot!Q64</f>
        <v>0</v>
      </c>
      <c r="G64">
        <f>PPCL_NG!Q64</f>
        <v>20.89</v>
      </c>
      <c r="H64">
        <f>PPCL_Spot!Q64</f>
        <v>2</v>
      </c>
      <c r="I64">
        <f>Bawana_NG!Q64</f>
        <v>47.248026563087329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638.92089701809914</v>
      </c>
      <c r="P64" s="77">
        <v>68.66738798022061</v>
      </c>
      <c r="Q64" s="77">
        <v>18.75</v>
      </c>
      <c r="R64" s="80">
        <v>23.749999999999996</v>
      </c>
      <c r="S64" s="80">
        <v>0</v>
      </c>
      <c r="T64" s="78">
        <f>SUMPRODUCT(LTA!F64:AJ64,LTA!F$101:AJ$101,LTA!F$104:AJ$104)</f>
        <v>122.09</v>
      </c>
      <c r="U64" s="78">
        <f>SUMPRODUCT(LTA!F64:AJ64,LTA!F$102:AJ$102,LTA!F$104:AJ$104)</f>
        <v>120.57000000000001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11.7</v>
      </c>
      <c r="AB64" s="117">
        <f>-STOA!O64</f>
        <v>-85</v>
      </c>
      <c r="AC64">
        <f t="shared" si="0"/>
        <v>10.279756690353917</v>
      </c>
      <c r="AD64">
        <f t="shared" si="1"/>
        <v>987.11977182865917</v>
      </c>
      <c r="AE64">
        <f>'IDT-1'!C64</f>
        <v>0</v>
      </c>
      <c r="AF64" s="26"/>
      <c r="AG64">
        <f t="shared" si="2"/>
        <v>987.11977182865917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7.8132169576059844</v>
      </c>
      <c r="F65">
        <f>GT_Spot!Q65</f>
        <v>0</v>
      </c>
      <c r="G65">
        <f>PPCL_NG!Q65</f>
        <v>20.89</v>
      </c>
      <c r="H65">
        <f>PPCL_Spot!Q65</f>
        <v>2</v>
      </c>
      <c r="I65">
        <f>Bawana_NG!Q65</f>
        <v>47.248026563087329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644.69387506853207</v>
      </c>
      <c r="P65" s="77">
        <v>68.66738798022061</v>
      </c>
      <c r="Q65" s="77">
        <v>18.75</v>
      </c>
      <c r="R65" s="80">
        <v>23.749999999999996</v>
      </c>
      <c r="S65" s="80">
        <v>0</v>
      </c>
      <c r="T65" s="78">
        <f>SUMPRODUCT(LTA!F65:AJ65,LTA!F$101:AJ$101,LTA!F$104:AJ$104)</f>
        <v>115.24</v>
      </c>
      <c r="U65" s="78">
        <f>SUMPRODUCT(LTA!F65:AJ65,LTA!F$102:AJ$102,LTA!F$104:AJ$104)</f>
        <v>120.85000000000001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11.1</v>
      </c>
      <c r="AB65" s="117">
        <f>-STOA!O65</f>
        <v>-85</v>
      </c>
      <c r="AC65">
        <f t="shared" si="0"/>
        <v>10.352998897197724</v>
      </c>
      <c r="AD65">
        <f t="shared" si="1"/>
        <v>995.36950767224812</v>
      </c>
      <c r="AE65">
        <f>'IDT-1'!C65</f>
        <v>0</v>
      </c>
      <c r="AF65" s="26"/>
      <c r="AG65">
        <f t="shared" si="2"/>
        <v>995.36950767224812</v>
      </c>
      <c r="AI65" s="75">
        <f>PXIL!I65</f>
        <v>0</v>
      </c>
      <c r="AJ65" s="75">
        <f>PXIL!O65</f>
        <v>0</v>
      </c>
      <c r="AK65" s="75">
        <f>RTM_IEX!I65</f>
        <v>9.7200000000000006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7.8132169576059844</v>
      </c>
      <c r="F66">
        <f>GT_Spot!Q66</f>
        <v>0</v>
      </c>
      <c r="G66">
        <f>PPCL_NG!Q66</f>
        <v>20.89</v>
      </c>
      <c r="H66">
        <f>PPCL_Spot!Q66</f>
        <v>2</v>
      </c>
      <c r="I66">
        <f>Bawana_NG!Q66</f>
        <v>47.248026563087329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641.22061031864166</v>
      </c>
      <c r="P66" s="77">
        <v>68.66738798022061</v>
      </c>
      <c r="Q66" s="77">
        <v>18.75</v>
      </c>
      <c r="R66" s="80">
        <v>23.749999999999996</v>
      </c>
      <c r="S66" s="80">
        <v>0</v>
      </c>
      <c r="T66" s="78">
        <f>SUMPRODUCT(LTA!F66:AJ66,LTA!F$101:AJ$101,LTA!F$104:AJ$104)</f>
        <v>107.9</v>
      </c>
      <c r="U66" s="78">
        <f>SUMPRODUCT(LTA!F66:AJ66,LTA!F$102:AJ$102,LTA!F$104:AJ$104)</f>
        <v>121.10000000000001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10.5</v>
      </c>
      <c r="AB66" s="117">
        <f>-STOA!O66</f>
        <v>-85</v>
      </c>
      <c r="AC66">
        <f t="shared" si="0"/>
        <v>10.346788717842596</v>
      </c>
      <c r="AD66">
        <f t="shared" si="1"/>
        <v>954.49245310171295</v>
      </c>
      <c r="AE66">
        <f>'IDT-1'!C66</f>
        <v>0</v>
      </c>
      <c r="AF66" s="26"/>
      <c r="AG66">
        <f t="shared" si="2"/>
        <v>954.49245310171295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-20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7.8132169576059844</v>
      </c>
      <c r="F67">
        <f>GT_Spot!Q67</f>
        <v>0</v>
      </c>
      <c r="G67">
        <f>PPCL_NG!Q67</f>
        <v>20.89</v>
      </c>
      <c r="H67">
        <f>PPCL_Spot!Q67</f>
        <v>2</v>
      </c>
      <c r="I67">
        <f>Bawana_NG!Q67</f>
        <v>46.812008599984914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637.24671224664166</v>
      </c>
      <c r="P67" s="77">
        <v>68.66738798022061</v>
      </c>
      <c r="Q67" s="77">
        <v>18.75</v>
      </c>
      <c r="R67" s="80">
        <v>23.749999999999996</v>
      </c>
      <c r="S67" s="80">
        <v>0</v>
      </c>
      <c r="T67" s="78">
        <f>SUMPRODUCT(LTA!F67:AJ67,LTA!F$101:AJ$101,LTA!F$104:AJ$104)</f>
        <v>97.6</v>
      </c>
      <c r="U67" s="78">
        <f>SUMPRODUCT(LTA!F67:AJ67,LTA!F$102:AJ$102,LTA!F$104:AJ$104)</f>
        <v>121.56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9.6</v>
      </c>
      <c r="AB67" s="117">
        <f>-STOA!O67</f>
        <v>-85</v>
      </c>
      <c r="AC67">
        <f t="shared" si="0"/>
        <v>10.035906906289789</v>
      </c>
      <c r="AD67">
        <f t="shared" si="1"/>
        <v>959.65341887816328</v>
      </c>
      <c r="AE67">
        <f>'IDT-1'!C67</f>
        <v>0</v>
      </c>
      <c r="AF67" s="26"/>
      <c r="AG67">
        <f t="shared" si="2"/>
        <v>959.65341887816328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13.961355198019801</v>
      </c>
      <c r="F68">
        <f>GT_Spot!Q68</f>
        <v>0</v>
      </c>
      <c r="G68">
        <f>PPCL_NG!Q68</f>
        <v>20.89</v>
      </c>
      <c r="H68">
        <f>PPCL_Spot!Q68</f>
        <v>10.530000000000001</v>
      </c>
      <c r="I68">
        <f>Bawana_NG!Q68</f>
        <v>46.812008599984914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635.46114336471976</v>
      </c>
      <c r="P68" s="77">
        <v>68.66738798022061</v>
      </c>
      <c r="Q68" s="77">
        <v>18.75</v>
      </c>
      <c r="R68" s="80">
        <v>23.749999999999996</v>
      </c>
      <c r="S68" s="80">
        <v>0</v>
      </c>
      <c r="T68" s="78">
        <f>SUMPRODUCT(LTA!F68:AJ68,LTA!F$101:AJ$101,LTA!F$104:AJ$104)</f>
        <v>89.23</v>
      </c>
      <c r="U68" s="78">
        <f>SUMPRODUCT(LTA!F68:AJ68,LTA!F$102:AJ$102,LTA!F$104:AJ$104)</f>
        <v>121.92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9</v>
      </c>
      <c r="AB68" s="117">
        <f>-STOA!O68</f>
        <v>-85</v>
      </c>
      <c r="AC68">
        <f t="shared" ref="AC68:AC98" si="3">SUMIF(B68:AB68,"&gt;0")*$AC$2-SUMIF(B68:AB68,"&lt;0")*($AC$2/(1-$AC$2))+SUMIF(AI68:AR68,"&gt;0")*$AC$2-SUMIF(AI68:AR68,"&lt;0")*($AC$2/(1-$AC$2))</f>
        <v>10.244577516644522</v>
      </c>
      <c r="AD68">
        <f t="shared" ref="AD68:AD98" si="4">SUM(B68:AB68,AI68:AR68)-AC68</f>
        <v>983.1573176263006</v>
      </c>
      <c r="AE68">
        <f>'IDT-1'!C68</f>
        <v>0</v>
      </c>
      <c r="AF68" s="26"/>
      <c r="AG68">
        <f t="shared" ref="AG68:AG98" si="5">SUM(AD68:AF68)</f>
        <v>983.1573176263006</v>
      </c>
      <c r="AI68" s="75">
        <f>PXIL!I68</f>
        <v>0</v>
      </c>
      <c r="AJ68" s="75">
        <f>PXIL!O68</f>
        <v>0</v>
      </c>
      <c r="AK68" s="75">
        <f>RTM_IEX!I68</f>
        <v>19.43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13.961355198019801</v>
      </c>
      <c r="F69">
        <f>GT_Spot!Q69</f>
        <v>0</v>
      </c>
      <c r="G69">
        <f>PPCL_NG!Q69</f>
        <v>20.89</v>
      </c>
      <c r="H69">
        <f>PPCL_Spot!Q69</f>
        <v>10.530000000000001</v>
      </c>
      <c r="I69">
        <f>Bawana_NG!Q69</f>
        <v>46.812008599984914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635.44873999172592</v>
      </c>
      <c r="P69" s="77">
        <v>68.66738798022061</v>
      </c>
      <c r="Q69" s="77">
        <v>18.75</v>
      </c>
      <c r="R69" s="80">
        <v>23.5</v>
      </c>
      <c r="S69" s="80">
        <v>0</v>
      </c>
      <c r="T69" s="78">
        <f>SUMPRODUCT(LTA!F69:AJ69,LTA!F$101:AJ$101,LTA!F$104:AJ$104)</f>
        <v>78.53</v>
      </c>
      <c r="U69" s="78">
        <f>SUMPRODUCT(LTA!F69:AJ69,LTA!F$102:AJ$102,LTA!F$104:AJ$104)</f>
        <v>122.31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8.4</v>
      </c>
      <c r="AB69" s="117">
        <f>-STOA!O69</f>
        <v>-85</v>
      </c>
      <c r="AC69">
        <f t="shared" si="3"/>
        <v>10.360012366962174</v>
      </c>
      <c r="AD69">
        <f t="shared" si="4"/>
        <v>996.15947940298918</v>
      </c>
      <c r="AE69">
        <f>'IDT-1'!C69</f>
        <v>0</v>
      </c>
      <c r="AF69" s="26"/>
      <c r="AG69">
        <f t="shared" si="5"/>
        <v>996.15947940298918</v>
      </c>
      <c r="AI69" s="75">
        <f>PXIL!I69</f>
        <v>0</v>
      </c>
      <c r="AJ69" s="75">
        <f>PXIL!O69</f>
        <v>0</v>
      </c>
      <c r="AK69" s="75">
        <f>RTM_IEX!I69</f>
        <v>43.72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13.961355198019801</v>
      </c>
      <c r="F70">
        <f>GT_Spot!Q70</f>
        <v>0</v>
      </c>
      <c r="G70">
        <f>PPCL_NG!Q70</f>
        <v>20.89</v>
      </c>
      <c r="H70">
        <f>PPCL_Spot!Q70</f>
        <v>10.530000000000001</v>
      </c>
      <c r="I70">
        <f>Bawana_NG!Q70</f>
        <v>46.812008599984914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635.43967168372592</v>
      </c>
      <c r="P70" s="77">
        <v>68.66738798022061</v>
      </c>
      <c r="Q70" s="77">
        <v>18.75</v>
      </c>
      <c r="R70" s="80">
        <v>23.31</v>
      </c>
      <c r="S70" s="80">
        <v>0</v>
      </c>
      <c r="T70" s="78">
        <f>SUMPRODUCT(LTA!F70:AJ70,LTA!F$101:AJ$101,LTA!F$104:AJ$104)</f>
        <v>68.77</v>
      </c>
      <c r="U70" s="78">
        <f>SUMPRODUCT(LTA!F70:AJ70,LTA!F$102:AJ$102,LTA!F$104:AJ$104)</f>
        <v>122.71000000000001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7.8</v>
      </c>
      <c r="AB70" s="117">
        <f>-STOA!O70</f>
        <v>-85</v>
      </c>
      <c r="AC70">
        <f t="shared" si="3"/>
        <v>10.270612565851771</v>
      </c>
      <c r="AD70">
        <f t="shared" si="4"/>
        <v>986.08981089609927</v>
      </c>
      <c r="AE70">
        <f>'IDT-1'!C70</f>
        <v>0</v>
      </c>
      <c r="AF70" s="26"/>
      <c r="AG70">
        <f t="shared" si="5"/>
        <v>986.08981089609927</v>
      </c>
      <c r="AI70" s="75">
        <f>PXIL!I70</f>
        <v>0</v>
      </c>
      <c r="AJ70" s="75">
        <f>PXIL!O70</f>
        <v>0</v>
      </c>
      <c r="AK70" s="75">
        <f>RTM_IEX!I70</f>
        <v>43.72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7.8132169576059844</v>
      </c>
      <c r="F71">
        <f>GT_Spot!Q71</f>
        <v>0</v>
      </c>
      <c r="G71">
        <f>PPCL_NG!Q71</f>
        <v>20.89</v>
      </c>
      <c r="H71">
        <f>PPCL_Spot!Q71</f>
        <v>2</v>
      </c>
      <c r="I71">
        <f>Bawana_NG!Q71</f>
        <v>47.59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635.41706134664173</v>
      </c>
      <c r="P71" s="77">
        <v>68.66738798022061</v>
      </c>
      <c r="Q71" s="77">
        <v>18.75</v>
      </c>
      <c r="R71" s="80">
        <v>23.153985195386472</v>
      </c>
      <c r="S71" s="80">
        <v>0</v>
      </c>
      <c r="T71" s="78">
        <f>SUMPRODUCT(LTA!F71:AJ71,LTA!F$101:AJ$101,LTA!F$104:AJ$104)</f>
        <v>58.8</v>
      </c>
      <c r="U71" s="78">
        <f>SUMPRODUCT(LTA!F71:AJ71,LTA!F$102:AJ$102,LTA!F$104:AJ$104)</f>
        <v>118.33000000000001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5.4</v>
      </c>
      <c r="AB71" s="117">
        <f>-STOA!O71</f>
        <v>-85</v>
      </c>
      <c r="AC71">
        <f t="shared" si="3"/>
        <v>9.982159372409324</v>
      </c>
      <c r="AD71">
        <f t="shared" si="4"/>
        <v>953.59949210744537</v>
      </c>
      <c r="AE71">
        <f>'IDT-1'!C71</f>
        <v>0</v>
      </c>
      <c r="AF71" s="26"/>
      <c r="AG71">
        <f t="shared" si="5"/>
        <v>953.59949210744537</v>
      </c>
      <c r="AI71" s="75">
        <f>PXIL!I71</f>
        <v>0</v>
      </c>
      <c r="AJ71" s="75">
        <f>PXIL!O71</f>
        <v>0</v>
      </c>
      <c r="AK71" s="75">
        <f>RTM_IEX!I71</f>
        <v>41.77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7.8132169576059844</v>
      </c>
      <c r="F72">
        <f>GT_Spot!Q72</f>
        <v>0</v>
      </c>
      <c r="G72">
        <f>PPCL_NG!Q72</f>
        <v>20.89</v>
      </c>
      <c r="H72">
        <f>PPCL_Spot!Q72</f>
        <v>2</v>
      </c>
      <c r="I72">
        <f>Bawana_NG!Q72</f>
        <v>47.59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638.41218930262562</v>
      </c>
      <c r="P72" s="77">
        <v>68.66738798022061</v>
      </c>
      <c r="Q72" s="77">
        <v>18.75</v>
      </c>
      <c r="R72" s="80">
        <v>23.069999999999997</v>
      </c>
      <c r="S72" s="80">
        <v>0</v>
      </c>
      <c r="T72" s="78">
        <f>SUMPRODUCT(LTA!F72:AJ72,LTA!F$101:AJ$101,LTA!F$104:AJ$104)</f>
        <v>47.53</v>
      </c>
      <c r="U72" s="78">
        <f>SUMPRODUCT(LTA!F72:AJ72,LTA!F$102:AJ$102,LTA!F$104:AJ$104)</f>
        <v>118.44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4.2</v>
      </c>
      <c r="AB72" s="117">
        <f>-STOA!O72</f>
        <v>-85</v>
      </c>
      <c r="AC72">
        <f t="shared" si="3"/>
        <v>9.9931694287025845</v>
      </c>
      <c r="AD72">
        <f t="shared" si="4"/>
        <v>954.83962481174979</v>
      </c>
      <c r="AE72">
        <f>'IDT-1'!C72</f>
        <v>0</v>
      </c>
      <c r="AF72" s="26"/>
      <c r="AG72">
        <f t="shared" si="5"/>
        <v>954.83962481174979</v>
      </c>
      <c r="AI72" s="75">
        <f>PXIL!I72</f>
        <v>0</v>
      </c>
      <c r="AJ72" s="75">
        <f>PXIL!O72</f>
        <v>0</v>
      </c>
      <c r="AK72" s="75">
        <f>RTM_IEX!I72</f>
        <v>42.75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9.7200000000000006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7.8132169576059844</v>
      </c>
      <c r="F73">
        <f>GT_Spot!Q73</f>
        <v>0</v>
      </c>
      <c r="G73">
        <f>PPCL_NG!Q73</f>
        <v>20.89</v>
      </c>
      <c r="H73">
        <f>PPCL_Spot!Q73</f>
        <v>2</v>
      </c>
      <c r="I73">
        <f>Bawana_NG!Q73</f>
        <v>47.59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640.64834311287825</v>
      </c>
      <c r="P73" s="77">
        <v>68.66738798022061</v>
      </c>
      <c r="Q73" s="77">
        <v>18.75</v>
      </c>
      <c r="R73" s="80">
        <v>12.88</v>
      </c>
      <c r="S73" s="80">
        <v>0</v>
      </c>
      <c r="T73" s="78">
        <f>SUMPRODUCT(LTA!F73:AJ73,LTA!F$101:AJ$101,LTA!F$104:AJ$104)</f>
        <v>37.74</v>
      </c>
      <c r="U73" s="78">
        <f>SUMPRODUCT(LTA!F73:AJ73,LTA!F$102:AJ$102,LTA!F$104:AJ$104)</f>
        <v>118.51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3</v>
      </c>
      <c r="AB73" s="117">
        <f>-STOA!O73</f>
        <v>-85</v>
      </c>
      <c r="AC73">
        <f t="shared" si="3"/>
        <v>10.006599582232804</v>
      </c>
      <c r="AD73">
        <f t="shared" si="4"/>
        <v>956.35234846847209</v>
      </c>
      <c r="AE73">
        <f>'IDT-1'!C73</f>
        <v>0</v>
      </c>
      <c r="AF73" s="26"/>
      <c r="AG73">
        <f t="shared" si="5"/>
        <v>956.35234846847209</v>
      </c>
      <c r="AI73" s="75">
        <f>PXIL!I73</f>
        <v>0</v>
      </c>
      <c r="AJ73" s="75">
        <f>PXIL!O73</f>
        <v>0</v>
      </c>
      <c r="AK73" s="75">
        <f>RTM_IEX!I73</f>
        <v>48.58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24.29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7.8132169576059844</v>
      </c>
      <c r="F74">
        <f>GT_Spot!Q74</f>
        <v>0</v>
      </c>
      <c r="G74">
        <f>PPCL_NG!Q74</f>
        <v>20.89</v>
      </c>
      <c r="H74">
        <f>PPCL_Spot!Q74</f>
        <v>2</v>
      </c>
      <c r="I74">
        <f>Bawana_NG!Q74</f>
        <v>47.59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643.4061867585076</v>
      </c>
      <c r="P74" s="77">
        <v>68.66738798022061</v>
      </c>
      <c r="Q74" s="77">
        <v>18.75</v>
      </c>
      <c r="R74" s="80">
        <v>5</v>
      </c>
      <c r="S74" s="80">
        <v>0</v>
      </c>
      <c r="T74" s="78">
        <f>SUMPRODUCT(LTA!F74:AJ74,LTA!F$101:AJ$101,LTA!F$104:AJ$104)</f>
        <v>26.89</v>
      </c>
      <c r="U74" s="78">
        <f>SUMPRODUCT(LTA!F74:AJ74,LTA!F$102:AJ$102,LTA!F$104:AJ$104)</f>
        <v>118.63000000000001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2.7</v>
      </c>
      <c r="AB74" s="117">
        <f>-STOA!O74</f>
        <v>-85</v>
      </c>
      <c r="AC74">
        <f t="shared" si="3"/>
        <v>9.9499086063143434</v>
      </c>
      <c r="AD74">
        <f t="shared" si="4"/>
        <v>949.96688309001991</v>
      </c>
      <c r="AE74">
        <f>'IDT-1'!C74</f>
        <v>0</v>
      </c>
      <c r="AF74" s="26"/>
      <c r="AG74">
        <f t="shared" si="5"/>
        <v>949.96688309001991</v>
      </c>
      <c r="AI74" s="75">
        <f>PXIL!I74</f>
        <v>0</v>
      </c>
      <c r="AJ74" s="75">
        <f>PXIL!O74</f>
        <v>0</v>
      </c>
      <c r="AK74" s="75">
        <f>RTM_IEX!I74</f>
        <v>48.58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34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7.8857855361596014</v>
      </c>
      <c r="F75">
        <f>GT_Spot!Q75</f>
        <v>0</v>
      </c>
      <c r="G75">
        <f>PPCL_NG!Q75</f>
        <v>20.89</v>
      </c>
      <c r="H75">
        <f>PPCL_Spot!Q75</f>
        <v>2</v>
      </c>
      <c r="I75">
        <f>Bawana_NG!Q75</f>
        <v>47.59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645.04322039027375</v>
      </c>
      <c r="P75" s="77">
        <v>68.66738798022061</v>
      </c>
      <c r="Q75" s="77">
        <v>18.75</v>
      </c>
      <c r="R75" s="80">
        <v>0</v>
      </c>
      <c r="S75" s="80">
        <v>0</v>
      </c>
      <c r="T75" s="78">
        <f>SUMPRODUCT(LTA!F75:AJ75,LTA!F$101:AJ$101,LTA!F$104:AJ$104)</f>
        <v>16.939999999999998</v>
      </c>
      <c r="U75" s="78">
        <f>SUMPRODUCT(LTA!F75:AJ75,LTA!F$102:AJ$102,LTA!F$104:AJ$104)</f>
        <v>121.94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2.1</v>
      </c>
      <c r="AB75" s="117">
        <f>-STOA!O75</f>
        <v>-85</v>
      </c>
      <c r="AC75">
        <f t="shared" si="3"/>
        <v>9.7680971057651576</v>
      </c>
      <c r="AD75">
        <f t="shared" si="4"/>
        <v>929.48829680088897</v>
      </c>
      <c r="AE75">
        <f>'IDT-1'!C75</f>
        <v>0</v>
      </c>
      <c r="AF75" s="26"/>
      <c r="AG75">
        <f t="shared" si="5"/>
        <v>929.48829680088897</v>
      </c>
      <c r="AI75" s="75">
        <f>PXIL!I75</f>
        <v>0</v>
      </c>
      <c r="AJ75" s="75">
        <f>PXIL!O75</f>
        <v>0</v>
      </c>
      <c r="AK75" s="75">
        <f>RTM_IEX!I75</f>
        <v>33.590000000000003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38.86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7.8857855361596014</v>
      </c>
      <c r="F76">
        <f>GT_Spot!Q76</f>
        <v>0</v>
      </c>
      <c r="G76">
        <f>PPCL_NG!Q76</f>
        <v>20.89</v>
      </c>
      <c r="H76">
        <f>PPCL_Spot!Q76</f>
        <v>2</v>
      </c>
      <c r="I76">
        <f>Bawana_NG!Q76</f>
        <v>47.59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650.87089201768765</v>
      </c>
      <c r="P76" s="77">
        <v>68.66738798022061</v>
      </c>
      <c r="Q76" s="77">
        <v>18.75</v>
      </c>
      <c r="R76" s="80">
        <v>0</v>
      </c>
      <c r="S76" s="80">
        <v>0</v>
      </c>
      <c r="T76" s="78">
        <f>SUMPRODUCT(LTA!F76:AJ76,LTA!F$101:AJ$101,LTA!F$104:AJ$104)</f>
        <v>9.6199999999999992</v>
      </c>
      <c r="U76" s="78">
        <f>SUMPRODUCT(LTA!F76:AJ76,LTA!F$102:AJ$102,LTA!F$104:AJ$104)</f>
        <v>121.96000000000001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1.5</v>
      </c>
      <c r="AB76" s="117">
        <f>-STOA!O76</f>
        <v>-85</v>
      </c>
      <c r="AC76">
        <f t="shared" si="3"/>
        <v>9.6850046160864007</v>
      </c>
      <c r="AD76">
        <f t="shared" si="4"/>
        <v>920.12906091798141</v>
      </c>
      <c r="AE76">
        <f>'IDT-1'!C76</f>
        <v>0</v>
      </c>
      <c r="AF76" s="26"/>
      <c r="AG76">
        <f t="shared" si="5"/>
        <v>920.12906091798141</v>
      </c>
      <c r="AI76" s="75">
        <f>PXIL!I76</f>
        <v>0</v>
      </c>
      <c r="AJ76" s="75">
        <f>PXIL!O76</f>
        <v>0</v>
      </c>
      <c r="AK76" s="75">
        <f>RTM_IEX!I76</f>
        <v>35.93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29.15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7.8857855361596014</v>
      </c>
      <c r="F77">
        <f>GT_Spot!Q77</f>
        <v>0</v>
      </c>
      <c r="G77">
        <f>PPCL_NG!Q77</f>
        <v>20.89</v>
      </c>
      <c r="H77">
        <f>PPCL_Spot!Q77</f>
        <v>2</v>
      </c>
      <c r="I77">
        <f>Bawana_NG!Q77</f>
        <v>47.59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657.93692629315865</v>
      </c>
      <c r="P77" s="77">
        <v>68.66738798022061</v>
      </c>
      <c r="Q77" s="77">
        <v>18.75</v>
      </c>
      <c r="R77" s="80">
        <v>0</v>
      </c>
      <c r="S77" s="80">
        <v>0</v>
      </c>
      <c r="T77" s="78">
        <f>SUMPRODUCT(LTA!F77:AJ77,LTA!F$101:AJ$101,LTA!F$104:AJ$104)</f>
        <v>3.07</v>
      </c>
      <c r="U77" s="78">
        <f>SUMPRODUCT(LTA!F77:AJ77,LTA!F$102:AJ$102,LTA!F$104:AJ$104)</f>
        <v>121.98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0.9</v>
      </c>
      <c r="AB77" s="117">
        <f>-STOA!O77</f>
        <v>-85</v>
      </c>
      <c r="AC77">
        <f t="shared" si="3"/>
        <v>9.7097857177105471</v>
      </c>
      <c r="AD77">
        <f t="shared" si="4"/>
        <v>922.92031409182823</v>
      </c>
      <c r="AE77">
        <f>'IDT-1'!C77</f>
        <v>0</v>
      </c>
      <c r="AF77" s="26"/>
      <c r="AG77">
        <f t="shared" si="5"/>
        <v>922.92031409182823</v>
      </c>
      <c r="AI77" s="75">
        <f>PXIL!I77</f>
        <v>0</v>
      </c>
      <c r="AJ77" s="75">
        <f>PXIL!O77</f>
        <v>0</v>
      </c>
      <c r="AK77" s="75">
        <f>RTM_IEX!I77</f>
        <v>43.67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24.29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7.7004674353381111</v>
      </c>
      <c r="F78">
        <f>GT_Spot!Q78</f>
        <v>0</v>
      </c>
      <c r="G78">
        <f>PPCL_NG!Q78</f>
        <v>20.89</v>
      </c>
      <c r="H78">
        <f>PPCL_Spot!Q78</f>
        <v>2</v>
      </c>
      <c r="I78">
        <f>Bawana_NG!Q78</f>
        <v>47.59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679.14034615437401</v>
      </c>
      <c r="P78" s="77">
        <v>68.66738798022061</v>
      </c>
      <c r="Q78" s="77">
        <v>18.75</v>
      </c>
      <c r="R78" s="80">
        <v>0</v>
      </c>
      <c r="S78" s="80">
        <v>0</v>
      </c>
      <c r="T78" s="78">
        <f>SUMPRODUCT(LTA!F78:AJ78,LTA!F$101:AJ$101,LTA!F$104:AJ$104)</f>
        <v>0.98</v>
      </c>
      <c r="U78" s="78">
        <f>SUMPRODUCT(LTA!F78:AJ78,LTA!F$102:AJ$102,LTA!F$104:AJ$104)</f>
        <v>121.98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0.3</v>
      </c>
      <c r="AB78" s="117">
        <f>-STOA!O78</f>
        <v>-85</v>
      </c>
      <c r="AC78">
        <f t="shared" si="3"/>
        <v>9.6836330132020088</v>
      </c>
      <c r="AD78">
        <f t="shared" si="4"/>
        <v>919.97456855673079</v>
      </c>
      <c r="AE78">
        <f>'IDT-1'!C78</f>
        <v>0</v>
      </c>
      <c r="AF78" s="26"/>
      <c r="AG78">
        <f t="shared" si="5"/>
        <v>919.97456855673079</v>
      </c>
      <c r="AI78" s="75">
        <f>PXIL!I78</f>
        <v>0</v>
      </c>
      <c r="AJ78" s="75">
        <f>PXIL!O78</f>
        <v>0</v>
      </c>
      <c r="AK78" s="75">
        <f>RTM_IEX!I78</f>
        <v>36.94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9.7200000000000006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14.091027227722773</v>
      </c>
      <c r="F79">
        <f>GT_Spot!Q79</f>
        <v>0</v>
      </c>
      <c r="G79">
        <f>PPCL_NG!Q79</f>
        <v>20.89</v>
      </c>
      <c r="H79">
        <f>PPCL_Spot!Q79</f>
        <v>11.58</v>
      </c>
      <c r="I79">
        <f>Bawana_NG!Q79</f>
        <v>47.59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721.78943029055301</v>
      </c>
      <c r="P79" s="77">
        <v>68.66738798022061</v>
      </c>
      <c r="Q79" s="77">
        <v>18.75</v>
      </c>
      <c r="R79" s="80">
        <v>0</v>
      </c>
      <c r="S79" s="80">
        <v>0</v>
      </c>
      <c r="T79" s="78">
        <f>SUMPRODUCT(LTA!F79:AJ79,LTA!F$101:AJ$101,LTA!F$104:AJ$104)</f>
        <v>0.12</v>
      </c>
      <c r="U79" s="78">
        <f>SUMPRODUCT(LTA!F79:AJ79,LTA!F$102:AJ$102,LTA!F$104:AJ$104)</f>
        <v>122.02000000000001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0.15</v>
      </c>
      <c r="AB79" s="117">
        <f>-STOA!O79</f>
        <v>-85</v>
      </c>
      <c r="AC79">
        <f t="shared" si="3"/>
        <v>10.056573879773371</v>
      </c>
      <c r="AD79">
        <f t="shared" si="4"/>
        <v>961.9812716187231</v>
      </c>
      <c r="AE79">
        <f>'IDT-1'!C79</f>
        <v>0</v>
      </c>
      <c r="AF79" s="26"/>
      <c r="AG79">
        <f t="shared" si="5"/>
        <v>961.9812716187231</v>
      </c>
      <c r="AI79" s="75">
        <f>PXIL!I79</f>
        <v>0</v>
      </c>
      <c r="AJ79" s="75">
        <f>PXIL!O79</f>
        <v>0</v>
      </c>
      <c r="AK79" s="75">
        <f>RTM_IEX!I79</f>
        <v>31.39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14.091027227722773</v>
      </c>
      <c r="F80">
        <f>GT_Spot!Q80</f>
        <v>0</v>
      </c>
      <c r="G80">
        <f>PPCL_NG!Q80</f>
        <v>20.89</v>
      </c>
      <c r="H80">
        <f>PPCL_Spot!Q80</f>
        <v>11.58</v>
      </c>
      <c r="I80">
        <f>Bawana_NG!Q80</f>
        <v>47.59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720.56862131392404</v>
      </c>
      <c r="P80" s="77">
        <v>68.66738798022061</v>
      </c>
      <c r="Q80" s="77">
        <v>18.75</v>
      </c>
      <c r="R80" s="80">
        <v>0</v>
      </c>
      <c r="S80" s="80">
        <v>0</v>
      </c>
      <c r="T80" s="78">
        <f>SUMPRODUCT(LTA!F80:AJ80,LTA!F$101:AJ$101,LTA!F$104:AJ$104)</f>
        <v>0</v>
      </c>
      <c r="U80" s="78">
        <f>SUMPRODUCT(LTA!F80:AJ80,LTA!F$102:AJ$102,LTA!F$104:AJ$104)</f>
        <v>122.5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0</v>
      </c>
      <c r="AB80" s="117">
        <f>-STOA!O80</f>
        <v>-85</v>
      </c>
      <c r="AC80">
        <f t="shared" si="3"/>
        <v>10.054630760779036</v>
      </c>
      <c r="AD80">
        <f t="shared" si="4"/>
        <v>961.76240576108842</v>
      </c>
      <c r="AE80">
        <f>'IDT-1'!C80</f>
        <v>0</v>
      </c>
      <c r="AF80" s="26"/>
      <c r="AG80">
        <f t="shared" si="5"/>
        <v>961.76240576108842</v>
      </c>
      <c r="AI80" s="75">
        <f>PXIL!I80</f>
        <v>0</v>
      </c>
      <c r="AJ80" s="75">
        <f>PXIL!O80</f>
        <v>0</v>
      </c>
      <c r="AK80" s="75">
        <f>RTM_IEX!I80</f>
        <v>32.18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14.091027227722773</v>
      </c>
      <c r="F81">
        <f>GT_Spot!Q81</f>
        <v>0</v>
      </c>
      <c r="G81">
        <f>PPCL_NG!Q81</f>
        <v>20.89</v>
      </c>
      <c r="H81">
        <f>PPCL_Spot!Q81</f>
        <v>11.58</v>
      </c>
      <c r="I81">
        <f>Bawana_NG!Q81</f>
        <v>47.59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720.61880041228449</v>
      </c>
      <c r="P81" s="77">
        <v>68.66738798022061</v>
      </c>
      <c r="Q81" s="77">
        <v>18.75</v>
      </c>
      <c r="R81" s="80">
        <v>0</v>
      </c>
      <c r="S81" s="80">
        <v>0</v>
      </c>
      <c r="T81" s="78">
        <f>SUMPRODUCT(LTA!F81:AJ81,LTA!F$101:AJ$101,LTA!F$104:AJ$104)</f>
        <v>0</v>
      </c>
      <c r="U81" s="78">
        <f>SUMPRODUCT(LTA!F81:AJ81,LTA!F$102:AJ$102,LTA!F$104:AJ$104)</f>
        <v>122.96000000000001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0</v>
      </c>
      <c r="AB81" s="117">
        <f>-STOA!O81</f>
        <v>-85</v>
      </c>
      <c r="AC81">
        <f t="shared" si="3"/>
        <v>10.024360336844609</v>
      </c>
      <c r="AD81">
        <f t="shared" si="4"/>
        <v>958.35285528338318</v>
      </c>
      <c r="AE81">
        <f>'IDT-1'!C81</f>
        <v>0</v>
      </c>
      <c r="AF81" s="26"/>
      <c r="AG81">
        <f t="shared" si="5"/>
        <v>958.35285528338318</v>
      </c>
      <c r="AI81" s="75">
        <f>PXIL!I81</f>
        <v>0</v>
      </c>
      <c r="AJ81" s="75">
        <f>PXIL!O81</f>
        <v>0</v>
      </c>
      <c r="AK81" s="75">
        <f>RTM_IEX!I81</f>
        <v>28.23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14.091027227722773</v>
      </c>
      <c r="F82">
        <f>GT_Spot!Q82</f>
        <v>0</v>
      </c>
      <c r="G82">
        <f>PPCL_NG!Q82</f>
        <v>20.89</v>
      </c>
      <c r="H82">
        <f>PPCL_Spot!Q82</f>
        <v>11.58</v>
      </c>
      <c r="I82">
        <f>Bawana_NG!Q82</f>
        <v>47.59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720.64651359028448</v>
      </c>
      <c r="P82" s="77">
        <v>68.66738798022061</v>
      </c>
      <c r="Q82" s="77">
        <v>18.75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123.34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0</v>
      </c>
      <c r="AB82" s="117">
        <f>-STOA!O82</f>
        <v>-85</v>
      </c>
      <c r="AC82">
        <f t="shared" si="3"/>
        <v>9.8484282128110081</v>
      </c>
      <c r="AD82">
        <f t="shared" si="4"/>
        <v>938.53650058541689</v>
      </c>
      <c r="AE82">
        <f>'IDT-1'!C82</f>
        <v>0</v>
      </c>
      <c r="AF82" s="26"/>
      <c r="AG82">
        <f t="shared" si="5"/>
        <v>938.53650058541689</v>
      </c>
      <c r="AI82" s="75">
        <f>PXIL!I82</f>
        <v>0</v>
      </c>
      <c r="AJ82" s="75">
        <f>PXIL!O82</f>
        <v>0</v>
      </c>
      <c r="AK82" s="75">
        <f>RTM_IEX!I82</f>
        <v>7.83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14.53409432261941</v>
      </c>
      <c r="F83">
        <f>GT_Spot!Q83</f>
        <v>0</v>
      </c>
      <c r="G83">
        <f>PPCL_NG!Q83</f>
        <v>20.89</v>
      </c>
      <c r="H83">
        <f>PPCL_Spot!Q83</f>
        <v>11.58</v>
      </c>
      <c r="I83">
        <f>Bawana_NG!Q83</f>
        <v>48.37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719.12941018789411</v>
      </c>
      <c r="P83" s="77">
        <v>68.66738798022061</v>
      </c>
      <c r="Q83" s="77">
        <v>18.75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123.7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0</v>
      </c>
      <c r="AB83" s="117">
        <f>-STOA!O83</f>
        <v>-85</v>
      </c>
      <c r="AC83">
        <f t="shared" si="3"/>
        <v>9.7801046933050628</v>
      </c>
      <c r="AD83">
        <f t="shared" si="4"/>
        <v>930.84078779742913</v>
      </c>
      <c r="AE83">
        <f>'IDT-1'!C83</f>
        <v>0</v>
      </c>
      <c r="AF83" s="26"/>
      <c r="AG83">
        <f t="shared" si="5"/>
        <v>930.84078779742913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14.53409432261941</v>
      </c>
      <c r="F84">
        <f>GT_Spot!Q84</f>
        <v>0</v>
      </c>
      <c r="G84">
        <f>PPCL_NG!Q84</f>
        <v>20.89</v>
      </c>
      <c r="H84">
        <f>PPCL_Spot!Q84</f>
        <v>11.58</v>
      </c>
      <c r="I84">
        <f>Bawana_NG!Q84</f>
        <v>48.37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706.36826331138002</v>
      </c>
      <c r="P84" s="77">
        <v>68.66738798022061</v>
      </c>
      <c r="Q84" s="77">
        <v>18.75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124.34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0</v>
      </c>
      <c r="AB84" s="117">
        <f>-STOA!O84</f>
        <v>-85</v>
      </c>
      <c r="AC84">
        <f t="shared" si="3"/>
        <v>9.6734386007917408</v>
      </c>
      <c r="AD84">
        <f t="shared" si="4"/>
        <v>918.82630701342828</v>
      </c>
      <c r="AE84">
        <f>'IDT-1'!C84</f>
        <v>0</v>
      </c>
      <c r="AF84" s="26"/>
      <c r="AG84">
        <f t="shared" si="5"/>
        <v>918.82630701342828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14.53409432261941</v>
      </c>
      <c r="F85">
        <f>GT_Spot!Q85</f>
        <v>0</v>
      </c>
      <c r="G85">
        <f>PPCL_NG!Q85</f>
        <v>20.89</v>
      </c>
      <c r="H85">
        <f>PPCL_Spot!Q85</f>
        <v>11.58</v>
      </c>
      <c r="I85">
        <f>Bawana_NG!Q85</f>
        <v>48.37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700.83817783223253</v>
      </c>
      <c r="P85" s="77">
        <v>68.66738798022061</v>
      </c>
      <c r="Q85" s="77">
        <v>18.75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124.47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0</v>
      </c>
      <c r="AB85" s="117">
        <f>-STOA!O85</f>
        <v>-85</v>
      </c>
      <c r="AC85">
        <f t="shared" si="3"/>
        <v>9.9810429494630544</v>
      </c>
      <c r="AD85">
        <f t="shared" si="4"/>
        <v>873.11861718560954</v>
      </c>
      <c r="AE85">
        <f>'IDT-1'!C85</f>
        <v>0</v>
      </c>
      <c r="AF85" s="26"/>
      <c r="AG85">
        <f t="shared" si="5"/>
        <v>873.11861718560954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-40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14.53409432261941</v>
      </c>
      <c r="F86">
        <f>GT_Spot!Q86</f>
        <v>0</v>
      </c>
      <c r="G86">
        <f>PPCL_NG!Q86</f>
        <v>20.89</v>
      </c>
      <c r="H86">
        <f>PPCL_Spot!Q86</f>
        <v>11.58</v>
      </c>
      <c r="I86">
        <f>Bawana_NG!Q86</f>
        <v>48.37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690.40857052445165</v>
      </c>
      <c r="P86" s="77">
        <v>68.66738798022061</v>
      </c>
      <c r="Q86" s="77">
        <v>18.75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124.73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0</v>
      </c>
      <c r="AB86" s="117">
        <f>-STOA!O86</f>
        <v>-85</v>
      </c>
      <c r="AC86">
        <f t="shared" si="3"/>
        <v>9.5364253042667677</v>
      </c>
      <c r="AD86">
        <f t="shared" si="4"/>
        <v>903.39362752302486</v>
      </c>
      <c r="AE86">
        <f>'IDT-1'!C86</f>
        <v>0</v>
      </c>
      <c r="AF86" s="26"/>
      <c r="AG86">
        <f t="shared" si="5"/>
        <v>903.39362752302486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14.53409432261941</v>
      </c>
      <c r="F87">
        <f>GT_Spot!Q87</f>
        <v>0</v>
      </c>
      <c r="G87">
        <f>PPCL_NG!Q87</f>
        <v>20.89</v>
      </c>
      <c r="H87">
        <f>PPCL_Spot!Q87</f>
        <v>11.58</v>
      </c>
      <c r="I87">
        <f>Bawana_NG!Q87</f>
        <v>48.37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687.67968705758381</v>
      </c>
      <c r="P87" s="77">
        <v>68.66738798022061</v>
      </c>
      <c r="Q87" s="77">
        <v>18.75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124.98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0</v>
      </c>
      <c r="AB87" s="117">
        <f>-STOA!O87</f>
        <v>-85</v>
      </c>
      <c r="AC87">
        <f t="shared" si="3"/>
        <v>9.5146111297583325</v>
      </c>
      <c r="AD87">
        <f t="shared" si="4"/>
        <v>900.93655823066547</v>
      </c>
      <c r="AE87">
        <f>'IDT-1'!C87</f>
        <v>0</v>
      </c>
      <c r="AF87" s="26"/>
      <c r="AG87">
        <f t="shared" si="5"/>
        <v>900.93655823066547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14.53409432261941</v>
      </c>
      <c r="F88">
        <f>GT_Spot!Q88</f>
        <v>0</v>
      </c>
      <c r="G88">
        <f>PPCL_NG!Q88</f>
        <v>20.89</v>
      </c>
      <c r="H88">
        <f>PPCL_Spot!Q88</f>
        <v>11.58</v>
      </c>
      <c r="I88">
        <f>Bawana_NG!Q88</f>
        <v>48.37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697.97728427428217</v>
      </c>
      <c r="P88" s="77">
        <v>68.66738798022061</v>
      </c>
      <c r="Q88" s="77">
        <v>18.75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124.98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0</v>
      </c>
      <c r="AB88" s="117">
        <f>-STOA!O88</f>
        <v>-85</v>
      </c>
      <c r="AC88">
        <f t="shared" si="3"/>
        <v>9.6052299852652787</v>
      </c>
      <c r="AD88">
        <f t="shared" si="4"/>
        <v>911.1435365918569</v>
      </c>
      <c r="AE88">
        <f>'IDT-1'!C88</f>
        <v>0</v>
      </c>
      <c r="AF88" s="26"/>
      <c r="AG88">
        <f t="shared" si="5"/>
        <v>911.1435365918569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14.53409432261941</v>
      </c>
      <c r="F89">
        <f>GT_Spot!Q89</f>
        <v>0</v>
      </c>
      <c r="G89">
        <f>PPCL_NG!Q89</f>
        <v>20.89</v>
      </c>
      <c r="H89">
        <f>PPCL_Spot!Q89</f>
        <v>11.58</v>
      </c>
      <c r="I89">
        <f>Bawana_NG!Q89</f>
        <v>48.37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708.47140283469219</v>
      </c>
      <c r="P89" s="77">
        <v>68.66738798022061</v>
      </c>
      <c r="Q89" s="77">
        <v>18.75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125.2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0</v>
      </c>
      <c r="AB89" s="117">
        <f>-STOA!O89</f>
        <v>-85</v>
      </c>
      <c r="AC89">
        <f t="shared" si="3"/>
        <v>9.7882955038188388</v>
      </c>
      <c r="AD89">
        <f t="shared" si="4"/>
        <v>911.67458963371337</v>
      </c>
      <c r="AE89">
        <f>'IDT-1'!C89</f>
        <v>0</v>
      </c>
      <c r="AF89" s="26"/>
      <c r="AG89">
        <f t="shared" si="5"/>
        <v>911.67458963371337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-10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14.53409432261941</v>
      </c>
      <c r="F90">
        <f>GT_Spot!Q90</f>
        <v>0</v>
      </c>
      <c r="G90">
        <f>PPCL_NG!Q90</f>
        <v>20.89</v>
      </c>
      <c r="H90">
        <f>PPCL_Spot!Q90</f>
        <v>11.58</v>
      </c>
      <c r="I90">
        <f>Bawana_NG!Q90</f>
        <v>48.37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726.787187503425</v>
      </c>
      <c r="P90" s="77">
        <v>68.66738798022061</v>
      </c>
      <c r="Q90" s="77">
        <v>18.75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125.35000000000001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0</v>
      </c>
      <c r="AB90" s="117">
        <f>-STOA!O90</f>
        <v>-85</v>
      </c>
      <c r="AC90">
        <f t="shared" si="3"/>
        <v>10.341432019880282</v>
      </c>
      <c r="AD90">
        <f t="shared" si="4"/>
        <v>885.58723778638466</v>
      </c>
      <c r="AE90">
        <f>'IDT-1'!C90</f>
        <v>0</v>
      </c>
      <c r="AF90" s="26"/>
      <c r="AG90">
        <f t="shared" si="5"/>
        <v>885.58723778638466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-54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14.53409432261941</v>
      </c>
      <c r="F91">
        <f>GT_Spot!Q91</f>
        <v>0</v>
      </c>
      <c r="G91">
        <f>PPCL_NG!Q91</f>
        <v>20.89</v>
      </c>
      <c r="H91">
        <f>PPCL_Spot!Q91</f>
        <v>11.58</v>
      </c>
      <c r="I91">
        <f>Bawana_NG!Q91</f>
        <v>49.15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734.69584368166045</v>
      </c>
      <c r="P91" s="77">
        <v>68.66738798022061</v>
      </c>
      <c r="Q91" s="77">
        <v>18.75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126.39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</v>
      </c>
      <c r="AB91" s="117">
        <f>-STOA!O91</f>
        <v>-85</v>
      </c>
      <c r="AC91">
        <f t="shared" si="3"/>
        <v>10.036406583272163</v>
      </c>
      <c r="AD91">
        <f t="shared" si="4"/>
        <v>939.62091940122843</v>
      </c>
      <c r="AE91">
        <f>'IDT-1'!C91</f>
        <v>0</v>
      </c>
      <c r="AF91" s="26"/>
      <c r="AG91">
        <f t="shared" si="5"/>
        <v>939.62091940122843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-10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14.53409432261941</v>
      </c>
      <c r="F92">
        <f>GT_Spot!Q92</f>
        <v>0</v>
      </c>
      <c r="G92">
        <f>PPCL_NG!Q92</f>
        <v>20.89</v>
      </c>
      <c r="H92">
        <f>PPCL_Spot!Q92</f>
        <v>11.58</v>
      </c>
      <c r="I92">
        <f>Bawana_NG!Q92</f>
        <v>49.15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739.93134674327632</v>
      </c>
      <c r="P92" s="77">
        <v>68.66738798022061</v>
      </c>
      <c r="Q92" s="77">
        <v>18.75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126.39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0</v>
      </c>
      <c r="AB92" s="117">
        <f>-STOA!O92</f>
        <v>-85</v>
      </c>
      <c r="AC92">
        <f t="shared" si="3"/>
        <v>9.993697734992427</v>
      </c>
      <c r="AD92">
        <f t="shared" si="4"/>
        <v>954.89913131112405</v>
      </c>
      <c r="AE92">
        <f>'IDT-1'!C92</f>
        <v>0</v>
      </c>
      <c r="AF92" s="26"/>
      <c r="AG92">
        <f t="shared" si="5"/>
        <v>954.89913131112405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14.53409432261941</v>
      </c>
      <c r="F93">
        <f>GT_Spot!Q93</f>
        <v>0</v>
      </c>
      <c r="G93">
        <f>PPCL_NG!Q93</f>
        <v>20.89</v>
      </c>
      <c r="H93">
        <f>PPCL_Spot!Q93</f>
        <v>11.58</v>
      </c>
      <c r="I93">
        <f>Bawana_NG!Q93</f>
        <v>49.15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739.40729340049347</v>
      </c>
      <c r="P93" s="77">
        <v>68.66738798022061</v>
      </c>
      <c r="Q93" s="77">
        <v>18.75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126.37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0</v>
      </c>
      <c r="AB93" s="117">
        <f>-STOA!O93</f>
        <v>-85</v>
      </c>
      <c r="AC93">
        <f t="shared" si="3"/>
        <v>10.299644528852772</v>
      </c>
      <c r="AD93">
        <f t="shared" si="4"/>
        <v>919.04913117448075</v>
      </c>
      <c r="AE93">
        <f>'IDT-1'!C93</f>
        <v>0</v>
      </c>
      <c r="AF93" s="26"/>
      <c r="AG93">
        <f t="shared" si="5"/>
        <v>919.04913117448075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-35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14.53409432261941</v>
      </c>
      <c r="F94">
        <f>GT_Spot!Q94</f>
        <v>0</v>
      </c>
      <c r="G94">
        <f>PPCL_NG!Q94</f>
        <v>20.89</v>
      </c>
      <c r="H94">
        <f>PPCL_Spot!Q94</f>
        <v>11.58</v>
      </c>
      <c r="I94">
        <f>Bawana_NG!Q94</f>
        <v>49.15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738.57527208449358</v>
      </c>
      <c r="P94" s="77">
        <v>68.66738798022061</v>
      </c>
      <c r="Q94" s="77">
        <v>18.75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126.35000000000001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0</v>
      </c>
      <c r="AB94" s="117">
        <f>-STOA!O94</f>
        <v>-85</v>
      </c>
      <c r="AC94">
        <f t="shared" si="3"/>
        <v>10.044860277995136</v>
      </c>
      <c r="AD94">
        <f t="shared" si="4"/>
        <v>960.6618941093385</v>
      </c>
      <c r="AE94">
        <f>'IDT-1'!C94</f>
        <v>0</v>
      </c>
      <c r="AF94" s="26"/>
      <c r="AG94">
        <f t="shared" si="5"/>
        <v>960.6618941093385</v>
      </c>
      <c r="AI94" s="75">
        <f>PXIL!I94</f>
        <v>0</v>
      </c>
      <c r="AJ94" s="75">
        <f>PXIL!O94</f>
        <v>0</v>
      </c>
      <c r="AK94" s="75">
        <f>RTM_IEX!I94</f>
        <v>7.21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14.962707907791071</v>
      </c>
      <c r="F95">
        <f>GT_Spot!Q95</f>
        <v>0</v>
      </c>
      <c r="G95">
        <f>PPCL_NG!Q95</f>
        <v>20.89</v>
      </c>
      <c r="H95">
        <f>PPCL_Spot!Q95</f>
        <v>21.22</v>
      </c>
      <c r="I95">
        <f>Bawana_NG!Q95</f>
        <v>49.15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726.24337483849354</v>
      </c>
      <c r="P95" s="77">
        <v>68.66738798022061</v>
      </c>
      <c r="Q95" s="77">
        <v>18.75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126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0</v>
      </c>
      <c r="AB95" s="117">
        <f>-STOA!O95</f>
        <v>-85</v>
      </c>
      <c r="AC95">
        <f t="shared" si="3"/>
        <v>10.10678338177985</v>
      </c>
      <c r="AD95">
        <f t="shared" si="4"/>
        <v>967.63668734472537</v>
      </c>
      <c r="AE95">
        <f>'IDT-1'!C95</f>
        <v>0</v>
      </c>
      <c r="AF95" s="26"/>
      <c r="AG95">
        <f t="shared" si="5"/>
        <v>967.63668734472537</v>
      </c>
      <c r="AI95" s="75">
        <f>PXIL!I95</f>
        <v>0</v>
      </c>
      <c r="AJ95" s="75">
        <f>PXIL!O95</f>
        <v>0</v>
      </c>
      <c r="AK95" s="75">
        <f>RTM_IEX!I95</f>
        <v>16.86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14.962707907791071</v>
      </c>
      <c r="F96">
        <f>GT_Spot!Q96</f>
        <v>0</v>
      </c>
      <c r="G96">
        <f>PPCL_NG!Q96</f>
        <v>20.89</v>
      </c>
      <c r="H96">
        <f>PPCL_Spot!Q96</f>
        <v>13.43</v>
      </c>
      <c r="I96">
        <f>Bawana_NG!Q96</f>
        <v>49.15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716.68350648049341</v>
      </c>
      <c r="P96" s="77">
        <v>68.66738798022061</v>
      </c>
      <c r="Q96" s="77">
        <v>18.75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125.86000000000001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0</v>
      </c>
      <c r="AB96" s="117">
        <f>-STOA!O96</f>
        <v>-85</v>
      </c>
      <c r="AC96">
        <f t="shared" si="3"/>
        <v>10.054424540229448</v>
      </c>
      <c r="AD96">
        <f t="shared" si="4"/>
        <v>961.73917782827573</v>
      </c>
      <c r="AE96">
        <f>'IDT-1'!C96</f>
        <v>0</v>
      </c>
      <c r="AF96" s="26"/>
      <c r="AG96">
        <f t="shared" si="5"/>
        <v>961.73917782827573</v>
      </c>
      <c r="AI96" s="75">
        <f>PXIL!I96</f>
        <v>0</v>
      </c>
      <c r="AJ96" s="75">
        <f>PXIL!O96</f>
        <v>0</v>
      </c>
      <c r="AK96" s="75">
        <f>RTM_IEX!I96</f>
        <v>13.83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14.57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14.962707907791071</v>
      </c>
      <c r="F97">
        <f>GT_Spot!Q97</f>
        <v>0</v>
      </c>
      <c r="G97">
        <f>PPCL_NG!Q97</f>
        <v>20.89</v>
      </c>
      <c r="H97">
        <f>PPCL_Spot!Q97</f>
        <v>16.398392314478972</v>
      </c>
      <c r="I97">
        <f>Bawana_NG!Q97</f>
        <v>49.15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706.26531814585371</v>
      </c>
      <c r="P97" s="77">
        <v>68.66738798022061</v>
      </c>
      <c r="Q97" s="77">
        <v>18.75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125.63000000000001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0</v>
      </c>
      <c r="AB97" s="117">
        <f>-STOA!O97</f>
        <v>-85</v>
      </c>
      <c r="AC97">
        <f t="shared" si="3"/>
        <v>10.056010335252033</v>
      </c>
      <c r="AD97">
        <f t="shared" si="4"/>
        <v>961.91779601309224</v>
      </c>
      <c r="AE97">
        <f>'IDT-1'!C97</f>
        <v>0</v>
      </c>
      <c r="AF97" s="26"/>
      <c r="AG97">
        <f t="shared" si="5"/>
        <v>961.91779601309224</v>
      </c>
      <c r="AI97" s="75">
        <f>PXIL!I97</f>
        <v>0</v>
      </c>
      <c r="AJ97" s="75">
        <f>PXIL!O97</f>
        <v>0</v>
      </c>
      <c r="AK97" s="75">
        <f>RTM_IEX!I97</f>
        <v>11.97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24.29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14.962707907791071</v>
      </c>
      <c r="F98">
        <f>GT_Spot!Q98</f>
        <v>0</v>
      </c>
      <c r="G98">
        <f>PPCL_NG!Q98</f>
        <v>20.89</v>
      </c>
      <c r="H98">
        <f>PPCL_Spot!Q98</f>
        <v>3.79</v>
      </c>
      <c r="I98">
        <f>Bawana_NG!Q98</f>
        <v>49.29999999999999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706.39190346785358</v>
      </c>
      <c r="P98" s="77">
        <v>68.66738798022061</v>
      </c>
      <c r="Q98" s="77">
        <v>18.75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125.31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0</v>
      </c>
      <c r="AB98" s="117">
        <f>-STOA!O98</f>
        <v>-85</v>
      </c>
      <c r="AC98">
        <f t="shared" si="3"/>
        <v>9.8917864337182184</v>
      </c>
      <c r="AD98">
        <f t="shared" si="4"/>
        <v>943.42021292214702</v>
      </c>
      <c r="AE98">
        <f>'IDT-1'!C98</f>
        <v>0</v>
      </c>
      <c r="AF98" s="26"/>
      <c r="AG98">
        <f t="shared" si="5"/>
        <v>943.42021292214702</v>
      </c>
      <c r="AI98" s="75">
        <f>PXIL!I98</f>
        <v>0</v>
      </c>
      <c r="AJ98" s="75">
        <f>PXIL!O98</f>
        <v>0</v>
      </c>
      <c r="AK98" s="75">
        <f>RTM_IEX!I98</f>
        <v>5.97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24.28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0.23707966129767777</v>
      </c>
      <c r="F99">
        <f t="shared" si="6"/>
        <v>0</v>
      </c>
      <c r="G99">
        <f t="shared" si="6"/>
        <v>0.50136000000000103</v>
      </c>
      <c r="H99">
        <f t="shared" si="6"/>
        <v>0.12397564716191287</v>
      </c>
      <c r="I99">
        <f t="shared" si="6"/>
        <v>1.1659151683667444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16.550473621515327</v>
      </c>
      <c r="P99" s="77">
        <f t="shared" si="6"/>
        <v>1.6480173115252905</v>
      </c>
      <c r="Q99" s="77">
        <f t="shared" si="6"/>
        <v>0.45</v>
      </c>
      <c r="R99" s="80">
        <f t="shared" si="6"/>
        <v>0.25497165667620508</v>
      </c>
      <c r="S99" s="80">
        <f t="shared" si="6"/>
        <v>0</v>
      </c>
      <c r="T99" s="78">
        <f t="shared" si="6"/>
        <v>1.1247324999999997</v>
      </c>
      <c r="U99" s="78">
        <f t="shared" si="6"/>
        <v>2.7781525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-0.65325</v>
      </c>
      <c r="AA99" s="117">
        <f t="shared" si="6"/>
        <v>0.11509249999999999</v>
      </c>
      <c r="AB99" s="117">
        <f t="shared" si="6"/>
        <v>-2.44</v>
      </c>
      <c r="AC99">
        <f t="shared" si="6"/>
        <v>0.25634377891294063</v>
      </c>
      <c r="AD99">
        <f t="shared" si="6"/>
        <v>20.96668678763022</v>
      </c>
      <c r="AE99">
        <f t="shared" si="6"/>
        <v>-2.789225E-2</v>
      </c>
      <c r="AG99">
        <f t="shared" si="6"/>
        <v>20.938794537630219</v>
      </c>
      <c r="AI99">
        <f t="shared" si="6"/>
        <v>0</v>
      </c>
      <c r="AJ99">
        <f t="shared" si="6"/>
        <v>0</v>
      </c>
      <c r="AK99">
        <f t="shared" si="6"/>
        <v>0.15096750000000006</v>
      </c>
      <c r="AL99">
        <f t="shared" si="6"/>
        <v>-0.84275</v>
      </c>
      <c r="AM99">
        <f t="shared" si="6"/>
        <v>0</v>
      </c>
      <c r="AN99">
        <f t="shared" si="6"/>
        <v>0</v>
      </c>
      <c r="AO99">
        <f t="shared" si="6"/>
        <v>5.829249999999999E-2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44656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20" t="s">
        <v>143</v>
      </c>
      <c r="Q1" s="220" t="s">
        <v>144</v>
      </c>
      <c r="R1" s="223" t="s">
        <v>339</v>
      </c>
      <c r="S1" s="79"/>
      <c r="T1" s="82" t="s">
        <v>302</v>
      </c>
      <c r="U1" s="221" t="s">
        <v>303</v>
      </c>
      <c r="V1" s="107" t="s">
        <v>316</v>
      </c>
      <c r="W1" s="107" t="s">
        <v>302</v>
      </c>
      <c r="X1" s="211" t="s">
        <v>335</v>
      </c>
      <c r="Y1" s="218" t="s">
        <v>223</v>
      </c>
      <c r="Z1" s="218" t="s">
        <v>224</v>
      </c>
      <c r="AA1" s="222" t="s">
        <v>198</v>
      </c>
      <c r="AB1" s="222" t="s">
        <v>199</v>
      </c>
      <c r="AC1" s="27" t="s">
        <v>189</v>
      </c>
      <c r="AD1" s="211" t="s">
        <v>142</v>
      </c>
      <c r="AG1" s="211" t="s">
        <v>278</v>
      </c>
      <c r="AI1" s="218" t="s">
        <v>384</v>
      </c>
      <c r="AJ1" s="218" t="s">
        <v>385</v>
      </c>
      <c r="AK1" s="218" t="s">
        <v>386</v>
      </c>
      <c r="AL1" s="218" t="s">
        <v>387</v>
      </c>
      <c r="AM1" s="218" t="s">
        <v>388</v>
      </c>
      <c r="AN1" s="218" t="s">
        <v>389</v>
      </c>
      <c r="AO1" s="217" t="s">
        <v>413</v>
      </c>
      <c r="AP1" s="217" t="s">
        <v>414</v>
      </c>
      <c r="AQ1" s="217" t="s">
        <v>415</v>
      </c>
      <c r="AR1" s="217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20"/>
      <c r="Q2" s="220"/>
      <c r="R2" s="223"/>
      <c r="S2" s="79"/>
      <c r="T2" s="82" t="s">
        <v>315</v>
      </c>
      <c r="U2" s="221"/>
      <c r="V2" s="107" t="s">
        <v>304</v>
      </c>
      <c r="W2" s="107" t="s">
        <v>304</v>
      </c>
      <c r="X2" s="211"/>
      <c r="Y2" s="218"/>
      <c r="Z2" s="218"/>
      <c r="AA2" s="222"/>
      <c r="AB2" s="222"/>
      <c r="AC2" s="27">
        <f>Allocation!J1/100</f>
        <v>8.8000000000000005E-3</v>
      </c>
      <c r="AD2" s="211"/>
      <c r="AE2" t="s">
        <v>276</v>
      </c>
      <c r="AG2" s="211"/>
      <c r="AI2" s="218"/>
      <c r="AJ2" s="218"/>
      <c r="AK2" s="218"/>
      <c r="AL2" s="218"/>
      <c r="AM2" s="218"/>
      <c r="AN2" s="218"/>
      <c r="AO2" s="217"/>
      <c r="AP2" s="217"/>
      <c r="AQ2" s="217"/>
      <c r="AR2" s="217"/>
    </row>
    <row r="3" spans="1:44">
      <c r="A3" t="s">
        <v>45</v>
      </c>
      <c r="E3">
        <f>GT_NG!T3</f>
        <v>11.166238950670088</v>
      </c>
      <c r="F3">
        <f>GT_Spot!T3</f>
        <v>0</v>
      </c>
      <c r="G3">
        <f>PPCL_NG!T3</f>
        <v>25.06</v>
      </c>
      <c r="H3">
        <f>PPCL_Spot!T3</f>
        <v>5</v>
      </c>
      <c r="I3">
        <f>Bawana_NG!T3</f>
        <v>68.52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976.32614878674963</v>
      </c>
      <c r="P3" s="77">
        <v>75.477128946367429</v>
      </c>
      <c r="Q3" s="77">
        <v>22.65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358.36000000000007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-97</v>
      </c>
      <c r="AA3" s="117">
        <f>STOA!J3</f>
        <v>5.58</v>
      </c>
      <c r="AB3" s="117">
        <f>-STOA!P3</f>
        <v>0</v>
      </c>
      <c r="AC3">
        <f>SUMIF(B3:AB3,"&gt;0")*$AC$2-SUMIF(B3:AB3,"&lt;0")*($AC$2/(1-$AC$2))+SUMIF(AI3:AR3,"&gt;0")*$AC$2-SUMIF(AI3:AR3,"&lt;0")*($AC$2/(1-$AC$2))</f>
        <v>15.168742116470275</v>
      </c>
      <c r="AD3">
        <f>SUM(B3:AB3,AI3:AR3)-AC3</f>
        <v>1513.6907745673172</v>
      </c>
      <c r="AE3">
        <f>'IDT-1'!F3</f>
        <v>-230</v>
      </c>
      <c r="AF3" s="26"/>
      <c r="AG3">
        <f>SUM(AD3:AF3)</f>
        <v>1283.6907745673172</v>
      </c>
      <c r="AI3" s="75">
        <f>PXIL!J3</f>
        <v>0</v>
      </c>
      <c r="AJ3" s="75">
        <f>PXIL!P3</f>
        <v>0</v>
      </c>
      <c r="AK3" s="75">
        <f>RTM_IEX!J3</f>
        <v>77.72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9.1121170300855656</v>
      </c>
      <c r="F4">
        <f>GT_Spot!T4</f>
        <v>0</v>
      </c>
      <c r="G4">
        <f>PPCL_NG!T4</f>
        <v>25.06</v>
      </c>
      <c r="H4">
        <f>PPCL_Spot!T4</f>
        <v>5</v>
      </c>
      <c r="I4">
        <f>Bawana_NG!T4</f>
        <v>68.52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976.32614878674963</v>
      </c>
      <c r="P4" s="77">
        <v>75.477128946367429</v>
      </c>
      <c r="Q4" s="77">
        <v>22.65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358.57000000000005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-119</v>
      </c>
      <c r="AA4" s="117">
        <f>STOA!J4</f>
        <v>5.58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15.347832649057427</v>
      </c>
      <c r="AD4">
        <f t="shared" ref="AD4:AD67" si="1">SUM(B4:AB4,AI4:AR4)-AC4</f>
        <v>1489.6675621141453</v>
      </c>
      <c r="AE4">
        <f>'IDT-1'!F4</f>
        <v>-219</v>
      </c>
      <c r="AF4" s="26"/>
      <c r="AG4">
        <f t="shared" ref="AG4:AG67" si="2">SUM(AD4:AF4)</f>
        <v>1270.6675621141453</v>
      </c>
      <c r="AI4" s="75">
        <f>PXIL!J4</f>
        <v>0</v>
      </c>
      <c r="AJ4" s="75">
        <f>PXIL!P4</f>
        <v>0</v>
      </c>
      <c r="AK4" s="75">
        <f>RTM_IEX!J4</f>
        <v>77.72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11.158536585365855</v>
      </c>
      <c r="F5">
        <f>GT_Spot!T5</f>
        <v>0</v>
      </c>
      <c r="G5">
        <f>PPCL_NG!T5</f>
        <v>25.06</v>
      </c>
      <c r="H5">
        <f>PPCL_Spot!T5</f>
        <v>5</v>
      </c>
      <c r="I5">
        <f>Bawana_NG!T5</f>
        <v>68.52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971.43228448812249</v>
      </c>
      <c r="P5" s="77">
        <v>75.477128946367429</v>
      </c>
      <c r="Q5" s="77">
        <v>22.65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358.86000000000007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-152</v>
      </c>
      <c r="AA5" s="117">
        <f>STOA!J5</f>
        <v>5.58</v>
      </c>
      <c r="AB5" s="117">
        <f>-STOA!P5</f>
        <v>0</v>
      </c>
      <c r="AC5">
        <f t="shared" si="0"/>
        <v>15.703841343548421</v>
      </c>
      <c r="AD5">
        <f t="shared" si="1"/>
        <v>1463.4741086763074</v>
      </c>
      <c r="AE5">
        <f>'IDT-1'!F5</f>
        <v>-200</v>
      </c>
      <c r="AF5" s="26"/>
      <c r="AG5">
        <f t="shared" si="2"/>
        <v>1263.4741086763074</v>
      </c>
      <c r="AI5" s="75">
        <f>PXIL!J5</f>
        <v>0</v>
      </c>
      <c r="AJ5" s="75">
        <f>PXIL!P5</f>
        <v>0</v>
      </c>
      <c r="AK5" s="75">
        <f>RTM_IEX!J5</f>
        <v>87.44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11.158536585365855</v>
      </c>
      <c r="F6">
        <f>GT_Spot!T6</f>
        <v>0</v>
      </c>
      <c r="G6">
        <f>PPCL_NG!T6</f>
        <v>25.06</v>
      </c>
      <c r="H6">
        <f>PPCL_Spot!T6</f>
        <v>5</v>
      </c>
      <c r="I6">
        <f>Bawana_NG!T6</f>
        <v>68.52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971.41475884492252</v>
      </c>
      <c r="P6" s="77">
        <v>75.477128946367429</v>
      </c>
      <c r="Q6" s="77">
        <v>22.65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359.10000000000008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-187</v>
      </c>
      <c r="AA6" s="117">
        <f>STOA!J6</f>
        <v>5.58</v>
      </c>
      <c r="AB6" s="117">
        <f>-STOA!P6</f>
        <v>0</v>
      </c>
      <c r="AC6">
        <f t="shared" si="0"/>
        <v>16.016533581165099</v>
      </c>
      <c r="AD6">
        <f t="shared" si="1"/>
        <v>1428.383890795491</v>
      </c>
      <c r="AE6">
        <f>'IDT-1'!F6</f>
        <v>-172</v>
      </c>
      <c r="AF6" s="26"/>
      <c r="AG6">
        <f t="shared" si="2"/>
        <v>1256.383890795491</v>
      </c>
      <c r="AI6" s="75">
        <f>PXIL!J6</f>
        <v>0</v>
      </c>
      <c r="AJ6" s="75">
        <f>PXIL!P6</f>
        <v>0</v>
      </c>
      <c r="AK6" s="75">
        <f>RTM_IEX!J6</f>
        <v>87.44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11.158536585365855</v>
      </c>
      <c r="F7">
        <f>GT_Spot!T7</f>
        <v>0</v>
      </c>
      <c r="G7">
        <f>PPCL_NG!T7</f>
        <v>25.06</v>
      </c>
      <c r="H7">
        <f>PPCL_Spot!T7</f>
        <v>5</v>
      </c>
      <c r="I7">
        <f>Bawana_NG!T7</f>
        <v>68.52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967.44580566972252</v>
      </c>
      <c r="P7" s="77">
        <v>75.477128946367429</v>
      </c>
      <c r="Q7" s="77">
        <v>22.65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359.13000000000005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-272</v>
      </c>
      <c r="AA7" s="117">
        <f>STOA!J7</f>
        <v>5.58</v>
      </c>
      <c r="AB7" s="117">
        <f>-STOA!P7</f>
        <v>0</v>
      </c>
      <c r="AC7">
        <f t="shared" si="0"/>
        <v>16.479991632609938</v>
      </c>
      <c r="AD7">
        <f t="shared" si="1"/>
        <v>1309.8314795688459</v>
      </c>
      <c r="AE7">
        <f>'IDT-1'!F7</f>
        <v>-98</v>
      </c>
      <c r="AF7" s="26"/>
      <c r="AG7">
        <f t="shared" si="2"/>
        <v>1211.8314795688459</v>
      </c>
      <c r="AI7" s="75">
        <f>PXIL!J7</f>
        <v>0</v>
      </c>
      <c r="AJ7" s="75">
        <f>PXIL!P7</f>
        <v>0</v>
      </c>
      <c r="AK7" s="75">
        <f>RTM_IEX!J7</f>
        <v>58.29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11.158536585365855</v>
      </c>
      <c r="F8">
        <f>GT_Spot!T8</f>
        <v>0</v>
      </c>
      <c r="G8">
        <f>PPCL_NG!T8</f>
        <v>25.06</v>
      </c>
      <c r="H8">
        <f>PPCL_Spot!T8</f>
        <v>5</v>
      </c>
      <c r="I8">
        <f>Bawana_NG!T8</f>
        <v>69.169999999999987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967.42608947452254</v>
      </c>
      <c r="P8" s="77">
        <v>75.477128946367429</v>
      </c>
      <c r="Q8" s="77">
        <v>22.65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359.28000000000009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-325</v>
      </c>
      <c r="AA8" s="117">
        <f>STOA!J8</f>
        <v>5.58</v>
      </c>
      <c r="AB8" s="117">
        <f>-STOA!P8</f>
        <v>0</v>
      </c>
      <c r="AC8">
        <f t="shared" si="0"/>
        <v>16.529982888768533</v>
      </c>
      <c r="AD8">
        <f t="shared" si="1"/>
        <v>1208.9917721174875</v>
      </c>
      <c r="AE8">
        <f>'IDT-1'!F8</f>
        <v>-57</v>
      </c>
      <c r="AF8" s="26"/>
      <c r="AG8">
        <f t="shared" si="2"/>
        <v>1151.9917721174875</v>
      </c>
      <c r="AI8" s="75">
        <f>PXIL!J8</f>
        <v>0</v>
      </c>
      <c r="AJ8" s="75">
        <f>PXIL!P8</f>
        <v>0</v>
      </c>
      <c r="AK8" s="75">
        <f>RTM_IEX!J8</f>
        <v>9.7200000000000006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11.158536585365855</v>
      </c>
      <c r="F9">
        <f>GT_Spot!T9</f>
        <v>0</v>
      </c>
      <c r="G9">
        <f>PPCL_NG!T9</f>
        <v>25.06</v>
      </c>
      <c r="H9">
        <f>PPCL_Spot!T9</f>
        <v>5.001923816852635</v>
      </c>
      <c r="I9">
        <f>Bawana_NG!T9</f>
        <v>68.739999999999981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965.62997855024798</v>
      </c>
      <c r="P9" s="77">
        <v>75.477128946367429</v>
      </c>
      <c r="Q9" s="77">
        <v>22.65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359.51000000000005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-350</v>
      </c>
      <c r="AA9" s="117">
        <f>STOA!J9</f>
        <v>5.58</v>
      </c>
      <c r="AB9" s="117">
        <f>-STOA!P9</f>
        <v>0</v>
      </c>
      <c r="AC9">
        <f t="shared" si="0"/>
        <v>17.1618032302781</v>
      </c>
      <c r="AD9">
        <f t="shared" si="1"/>
        <v>1229.9357646685557</v>
      </c>
      <c r="AE9">
        <f>'IDT-1'!F9</f>
        <v>-42.094999999999999</v>
      </c>
      <c r="AF9" s="26"/>
      <c r="AG9">
        <f t="shared" si="2"/>
        <v>1187.8407646685557</v>
      </c>
      <c r="AI9" s="75">
        <f>PXIL!J9</f>
        <v>0</v>
      </c>
      <c r="AJ9" s="75">
        <f>PXIL!P9</f>
        <v>0</v>
      </c>
      <c r="AK9" s="75">
        <f>RTM_IEX!J9</f>
        <v>58.29</v>
      </c>
      <c r="AL9" s="75">
        <f>RTM_IEX!P9</f>
        <v>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11.158536585365855</v>
      </c>
      <c r="F10">
        <f>GT_Spot!T10</f>
        <v>0</v>
      </c>
      <c r="G10">
        <f>PPCL_NG!T10</f>
        <v>25.06</v>
      </c>
      <c r="H10">
        <f>PPCL_Spot!T10</f>
        <v>5</v>
      </c>
      <c r="I10">
        <f>Bawana_NG!T10</f>
        <v>68.52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962.71492469903546</v>
      </c>
      <c r="P10" s="77">
        <v>75.477128946367429</v>
      </c>
      <c r="Q10" s="77">
        <v>22.65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357.36000000000007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-380</v>
      </c>
      <c r="AA10" s="117">
        <f>STOA!J10</f>
        <v>5.58</v>
      </c>
      <c r="AB10" s="117">
        <f>-STOA!P10</f>
        <v>0</v>
      </c>
      <c r="AC10">
        <f t="shared" si="0"/>
        <v>17.381621652464986</v>
      </c>
      <c r="AD10">
        <f t="shared" si="1"/>
        <v>1194.428968578304</v>
      </c>
      <c r="AE10">
        <f>'IDT-1'!F10</f>
        <v>-21.335999999999999</v>
      </c>
      <c r="AF10" s="26"/>
      <c r="AG10">
        <f t="shared" si="2"/>
        <v>1173.092968578304</v>
      </c>
      <c r="AI10" s="75">
        <f>PXIL!J10</f>
        <v>0</v>
      </c>
      <c r="AJ10" s="75">
        <f>PXIL!P10</f>
        <v>0</v>
      </c>
      <c r="AK10" s="75">
        <f>RTM_IEX!J10</f>
        <v>58.29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11.158536585365855</v>
      </c>
      <c r="F11">
        <f>GT_Spot!T11</f>
        <v>0</v>
      </c>
      <c r="G11">
        <f>PPCL_NG!T11</f>
        <v>25.06</v>
      </c>
      <c r="H11">
        <f>PPCL_Spot!T11</f>
        <v>5</v>
      </c>
      <c r="I11">
        <f>Bawana_NG!T11</f>
        <v>68.739999999999981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962.14435087464801</v>
      </c>
      <c r="P11" s="77">
        <v>75.477128946367429</v>
      </c>
      <c r="Q11" s="77">
        <v>22.65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356.64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-412</v>
      </c>
      <c r="AA11" s="117">
        <f>STOA!J11</f>
        <v>5.58</v>
      </c>
      <c r="AB11" s="117">
        <f>-STOA!P11</f>
        <v>0</v>
      </c>
      <c r="AC11">
        <f t="shared" si="0"/>
        <v>17.570852683520627</v>
      </c>
      <c r="AD11">
        <f t="shared" si="1"/>
        <v>1151.4591637228605</v>
      </c>
      <c r="AE11">
        <f>'IDT-1'!F11</f>
        <v>0</v>
      </c>
      <c r="AF11" s="26"/>
      <c r="AG11">
        <f t="shared" si="2"/>
        <v>1151.4591637228605</v>
      </c>
      <c r="AI11" s="75">
        <f>PXIL!J11</f>
        <v>0</v>
      </c>
      <c r="AJ11" s="75">
        <f>PXIL!P11</f>
        <v>0</v>
      </c>
      <c r="AK11" s="75">
        <f>RTM_IEX!J11</f>
        <v>48.58</v>
      </c>
      <c r="AL11" s="75">
        <f>RTM_IEX!P11</f>
        <v>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11.158536585365855</v>
      </c>
      <c r="F12">
        <f>GT_Spot!T12</f>
        <v>0</v>
      </c>
      <c r="G12">
        <f>PPCL_NG!T12</f>
        <v>25.06</v>
      </c>
      <c r="H12">
        <f>PPCL_Spot!T12</f>
        <v>5</v>
      </c>
      <c r="I12">
        <f>Bawana_NG!T12</f>
        <v>68.739999999999981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962.16634567344806</v>
      </c>
      <c r="P12" s="77">
        <v>75.477128946367429</v>
      </c>
      <c r="Q12" s="77">
        <v>22.65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356.87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-422</v>
      </c>
      <c r="AA12" s="117">
        <f>STOA!J12</f>
        <v>5.58</v>
      </c>
      <c r="AB12" s="117">
        <f>-STOA!P12</f>
        <v>0</v>
      </c>
      <c r="AC12">
        <f t="shared" si="0"/>
        <v>17.661851512972021</v>
      </c>
      <c r="AD12">
        <f t="shared" si="1"/>
        <v>1141.6201596922092</v>
      </c>
      <c r="AE12">
        <f>'IDT-1'!F12</f>
        <v>0</v>
      </c>
      <c r="AF12" s="26"/>
      <c r="AG12">
        <f t="shared" si="2"/>
        <v>1141.6201596922092</v>
      </c>
      <c r="AI12" s="75">
        <f>PXIL!J12</f>
        <v>0</v>
      </c>
      <c r="AJ12" s="75">
        <f>PXIL!P12</f>
        <v>0</v>
      </c>
      <c r="AK12" s="75">
        <f>RTM_IEX!J12</f>
        <v>48.58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11.158536585365855</v>
      </c>
      <c r="F13">
        <f>GT_Spot!T13</f>
        <v>0</v>
      </c>
      <c r="G13">
        <f>PPCL_NG!T13</f>
        <v>25.06</v>
      </c>
      <c r="H13">
        <f>PPCL_Spot!T13</f>
        <v>5</v>
      </c>
      <c r="I13">
        <f>Bawana_NG!T13</f>
        <v>68.52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957.595709837448</v>
      </c>
      <c r="P13" s="77">
        <v>75.477128946367429</v>
      </c>
      <c r="Q13" s="77">
        <v>22.65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357.14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-435</v>
      </c>
      <c r="AA13" s="117">
        <f>STOA!J13</f>
        <v>5.58</v>
      </c>
      <c r="AB13" s="117">
        <f>-STOA!P13</f>
        <v>0</v>
      </c>
      <c r="AC13">
        <f t="shared" si="0"/>
        <v>17.73748557540376</v>
      </c>
      <c r="AD13">
        <f t="shared" si="1"/>
        <v>1124.0238897937775</v>
      </c>
      <c r="AE13">
        <f>'IDT-1'!F13</f>
        <v>0</v>
      </c>
      <c r="AF13" s="26"/>
      <c r="AG13">
        <f t="shared" si="2"/>
        <v>1124.0238897937775</v>
      </c>
      <c r="AI13" s="75">
        <f>PXIL!J13</f>
        <v>0</v>
      </c>
      <c r="AJ13" s="75">
        <f>PXIL!P13</f>
        <v>0</v>
      </c>
      <c r="AK13" s="75">
        <f>RTM_IEX!J13</f>
        <v>48.58</v>
      </c>
      <c r="AL13" s="75">
        <f>RTM_IEX!P13</f>
        <v>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11.158536585365855</v>
      </c>
      <c r="F14">
        <f>GT_Spot!T14</f>
        <v>0</v>
      </c>
      <c r="G14">
        <f>PPCL_NG!T14</f>
        <v>25.06</v>
      </c>
      <c r="H14">
        <f>PPCL_Spot!T14</f>
        <v>5</v>
      </c>
      <c r="I14">
        <f>Bawana_NG!T14</f>
        <v>69.169999999999987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957.63076143064814</v>
      </c>
      <c r="P14" s="77">
        <v>75.477128946367429</v>
      </c>
      <c r="Q14" s="77">
        <v>22.65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357.42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-449</v>
      </c>
      <c r="AA14" s="117">
        <f>STOA!J14</f>
        <v>5.58</v>
      </c>
      <c r="AB14" s="117">
        <f>-STOA!P14</f>
        <v>0</v>
      </c>
      <c r="AC14">
        <f t="shared" si="0"/>
        <v>17.870271814734657</v>
      </c>
      <c r="AD14">
        <f t="shared" si="1"/>
        <v>1110.8561551476469</v>
      </c>
      <c r="AE14">
        <f>'IDT-1'!F14</f>
        <v>0</v>
      </c>
      <c r="AF14" s="26"/>
      <c r="AG14">
        <f t="shared" si="2"/>
        <v>1110.8561551476469</v>
      </c>
      <c r="AI14" s="75">
        <f>PXIL!J14</f>
        <v>0</v>
      </c>
      <c r="AJ14" s="75">
        <f>PXIL!P14</f>
        <v>0</v>
      </c>
      <c r="AK14" s="75">
        <f>RTM_IEX!J14</f>
        <v>48.58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11.207984893444833</v>
      </c>
      <c r="F15">
        <f>GT_Spot!T15</f>
        <v>0</v>
      </c>
      <c r="G15">
        <f>PPCL_NG!T15</f>
        <v>25.06</v>
      </c>
      <c r="H15">
        <f>PPCL_Spot!T15</f>
        <v>5.001923816852635</v>
      </c>
      <c r="I15">
        <f>Bawana_NG!T15</f>
        <v>68.739999999999981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955.48965254257007</v>
      </c>
      <c r="P15" s="77">
        <v>75.477128946367429</v>
      </c>
      <c r="Q15" s="77">
        <v>22.65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357.73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-461</v>
      </c>
      <c r="AA15" s="117">
        <f>STOA!J15</f>
        <v>5.49</v>
      </c>
      <c r="AB15" s="117">
        <f>-STOA!P15</f>
        <v>0</v>
      </c>
      <c r="AC15">
        <f t="shared" si="0"/>
        <v>17.662239574318242</v>
      </c>
      <c r="AD15">
        <f t="shared" si="1"/>
        <v>1033.184450624917</v>
      </c>
      <c r="AE15">
        <f>'IDT-1'!F15</f>
        <v>0</v>
      </c>
      <c r="AF15" s="26"/>
      <c r="AG15">
        <f t="shared" si="2"/>
        <v>1033.184450624917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-15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11.207984893444833</v>
      </c>
      <c r="F16">
        <f>GT_Spot!T16</f>
        <v>0</v>
      </c>
      <c r="G16">
        <f>PPCL_NG!T16</f>
        <v>25.06</v>
      </c>
      <c r="H16">
        <f>PPCL_Spot!T16</f>
        <v>5</v>
      </c>
      <c r="I16">
        <f>Bawana_NG!T16</f>
        <v>68.739999999999981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955.52470382897013</v>
      </c>
      <c r="P16" s="77">
        <v>75.477128946367429</v>
      </c>
      <c r="Q16" s="77">
        <v>22.65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358.06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-475</v>
      </c>
      <c r="AA16" s="117">
        <f>STOA!J16</f>
        <v>5.49</v>
      </c>
      <c r="AB16" s="117">
        <f>-STOA!P16</f>
        <v>0</v>
      </c>
      <c r="AC16">
        <f t="shared" si="0"/>
        <v>18.084060968528064</v>
      </c>
      <c r="AD16">
        <f t="shared" si="1"/>
        <v>1082.7057567002544</v>
      </c>
      <c r="AE16">
        <f>'IDT-1'!F16</f>
        <v>0</v>
      </c>
      <c r="AF16" s="26"/>
      <c r="AG16">
        <f t="shared" si="2"/>
        <v>1082.7057567002544</v>
      </c>
      <c r="AI16" s="75">
        <f>PXIL!J16</f>
        <v>0</v>
      </c>
      <c r="AJ16" s="75">
        <f>PXIL!P16</f>
        <v>0</v>
      </c>
      <c r="AK16" s="75">
        <f>RTM_IEX!J16</f>
        <v>48.58</v>
      </c>
      <c r="AL16" s="75">
        <f>RTM_IEX!P16</f>
        <v>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11.207984893444833</v>
      </c>
      <c r="F17">
        <f>GT_Spot!T17</f>
        <v>0</v>
      </c>
      <c r="G17">
        <f>PPCL_NG!T17</f>
        <v>25.06</v>
      </c>
      <c r="H17">
        <f>PPCL_Spot!T17</f>
        <v>5</v>
      </c>
      <c r="I17">
        <f>Bawana_NG!T17</f>
        <v>68.739999999999981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955.61233235177008</v>
      </c>
      <c r="P17" s="77">
        <v>75.477128946367429</v>
      </c>
      <c r="Q17" s="77">
        <v>22.65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358.43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-487</v>
      </c>
      <c r="AA17" s="117">
        <f>STOA!J17</f>
        <v>5.49</v>
      </c>
      <c r="AB17" s="117">
        <f>-STOA!P17</f>
        <v>0</v>
      </c>
      <c r="AC17">
        <f t="shared" si="0"/>
        <v>18.194625629795045</v>
      </c>
      <c r="AD17">
        <f t="shared" si="1"/>
        <v>1071.0528205617873</v>
      </c>
      <c r="AE17">
        <f>'IDT-1'!F17</f>
        <v>0</v>
      </c>
      <c r="AF17" s="26"/>
      <c r="AG17">
        <f t="shared" si="2"/>
        <v>1071.0528205617873</v>
      </c>
      <c r="AI17" s="75">
        <f>PXIL!J17</f>
        <v>0</v>
      </c>
      <c r="AJ17" s="75">
        <f>PXIL!P17</f>
        <v>0</v>
      </c>
      <c r="AK17" s="75">
        <f>RTM_IEX!J17</f>
        <v>48.58</v>
      </c>
      <c r="AL17" s="75">
        <f>RTM_IEX!P17</f>
        <v>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11.207984893444833</v>
      </c>
      <c r="F18">
        <f>GT_Spot!T18</f>
        <v>0</v>
      </c>
      <c r="G18">
        <f>PPCL_NG!T18</f>
        <v>25.06</v>
      </c>
      <c r="H18">
        <f>PPCL_Spot!T18</f>
        <v>5</v>
      </c>
      <c r="I18">
        <f>Bawana_NG!T18</f>
        <v>68.739999999999981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955.61233235177008</v>
      </c>
      <c r="P18" s="77">
        <v>75.477128946367429</v>
      </c>
      <c r="Q18" s="77">
        <v>22.65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358.78000000000003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-497</v>
      </c>
      <c r="AA18" s="117">
        <f>STOA!J18</f>
        <v>5.49</v>
      </c>
      <c r="AB18" s="117">
        <f>-STOA!P18</f>
        <v>0</v>
      </c>
      <c r="AC18">
        <f t="shared" si="0"/>
        <v>18.286486905017</v>
      </c>
      <c r="AD18">
        <f t="shared" si="1"/>
        <v>1061.3109592865653</v>
      </c>
      <c r="AE18">
        <f>'IDT-1'!F18</f>
        <v>0</v>
      </c>
      <c r="AF18" s="26"/>
      <c r="AG18">
        <f t="shared" si="2"/>
        <v>1061.3109592865653</v>
      </c>
      <c r="AI18" s="75">
        <f>PXIL!J18</f>
        <v>0</v>
      </c>
      <c r="AJ18" s="75">
        <f>PXIL!P18</f>
        <v>0</v>
      </c>
      <c r="AK18" s="75">
        <f>RTM_IEX!J18</f>
        <v>48.58</v>
      </c>
      <c r="AL18" s="75">
        <f>RTM_IEX!P18</f>
        <v>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11.158536585365855</v>
      </c>
      <c r="F19">
        <f>GT_Spot!T19</f>
        <v>0</v>
      </c>
      <c r="G19">
        <f>PPCL_NG!T19</f>
        <v>25.06</v>
      </c>
      <c r="H19">
        <f>PPCL_Spot!T19</f>
        <v>5</v>
      </c>
      <c r="I19">
        <f>Bawana_NG!T19</f>
        <v>69.59999999999998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954.60764457417008</v>
      </c>
      <c r="P19" s="77">
        <v>75.477128946367429</v>
      </c>
      <c r="Q19" s="77">
        <v>22.65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358.27000000000004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-506</v>
      </c>
      <c r="AA19" s="117">
        <f>STOA!J19</f>
        <v>5.39</v>
      </c>
      <c r="AB19" s="117">
        <f>-STOA!P19</f>
        <v>0</v>
      </c>
      <c r="AC19">
        <f t="shared" si="0"/>
        <v>17.976200292773761</v>
      </c>
      <c r="AD19">
        <f t="shared" si="1"/>
        <v>998.23710981312956</v>
      </c>
      <c r="AE19">
        <f>'IDT-1'!F19</f>
        <v>0</v>
      </c>
      <c r="AF19" s="26"/>
      <c r="AG19">
        <f t="shared" si="2"/>
        <v>998.23710981312956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-5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11.158536585365855</v>
      </c>
      <c r="F20">
        <f>GT_Spot!T20</f>
        <v>0</v>
      </c>
      <c r="G20">
        <f>PPCL_NG!T20</f>
        <v>25.06</v>
      </c>
      <c r="H20">
        <f>PPCL_Spot!T20</f>
        <v>5</v>
      </c>
      <c r="I20">
        <f>Bawana_NG!T20</f>
        <v>69.59999999999998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954.59888175257004</v>
      </c>
      <c r="P20" s="77">
        <v>75.477128946367429</v>
      </c>
      <c r="Q20" s="77">
        <v>22.65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358.31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-515</v>
      </c>
      <c r="AA20" s="117">
        <f>STOA!J20</f>
        <v>5.39</v>
      </c>
      <c r="AB20" s="117">
        <f>-STOA!P20</f>
        <v>0</v>
      </c>
      <c r="AC20">
        <f t="shared" si="0"/>
        <v>18.353955690032464</v>
      </c>
      <c r="AD20">
        <f t="shared" si="1"/>
        <v>1032.7505915942709</v>
      </c>
      <c r="AE20">
        <f>'IDT-1'!F20</f>
        <v>0</v>
      </c>
      <c r="AF20" s="26"/>
      <c r="AG20">
        <f t="shared" si="2"/>
        <v>1032.7505915942709</v>
      </c>
      <c r="AI20" s="75">
        <f>PXIL!J20</f>
        <v>0</v>
      </c>
      <c r="AJ20" s="75">
        <f>PXIL!P20</f>
        <v>0</v>
      </c>
      <c r="AK20" s="75">
        <f>RTM_IEX!J20</f>
        <v>38.86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11.158536585365855</v>
      </c>
      <c r="F21">
        <f>GT_Spot!T21</f>
        <v>0</v>
      </c>
      <c r="G21">
        <f>PPCL_NG!T21</f>
        <v>25.06</v>
      </c>
      <c r="H21">
        <f>PPCL_Spot!T21</f>
        <v>5.001923816852635</v>
      </c>
      <c r="I21">
        <f>Bawana_NG!T21</f>
        <v>69.59999999999998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954.56383015937001</v>
      </c>
      <c r="P21" s="77">
        <v>75.477128946367429</v>
      </c>
      <c r="Q21" s="77">
        <v>22.65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358.63000000000005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-522</v>
      </c>
      <c r="AA21" s="117">
        <f>STOA!J21</f>
        <v>5.39</v>
      </c>
      <c r="AB21" s="117">
        <f>-STOA!P21</f>
        <v>0</v>
      </c>
      <c r="AC21">
        <f t="shared" si="0"/>
        <v>18.298612246310853</v>
      </c>
      <c r="AD21">
        <f t="shared" si="1"/>
        <v>962.23280726164512</v>
      </c>
      <c r="AE21">
        <f>'IDT-1'!F21</f>
        <v>0</v>
      </c>
      <c r="AF21" s="26"/>
      <c r="AG21">
        <f t="shared" si="2"/>
        <v>962.23280726164512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-25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11.158536585365855</v>
      </c>
      <c r="F22">
        <f>GT_Spot!T22</f>
        <v>0</v>
      </c>
      <c r="G22">
        <f>PPCL_NG!T22</f>
        <v>25.06</v>
      </c>
      <c r="H22">
        <f>PPCL_Spot!T22</f>
        <v>5.1084036238675417</v>
      </c>
      <c r="I22">
        <f>Bawana_NG!T22</f>
        <v>69.59999999999998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961.50058184097009</v>
      </c>
      <c r="P22" s="77">
        <v>75.477128946367429</v>
      </c>
      <c r="Q22" s="77">
        <v>22.65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358.73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-531</v>
      </c>
      <c r="AA22" s="117">
        <f>STOA!J22</f>
        <v>5.39</v>
      </c>
      <c r="AB22" s="117">
        <f>-STOA!P22</f>
        <v>0</v>
      </c>
      <c r="AC22">
        <f t="shared" si="0"/>
        <v>18.561390643055542</v>
      </c>
      <c r="AD22">
        <f t="shared" si="1"/>
        <v>1023.9732603535153</v>
      </c>
      <c r="AE22">
        <f>'IDT-1'!F22</f>
        <v>0</v>
      </c>
      <c r="AF22" s="26"/>
      <c r="AG22">
        <f t="shared" si="2"/>
        <v>1023.9732603535153</v>
      </c>
      <c r="AI22" s="75">
        <f>PXIL!J22</f>
        <v>0</v>
      </c>
      <c r="AJ22" s="75">
        <f>PXIL!P22</f>
        <v>0</v>
      </c>
      <c r="AK22" s="75">
        <f>RTM_IEX!J22</f>
        <v>38.86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11.158536585365855</v>
      </c>
      <c r="F23">
        <f>GT_Spot!T23</f>
        <v>0</v>
      </c>
      <c r="G23">
        <f>PPCL_NG!T23</f>
        <v>25.06</v>
      </c>
      <c r="H23">
        <f>PPCL_Spot!T23</f>
        <v>5</v>
      </c>
      <c r="I23">
        <f>Bawana_NG!T23</f>
        <v>69.59999999999998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962.33525854617005</v>
      </c>
      <c r="P23" s="77">
        <v>75.477128946367429</v>
      </c>
      <c r="Q23" s="77">
        <v>22.65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358.45000000000005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-530</v>
      </c>
      <c r="AA23" s="117">
        <f>STOA!J23</f>
        <v>5.29</v>
      </c>
      <c r="AB23" s="117">
        <f>-STOA!P23</f>
        <v>0</v>
      </c>
      <c r="AC23">
        <f t="shared" si="0"/>
        <v>18.470111718649068</v>
      </c>
      <c r="AD23">
        <f t="shared" si="1"/>
        <v>1015.7008123592544</v>
      </c>
      <c r="AE23">
        <f>'IDT-1'!F23</f>
        <v>0</v>
      </c>
      <c r="AF23" s="26"/>
      <c r="AG23">
        <f t="shared" si="2"/>
        <v>1015.7008123592544</v>
      </c>
      <c r="AI23" s="75">
        <f>PXIL!J23</f>
        <v>0</v>
      </c>
      <c r="AJ23" s="75">
        <f>PXIL!P23</f>
        <v>0</v>
      </c>
      <c r="AK23" s="75">
        <f>RTM_IEX!J23</f>
        <v>29.15</v>
      </c>
      <c r="AL23" s="75">
        <f>RTM_IEX!P23</f>
        <v>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11.158536585365855</v>
      </c>
      <c r="F24">
        <f>GT_Spot!T24</f>
        <v>0</v>
      </c>
      <c r="G24">
        <f>PPCL_NG!T24</f>
        <v>25.06</v>
      </c>
      <c r="H24">
        <f>PPCL_Spot!T24</f>
        <v>5</v>
      </c>
      <c r="I24">
        <f>Bawana_NG!T24</f>
        <v>68.849999999999994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963.01524393017007</v>
      </c>
      <c r="P24" s="77">
        <v>75.477128946367429</v>
      </c>
      <c r="Q24" s="77">
        <v>22.65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358.36000000000007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-527</v>
      </c>
      <c r="AA24" s="117">
        <f>STOA!J24</f>
        <v>5.29</v>
      </c>
      <c r="AB24" s="117">
        <f>-STOA!P24</f>
        <v>0</v>
      </c>
      <c r="AC24">
        <f t="shared" si="0"/>
        <v>18.442069207461682</v>
      </c>
      <c r="AD24">
        <f t="shared" si="1"/>
        <v>1018.5688402544419</v>
      </c>
      <c r="AE24">
        <f>'IDT-1'!F24</f>
        <v>0</v>
      </c>
      <c r="AF24" s="26"/>
      <c r="AG24">
        <f t="shared" si="2"/>
        <v>1018.5688402544419</v>
      </c>
      <c r="AI24" s="75">
        <f>PXIL!J24</f>
        <v>0</v>
      </c>
      <c r="AJ24" s="75">
        <f>PXIL!P24</f>
        <v>0</v>
      </c>
      <c r="AK24" s="75">
        <f>RTM_IEX!J24</f>
        <v>29.15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11.158536585365855</v>
      </c>
      <c r="F25">
        <f>GT_Spot!T25</f>
        <v>0</v>
      </c>
      <c r="G25">
        <f>PPCL_NG!T25</f>
        <v>25.06</v>
      </c>
      <c r="H25">
        <f>PPCL_Spot!T25</f>
        <v>5</v>
      </c>
      <c r="I25">
        <f>Bawana_NG!T25</f>
        <v>68.849999999999994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977.61137670257006</v>
      </c>
      <c r="P25" s="77">
        <v>75.477128946367429</v>
      </c>
      <c r="Q25" s="77">
        <v>22.65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358.48000000000008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-539</v>
      </c>
      <c r="AA25" s="117">
        <f>STOA!J25</f>
        <v>5.29</v>
      </c>
      <c r="AB25" s="117">
        <f>-STOA!P25</f>
        <v>0</v>
      </c>
      <c r="AC25">
        <f t="shared" si="0"/>
        <v>18.84900470612515</v>
      </c>
      <c r="AD25">
        <f t="shared" si="1"/>
        <v>1040.2980375281782</v>
      </c>
      <c r="AE25">
        <f>'IDT-1'!F25</f>
        <v>0</v>
      </c>
      <c r="AF25" s="26"/>
      <c r="AG25">
        <f t="shared" si="2"/>
        <v>1040.2980375281782</v>
      </c>
      <c r="AI25" s="75">
        <f>PXIL!J25</f>
        <v>0</v>
      </c>
      <c r="AJ25" s="75">
        <f>PXIL!P25</f>
        <v>0</v>
      </c>
      <c r="AK25" s="75">
        <f>RTM_IEX!J25</f>
        <v>48.57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11.158536585365855</v>
      </c>
      <c r="F26">
        <f>GT_Spot!T26</f>
        <v>0</v>
      </c>
      <c r="G26">
        <f>PPCL_NG!T26</f>
        <v>25.06</v>
      </c>
      <c r="H26">
        <f>PPCL_Spot!T26</f>
        <v>5.1084036238675417</v>
      </c>
      <c r="I26">
        <f>Bawana_NG!T26</f>
        <v>68.849999999999994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983.84536407297014</v>
      </c>
      <c r="P26" s="77">
        <v>75.477128946367429</v>
      </c>
      <c r="Q26" s="77">
        <v>22.65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358.50000000000006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-542</v>
      </c>
      <c r="AA26" s="117">
        <f>STOA!J26</f>
        <v>5.29</v>
      </c>
      <c r="AB26" s="117">
        <f>-STOA!P26</f>
        <v>0</v>
      </c>
      <c r="AC26">
        <f t="shared" si="0"/>
        <v>18.931716129441288</v>
      </c>
      <c r="AD26">
        <f t="shared" si="1"/>
        <v>1043.5877170991296</v>
      </c>
      <c r="AE26">
        <f>'IDT-1'!F26</f>
        <v>0</v>
      </c>
      <c r="AF26" s="26"/>
      <c r="AG26">
        <f t="shared" si="2"/>
        <v>1043.5877170991296</v>
      </c>
      <c r="AI26" s="75">
        <f>PXIL!J26</f>
        <v>0</v>
      </c>
      <c r="AJ26" s="75">
        <f>PXIL!P26</f>
        <v>0</v>
      </c>
      <c r="AK26" s="75">
        <f>RTM_IEX!J26</f>
        <v>48.58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11.207984893444833</v>
      </c>
      <c r="F27">
        <f>GT_Spot!T27</f>
        <v>0</v>
      </c>
      <c r="G27">
        <f>PPCL_NG!T27</f>
        <v>25.06</v>
      </c>
      <c r="H27">
        <f>PPCL_Spot!T27</f>
        <v>5.1084036238675417</v>
      </c>
      <c r="I27">
        <f>Bawana_NG!T27</f>
        <v>68.849999999999994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992.0135866305701</v>
      </c>
      <c r="P27" s="77">
        <v>75.477128946367429</v>
      </c>
      <c r="Q27" s="77">
        <v>22.65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358.56000000000006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-539</v>
      </c>
      <c r="AA27" s="117">
        <f>STOA!J27</f>
        <v>5.21</v>
      </c>
      <c r="AB27" s="117">
        <f>-STOA!P27</f>
        <v>0</v>
      </c>
      <c r="AC27">
        <f t="shared" si="0"/>
        <v>18.549717250492677</v>
      </c>
      <c r="AD27">
        <f t="shared" si="1"/>
        <v>1006.5873868437573</v>
      </c>
      <c r="AE27">
        <f>'IDT-1'!F27</f>
        <v>0</v>
      </c>
      <c r="AF27" s="26"/>
      <c r="AG27">
        <f t="shared" si="2"/>
        <v>1006.5873868437573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11.207984893444833</v>
      </c>
      <c r="F28">
        <f>GT_Spot!T28</f>
        <v>0</v>
      </c>
      <c r="G28">
        <f>PPCL_NG!T28</f>
        <v>25.06</v>
      </c>
      <c r="H28">
        <f>PPCL_Spot!T28</f>
        <v>5.1084036238675417</v>
      </c>
      <c r="I28">
        <f>Bawana_NG!T28</f>
        <v>68.849999999999994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999.78672622298279</v>
      </c>
      <c r="P28" s="77">
        <v>75.477128946367429</v>
      </c>
      <c r="Q28" s="77">
        <v>22.65</v>
      </c>
      <c r="R28" s="80">
        <v>0.27254716981132071</v>
      </c>
      <c r="S28" s="80">
        <v>0</v>
      </c>
      <c r="T28" s="78">
        <f>SUMPRODUCT(LTA!F28:AJ28,LTA!F$101:AJ$101,LTA!F$105:AJ$105)</f>
        <v>0.09</v>
      </c>
      <c r="U28" s="78">
        <f>SUMPRODUCT(LTA!F28:AJ28,LTA!F$102:AJ$102,LTA!F$105:AJ$105)</f>
        <v>361.64000000000004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-542</v>
      </c>
      <c r="AA28" s="117">
        <f>STOA!J28</f>
        <v>5.21</v>
      </c>
      <c r="AB28" s="117">
        <f>-STOA!P28</f>
        <v>0</v>
      </c>
      <c r="AC28">
        <f t="shared" si="0"/>
        <v>19.273537676566836</v>
      </c>
      <c r="AD28">
        <f t="shared" si="1"/>
        <v>1082.0892531799072</v>
      </c>
      <c r="AE28">
        <f>'IDT-1'!F28</f>
        <v>0</v>
      </c>
      <c r="AF28" s="26"/>
      <c r="AG28">
        <f t="shared" si="2"/>
        <v>1082.0892531799072</v>
      </c>
      <c r="AI28" s="75">
        <f>PXIL!J28</f>
        <v>0</v>
      </c>
      <c r="AJ28" s="75">
        <f>PXIL!P28</f>
        <v>0</v>
      </c>
      <c r="AK28" s="75">
        <f>RTM_IEX!J28</f>
        <v>68.010000000000005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11.207984893444833</v>
      </c>
      <c r="F29">
        <f>GT_Spot!T29</f>
        <v>0</v>
      </c>
      <c r="G29">
        <f>PPCL_NG!T29</f>
        <v>25.06</v>
      </c>
      <c r="H29">
        <f>PPCL_Spot!T29</f>
        <v>5.1084036238675417</v>
      </c>
      <c r="I29">
        <f>Bawana_NG!T29</f>
        <v>68.849999999999994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1003.027133710183</v>
      </c>
      <c r="P29" s="77">
        <v>75.477128946367429</v>
      </c>
      <c r="Q29" s="77">
        <v>22.65</v>
      </c>
      <c r="R29" s="80">
        <v>3.3400000000000003</v>
      </c>
      <c r="S29" s="80">
        <v>0</v>
      </c>
      <c r="T29" s="78">
        <f>SUMPRODUCT(LTA!F29:AJ29,LTA!F$101:AJ$101,LTA!F$105:AJ$105)</f>
        <v>0.54</v>
      </c>
      <c r="U29" s="78">
        <f>SUMPRODUCT(LTA!F29:AJ29,LTA!F$102:AJ$102,LTA!F$105:AJ$105)</f>
        <v>368.00000000000006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-548</v>
      </c>
      <c r="AA29" s="117">
        <f>STOA!J29</f>
        <v>5.21</v>
      </c>
      <c r="AB29" s="117">
        <f>-STOA!P29</f>
        <v>0</v>
      </c>
      <c r="AC29">
        <f t="shared" si="0"/>
        <v>19.527691612493026</v>
      </c>
      <c r="AD29">
        <f t="shared" si="1"/>
        <v>1098.6629595613697</v>
      </c>
      <c r="AE29">
        <f>'IDT-1'!F29</f>
        <v>0</v>
      </c>
      <c r="AF29" s="26"/>
      <c r="AG29">
        <f t="shared" si="2"/>
        <v>1098.6629595613697</v>
      </c>
      <c r="AI29" s="75">
        <f>PXIL!J29</f>
        <v>0</v>
      </c>
      <c r="AJ29" s="75">
        <f>PXIL!P29</f>
        <v>0</v>
      </c>
      <c r="AK29" s="75">
        <f>RTM_IEX!J29</f>
        <v>77.72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11.207984893444833</v>
      </c>
      <c r="F30">
        <f>GT_Spot!T30</f>
        <v>0</v>
      </c>
      <c r="G30">
        <f>PPCL_NG!T30</f>
        <v>25.06</v>
      </c>
      <c r="H30">
        <f>PPCL_Spot!T30</f>
        <v>5.1084036238675417</v>
      </c>
      <c r="I30">
        <f>Bawana_NG!T30</f>
        <v>68.849999999999994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1002.9920821169828</v>
      </c>
      <c r="P30" s="77">
        <v>75.477128946367429</v>
      </c>
      <c r="Q30" s="77">
        <v>22.65</v>
      </c>
      <c r="R30" s="80">
        <v>8.23</v>
      </c>
      <c r="S30" s="80">
        <v>0</v>
      </c>
      <c r="T30" s="78">
        <f>SUMPRODUCT(LTA!F30:AJ30,LTA!F$101:AJ$101,LTA!F$105:AJ$105)</f>
        <v>1.58</v>
      </c>
      <c r="U30" s="78">
        <f>SUMPRODUCT(LTA!F30:AJ30,LTA!F$102:AJ$102,LTA!F$105:AJ$105)</f>
        <v>374.92000000000007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-558</v>
      </c>
      <c r="AA30" s="117">
        <f>STOA!J30</f>
        <v>5.21</v>
      </c>
      <c r="AB30" s="117">
        <f>-STOA!P30</f>
        <v>0</v>
      </c>
      <c r="AC30">
        <f t="shared" si="0"/>
        <v>19.72924443369482</v>
      </c>
      <c r="AD30">
        <f t="shared" si="1"/>
        <v>1101.2763551469679</v>
      </c>
      <c r="AE30">
        <f>'IDT-1'!F30</f>
        <v>0</v>
      </c>
      <c r="AF30" s="26"/>
      <c r="AG30">
        <f t="shared" si="2"/>
        <v>1101.2763551469679</v>
      </c>
      <c r="AI30" s="75">
        <f>PXIL!J30</f>
        <v>0</v>
      </c>
      <c r="AJ30" s="75">
        <f>PXIL!P30</f>
        <v>0</v>
      </c>
      <c r="AK30" s="75">
        <f>RTM_IEX!J30</f>
        <v>77.72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11.207984893444833</v>
      </c>
      <c r="F31">
        <f>GT_Spot!T31</f>
        <v>0</v>
      </c>
      <c r="G31">
        <f>PPCL_NG!T31</f>
        <v>25.06</v>
      </c>
      <c r="H31">
        <f>PPCL_Spot!T31</f>
        <v>5.1084036238675417</v>
      </c>
      <c r="I31">
        <f>Bawana_NG!T31</f>
        <v>68.52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994.36737463857003</v>
      </c>
      <c r="P31" s="77">
        <v>75.477128946367429</v>
      </c>
      <c r="Q31" s="77">
        <v>22.65</v>
      </c>
      <c r="R31" s="80">
        <v>13.309999999999997</v>
      </c>
      <c r="S31" s="80">
        <v>0</v>
      </c>
      <c r="T31" s="78">
        <f>SUMPRODUCT(LTA!F31:AJ31,LTA!F$101:AJ$101,LTA!F$105:AJ$105)</f>
        <v>3.2800000000000002</v>
      </c>
      <c r="U31" s="78">
        <f>SUMPRODUCT(LTA!F31:AJ31,LTA!F$102:AJ$102,LTA!F$105:AJ$105)</f>
        <v>382.41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-564</v>
      </c>
      <c r="AA31" s="117">
        <f>STOA!J31</f>
        <v>5.0199999999999996</v>
      </c>
      <c r="AB31" s="117">
        <f>-STOA!P31</f>
        <v>0</v>
      </c>
      <c r="AC31">
        <f t="shared" si="0"/>
        <v>19.827615773017961</v>
      </c>
      <c r="AD31">
        <f t="shared" si="1"/>
        <v>1100.3032763292319</v>
      </c>
      <c r="AE31">
        <f>'IDT-1'!F31</f>
        <v>0</v>
      </c>
      <c r="AF31" s="26"/>
      <c r="AG31">
        <f t="shared" si="2"/>
        <v>1100.3032763292319</v>
      </c>
      <c r="AI31" s="75">
        <f>PXIL!J31</f>
        <v>0</v>
      </c>
      <c r="AJ31" s="75">
        <f>PXIL!P31</f>
        <v>0</v>
      </c>
      <c r="AK31" s="75">
        <f>RTM_IEX!J31</f>
        <v>77.72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11.207984893444833</v>
      </c>
      <c r="F32">
        <f>GT_Spot!T32</f>
        <v>0</v>
      </c>
      <c r="G32">
        <f>PPCL_NG!T32</f>
        <v>25.06</v>
      </c>
      <c r="H32">
        <f>PPCL_Spot!T32</f>
        <v>5.1084036238675417</v>
      </c>
      <c r="I32">
        <f>Bawana_NG!T32</f>
        <v>68.52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992.50073197633515</v>
      </c>
      <c r="P32" s="77">
        <v>75.477128946367429</v>
      </c>
      <c r="Q32" s="77">
        <v>22.65</v>
      </c>
      <c r="R32" s="80">
        <v>17.7</v>
      </c>
      <c r="S32" s="80">
        <v>0</v>
      </c>
      <c r="T32" s="78">
        <f>SUMPRODUCT(LTA!F32:AJ32,LTA!F$101:AJ$101,LTA!F$105:AJ$105)</f>
        <v>6.17</v>
      </c>
      <c r="U32" s="78">
        <f>SUMPRODUCT(LTA!F32:AJ32,LTA!F$102:AJ$102,LTA!F$105:AJ$105)</f>
        <v>391.88000000000005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-576</v>
      </c>
      <c r="AA32" s="117">
        <f>STOA!J32</f>
        <v>5.0199999999999996</v>
      </c>
      <c r="AB32" s="117">
        <f>-STOA!P32</f>
        <v>0</v>
      </c>
      <c r="AC32">
        <f t="shared" si="0"/>
        <v>20.065126847856636</v>
      </c>
      <c r="AD32">
        <f t="shared" si="1"/>
        <v>1102.9491225921586</v>
      </c>
      <c r="AE32">
        <f>'IDT-1'!F32</f>
        <v>0</v>
      </c>
      <c r="AF32" s="26"/>
      <c r="AG32">
        <f t="shared" si="2"/>
        <v>1102.9491225921586</v>
      </c>
      <c r="AI32" s="75">
        <f>PXIL!J32</f>
        <v>0</v>
      </c>
      <c r="AJ32" s="75">
        <f>PXIL!P32</f>
        <v>0</v>
      </c>
      <c r="AK32" s="75">
        <f>RTM_IEX!J32</f>
        <v>77.72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11.207984893444833</v>
      </c>
      <c r="F33">
        <f>GT_Spot!T33</f>
        <v>0</v>
      </c>
      <c r="G33">
        <f>PPCL_NG!T33</f>
        <v>25.06</v>
      </c>
      <c r="H33">
        <f>PPCL_Spot!T33</f>
        <v>5.1084036238675417</v>
      </c>
      <c r="I33">
        <f>Bawana_NG!T33</f>
        <v>68.52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988.26026386060857</v>
      </c>
      <c r="P33" s="77">
        <v>75.477128946367429</v>
      </c>
      <c r="Q33" s="77">
        <v>22.65</v>
      </c>
      <c r="R33" s="80">
        <v>17.699999999999996</v>
      </c>
      <c r="S33" s="80">
        <v>0</v>
      </c>
      <c r="T33" s="78">
        <f>SUMPRODUCT(LTA!F33:AJ33,LTA!F$101:AJ$101,LTA!F$105:AJ$105)</f>
        <v>10.4</v>
      </c>
      <c r="U33" s="78">
        <f>SUMPRODUCT(LTA!F33:AJ33,LTA!F$102:AJ$102,LTA!F$105:AJ$105)</f>
        <v>401.49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-582</v>
      </c>
      <c r="AA33" s="117">
        <f>STOA!J33</f>
        <v>5.0199999999999996</v>
      </c>
      <c r="AB33" s="117">
        <f>-STOA!P33</f>
        <v>0</v>
      </c>
      <c r="AC33">
        <f t="shared" si="0"/>
        <v>20.288407493571416</v>
      </c>
      <c r="AD33">
        <f t="shared" si="1"/>
        <v>1116.0453738307172</v>
      </c>
      <c r="AE33">
        <f>'IDT-1'!F33</f>
        <v>0</v>
      </c>
      <c r="AF33" s="26"/>
      <c r="AG33">
        <f t="shared" si="2"/>
        <v>1116.0453738307172</v>
      </c>
      <c r="AI33" s="75">
        <f>PXIL!J33</f>
        <v>0</v>
      </c>
      <c r="AJ33" s="75">
        <f>PXIL!P33</f>
        <v>0</v>
      </c>
      <c r="AK33" s="75">
        <f>RTM_IEX!J33</f>
        <v>87.44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11.207984893444833</v>
      </c>
      <c r="F34">
        <f>GT_Spot!T34</f>
        <v>0</v>
      </c>
      <c r="G34">
        <f>PPCL_NG!T34</f>
        <v>25.06</v>
      </c>
      <c r="H34">
        <f>PPCL_Spot!T34</f>
        <v>5.1084036238675417</v>
      </c>
      <c r="I34">
        <f>Bawana_NG!T34</f>
        <v>68.52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984.87649516542126</v>
      </c>
      <c r="P34" s="77">
        <v>75.477128946367429</v>
      </c>
      <c r="Q34" s="77">
        <v>22.65</v>
      </c>
      <c r="R34" s="80">
        <v>17.699999999999996</v>
      </c>
      <c r="S34" s="80">
        <v>0</v>
      </c>
      <c r="T34" s="78">
        <f>SUMPRODUCT(LTA!F34:AJ34,LTA!F$101:AJ$101,LTA!F$105:AJ$105)</f>
        <v>15.71</v>
      </c>
      <c r="U34" s="78">
        <f>SUMPRODUCT(LTA!F34:AJ34,LTA!F$102:AJ$102,LTA!F$105:AJ$105)</f>
        <v>410.97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-309</v>
      </c>
      <c r="AA34" s="117">
        <f>STOA!J34</f>
        <v>5.0199999999999996</v>
      </c>
      <c r="AB34" s="117">
        <f>-STOA!P34</f>
        <v>0</v>
      </c>
      <c r="AC34">
        <f t="shared" si="0"/>
        <v>19.725847859320112</v>
      </c>
      <c r="AD34">
        <f t="shared" si="1"/>
        <v>1028.5741647697812</v>
      </c>
      <c r="AE34">
        <f>'IDT-1'!F34</f>
        <v>0</v>
      </c>
      <c r="AF34" s="26"/>
      <c r="AG34">
        <f t="shared" si="2"/>
        <v>1028.5741647697812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-285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11.158536585365855</v>
      </c>
      <c r="F35">
        <f>GT_Spot!T35</f>
        <v>0</v>
      </c>
      <c r="G35">
        <f>PPCL_NG!T35</f>
        <v>25.06</v>
      </c>
      <c r="H35">
        <f>PPCL_Spot!T35</f>
        <v>5.1084036238675417</v>
      </c>
      <c r="I35">
        <f>Bawana_NG!T35</f>
        <v>68.849999999999994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980.88540392076516</v>
      </c>
      <c r="P35" s="77">
        <v>75.477128946367429</v>
      </c>
      <c r="Q35" s="77">
        <v>22.65</v>
      </c>
      <c r="R35" s="80">
        <v>17.699999999999996</v>
      </c>
      <c r="S35" s="80">
        <v>0</v>
      </c>
      <c r="T35" s="78">
        <f>SUMPRODUCT(LTA!F35:AJ35,LTA!F$101:AJ$101,LTA!F$105:AJ$105)</f>
        <v>21.79</v>
      </c>
      <c r="U35" s="78">
        <f>SUMPRODUCT(LTA!F35:AJ35,LTA!F$102:AJ$102,LTA!F$105:AJ$105)</f>
        <v>419.66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-312</v>
      </c>
      <c r="AA35" s="117">
        <f>STOA!J35</f>
        <v>4.93</v>
      </c>
      <c r="AB35" s="117">
        <f>-STOA!P35</f>
        <v>0</v>
      </c>
      <c r="AC35">
        <f t="shared" si="0"/>
        <v>19.094372654436025</v>
      </c>
      <c r="AD35">
        <f t="shared" si="1"/>
        <v>1122.1751004219302</v>
      </c>
      <c r="AE35">
        <f>'IDT-1'!F35</f>
        <v>0</v>
      </c>
      <c r="AF35" s="26"/>
      <c r="AG35">
        <f t="shared" si="2"/>
        <v>1122.1751004219302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-200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11.158536585365855</v>
      </c>
      <c r="F36">
        <f>GT_Spot!T36</f>
        <v>0</v>
      </c>
      <c r="G36">
        <f>PPCL_NG!T36</f>
        <v>25.06</v>
      </c>
      <c r="H36">
        <f>PPCL_Spot!T36</f>
        <v>5.1084036238675417</v>
      </c>
      <c r="I36">
        <f>Bawana_NG!T36</f>
        <v>68.849999999999994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980.88750703476524</v>
      </c>
      <c r="P36" s="77">
        <v>75.477128946367429</v>
      </c>
      <c r="Q36" s="77">
        <v>22.65</v>
      </c>
      <c r="R36" s="80">
        <v>17.699999999999996</v>
      </c>
      <c r="S36" s="80">
        <v>0</v>
      </c>
      <c r="T36" s="78">
        <f>SUMPRODUCT(LTA!F36:AJ36,LTA!F$101:AJ$101,LTA!F$105:AJ$105)</f>
        <v>28.28</v>
      </c>
      <c r="U36" s="78">
        <f>SUMPRODUCT(LTA!F36:AJ36,LTA!F$102:AJ$102,LTA!F$105:AJ$105)</f>
        <v>427.91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-322</v>
      </c>
      <c r="AA36" s="117">
        <f>STOA!J36</f>
        <v>4.93</v>
      </c>
      <c r="AB36" s="117">
        <f>-STOA!P36</f>
        <v>0</v>
      </c>
      <c r="AC36">
        <f t="shared" si="0"/>
        <v>19.312884437061179</v>
      </c>
      <c r="AD36">
        <f t="shared" si="1"/>
        <v>1126.698691753305</v>
      </c>
      <c r="AE36">
        <f>'IDT-1'!F36</f>
        <v>0</v>
      </c>
      <c r="AF36" s="26"/>
      <c r="AG36">
        <f t="shared" si="2"/>
        <v>1126.698691753305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-200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11.158536585365855</v>
      </c>
      <c r="F37">
        <f>GT_Spot!T37</f>
        <v>0</v>
      </c>
      <c r="G37">
        <f>PPCL_NG!T37</f>
        <v>25.06</v>
      </c>
      <c r="H37">
        <f>PPCL_Spot!T37</f>
        <v>5.1084036238675417</v>
      </c>
      <c r="I37">
        <f>Bawana_NG!T37</f>
        <v>69.59999999999998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972.30265645090583</v>
      </c>
      <c r="P37" s="77">
        <v>75.477128946367429</v>
      </c>
      <c r="Q37" s="77">
        <v>22.65</v>
      </c>
      <c r="R37" s="80">
        <v>17.699999999999996</v>
      </c>
      <c r="S37" s="80">
        <v>0</v>
      </c>
      <c r="T37" s="78">
        <f>SUMPRODUCT(LTA!F37:AJ37,LTA!F$101:AJ$101,LTA!F$105:AJ$105)</f>
        <v>34.880000000000003</v>
      </c>
      <c r="U37" s="78">
        <f>SUMPRODUCT(LTA!F37:AJ37,LTA!F$102:AJ$102,LTA!F$105:AJ$105)</f>
        <v>436.02000000000004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-323</v>
      </c>
      <c r="AA37" s="117">
        <f>STOA!J37</f>
        <v>4.93</v>
      </c>
      <c r="AB37" s="117">
        <f>-STOA!P37</f>
        <v>0</v>
      </c>
      <c r="AC37">
        <f t="shared" si="0"/>
        <v>19.648607705111271</v>
      </c>
      <c r="AD37">
        <f t="shared" si="1"/>
        <v>1102.2381179013955</v>
      </c>
      <c r="AE37">
        <f>'IDT-1'!F37</f>
        <v>0</v>
      </c>
      <c r="AF37" s="26"/>
      <c r="AG37">
        <f t="shared" si="2"/>
        <v>1102.2381179013955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-230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11.158536585365855</v>
      </c>
      <c r="F38">
        <f>GT_Spot!T38</f>
        <v>0</v>
      </c>
      <c r="G38">
        <f>PPCL_NG!T38</f>
        <v>25.06</v>
      </c>
      <c r="H38">
        <f>PPCL_Spot!T38</f>
        <v>5.1084036238675417</v>
      </c>
      <c r="I38">
        <f>Bawana_NG!T38</f>
        <v>69.59999999999998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965.99850358689798</v>
      </c>
      <c r="P38" s="77">
        <v>75.477128946367429</v>
      </c>
      <c r="Q38" s="77">
        <v>22.65</v>
      </c>
      <c r="R38" s="80">
        <v>17.699999999999996</v>
      </c>
      <c r="S38" s="80">
        <v>0</v>
      </c>
      <c r="T38" s="78">
        <f>SUMPRODUCT(LTA!F38:AJ38,LTA!F$101:AJ$101,LTA!F$105:AJ$105)</f>
        <v>38.010000000000005</v>
      </c>
      <c r="U38" s="78">
        <f>SUMPRODUCT(LTA!F38:AJ38,LTA!F$102:AJ$102,LTA!F$105:AJ$105)</f>
        <v>443.80000000000007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-125.97</v>
      </c>
      <c r="AA38" s="117">
        <f>STOA!J38</f>
        <v>4.93</v>
      </c>
      <c r="AB38" s="117">
        <f>-STOA!P38</f>
        <v>0</v>
      </c>
      <c r="AC38">
        <f t="shared" si="0"/>
        <v>19.715507198648922</v>
      </c>
      <c r="AD38">
        <f t="shared" si="1"/>
        <v>1103.8070655438501</v>
      </c>
      <c r="AE38">
        <f>'IDT-1'!F38</f>
        <v>0</v>
      </c>
      <c r="AF38" s="26"/>
      <c r="AG38">
        <f t="shared" si="2"/>
        <v>1103.8070655438501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-430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11.072141431422867</v>
      </c>
      <c r="F39">
        <f>GT_Spot!T39</f>
        <v>0</v>
      </c>
      <c r="G39">
        <f>PPCL_NG!T39</f>
        <v>25.06</v>
      </c>
      <c r="H39">
        <f>PPCL_Spot!T39</f>
        <v>5</v>
      </c>
      <c r="I39">
        <f>Bawana_NG!T39</f>
        <v>69.59999999999998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832.63343699464349</v>
      </c>
      <c r="P39" s="77">
        <v>75.477128946367429</v>
      </c>
      <c r="Q39" s="77">
        <v>22.65</v>
      </c>
      <c r="R39" s="80">
        <v>17.699999999999996</v>
      </c>
      <c r="S39" s="80">
        <v>0</v>
      </c>
      <c r="T39" s="78">
        <f>SUMPRODUCT(LTA!F39:AJ39,LTA!F$101:AJ$101,LTA!F$105:AJ$105)</f>
        <v>44.480000000000004</v>
      </c>
      <c r="U39" s="78">
        <f>SUMPRODUCT(LTA!F39:AJ39,LTA!F$102:AJ$102,LTA!F$105:AJ$105)</f>
        <v>452.32000000000005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-289</v>
      </c>
      <c r="AA39" s="117">
        <f>STOA!J39</f>
        <v>4.84</v>
      </c>
      <c r="AB39" s="117">
        <f>-STOA!P39</f>
        <v>0</v>
      </c>
      <c r="AC39">
        <f t="shared" si="0"/>
        <v>17.455263256677256</v>
      </c>
      <c r="AD39">
        <f t="shared" si="1"/>
        <v>1124.3774441157566</v>
      </c>
      <c r="AE39">
        <f>'IDT-1'!F39</f>
        <v>0</v>
      </c>
      <c r="AF39" s="26"/>
      <c r="AG39">
        <f t="shared" si="2"/>
        <v>1124.3774441157566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-130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8.7874681032038549</v>
      </c>
      <c r="F40">
        <f>GT_Spot!T40</f>
        <v>0</v>
      </c>
      <c r="G40">
        <f>PPCL_NG!T40</f>
        <v>25.06</v>
      </c>
      <c r="H40">
        <f>PPCL_Spot!T40</f>
        <v>5</v>
      </c>
      <c r="I40">
        <f>Bawana_NG!T40</f>
        <v>69.59999999999998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784.07117507534508</v>
      </c>
      <c r="P40" s="77">
        <v>75.477128946367429</v>
      </c>
      <c r="Q40" s="77">
        <v>22.65</v>
      </c>
      <c r="R40" s="80">
        <v>17.699999999999996</v>
      </c>
      <c r="S40" s="80">
        <v>0</v>
      </c>
      <c r="T40" s="78">
        <f>SUMPRODUCT(LTA!F40:AJ40,LTA!F$101:AJ$101,LTA!F$105:AJ$105)</f>
        <v>50.930000000000007</v>
      </c>
      <c r="U40" s="78">
        <f>SUMPRODUCT(LTA!F40:AJ40,LTA!F$102:AJ$102,LTA!F$105:AJ$105)</f>
        <v>458.90000000000009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-199</v>
      </c>
      <c r="AA40" s="117">
        <f>STOA!J40</f>
        <v>4.84</v>
      </c>
      <c r="AB40" s="117">
        <f>-STOA!P40</f>
        <v>0</v>
      </c>
      <c r="AC40">
        <f t="shared" si="0"/>
        <v>16.589786575167384</v>
      </c>
      <c r="AD40">
        <f t="shared" si="1"/>
        <v>1147.4259855497489</v>
      </c>
      <c r="AE40">
        <f>'IDT-1'!F40</f>
        <v>0</v>
      </c>
      <c r="AF40" s="26"/>
      <c r="AG40">
        <f t="shared" si="2"/>
        <v>1147.4259855497489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-160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11.072141431422867</v>
      </c>
      <c r="F41">
        <f>GT_Spot!T41</f>
        <v>0</v>
      </c>
      <c r="G41">
        <f>PPCL_NG!T41</f>
        <v>25.06</v>
      </c>
      <c r="H41">
        <f>PPCL_Spot!T41</f>
        <v>5</v>
      </c>
      <c r="I41">
        <f>Bawana_NG!T41</f>
        <v>69.59999999999998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731.67211058676344</v>
      </c>
      <c r="P41" s="77">
        <v>75.477128946367429</v>
      </c>
      <c r="Q41" s="77">
        <v>22.65</v>
      </c>
      <c r="R41" s="80">
        <v>17.699999999999996</v>
      </c>
      <c r="S41" s="80">
        <v>0</v>
      </c>
      <c r="T41" s="78">
        <f>SUMPRODUCT(LTA!F41:AJ41,LTA!F$101:AJ$101,LTA!F$105:AJ$105)</f>
        <v>55.27</v>
      </c>
      <c r="U41" s="78">
        <f>SUMPRODUCT(LTA!F41:AJ41,LTA!F$102:AJ$102,LTA!F$105:AJ$105)</f>
        <v>465.69000000000005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-156</v>
      </c>
      <c r="AA41" s="117">
        <f>STOA!J41</f>
        <v>4.84</v>
      </c>
      <c r="AB41" s="117">
        <f>-STOA!P41</f>
        <v>0</v>
      </c>
      <c r="AC41">
        <f t="shared" si="0"/>
        <v>15.447692455958613</v>
      </c>
      <c r="AD41">
        <f t="shared" si="1"/>
        <v>1199.5836885085953</v>
      </c>
      <c r="AE41">
        <f>'IDT-1'!F41</f>
        <v>0</v>
      </c>
      <c r="AF41" s="26"/>
      <c r="AG41">
        <f t="shared" si="2"/>
        <v>1199.5836885085953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-113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11.072141431422867</v>
      </c>
      <c r="F42">
        <f>GT_Spot!T42</f>
        <v>0</v>
      </c>
      <c r="G42">
        <f>PPCL_NG!T42</f>
        <v>25.06</v>
      </c>
      <c r="H42">
        <f>PPCL_Spot!T42</f>
        <v>5</v>
      </c>
      <c r="I42">
        <f>Bawana_NG!T42</f>
        <v>69.59999999999998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702.5234925593079</v>
      </c>
      <c r="P42" s="77">
        <v>75.477128946367429</v>
      </c>
      <c r="Q42" s="77">
        <v>22.65</v>
      </c>
      <c r="R42" s="80">
        <v>17.699999999999996</v>
      </c>
      <c r="S42" s="80">
        <v>0</v>
      </c>
      <c r="T42" s="78">
        <f>SUMPRODUCT(LTA!F42:AJ42,LTA!F$101:AJ$101,LTA!F$105:AJ$105)</f>
        <v>60.88</v>
      </c>
      <c r="U42" s="78">
        <f>SUMPRODUCT(LTA!F42:AJ42,LTA!F$102:AJ$102,LTA!F$105:AJ$105)</f>
        <v>470.41000000000008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-120</v>
      </c>
      <c r="AA42" s="117">
        <f>STOA!J42</f>
        <v>4.84</v>
      </c>
      <c r="AB42" s="117">
        <f>-STOA!P42</f>
        <v>0</v>
      </c>
      <c r="AC42">
        <f t="shared" si="0"/>
        <v>14.13681016695381</v>
      </c>
      <c r="AD42">
        <f t="shared" si="1"/>
        <v>1311.0759527701443</v>
      </c>
      <c r="AE42">
        <f>'IDT-1'!F42</f>
        <v>0</v>
      </c>
      <c r="AF42" s="26"/>
      <c r="AG42">
        <f t="shared" si="2"/>
        <v>1311.0759527701443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-20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11.072141431422867</v>
      </c>
      <c r="F43">
        <f>GT_Spot!T43</f>
        <v>0</v>
      </c>
      <c r="G43">
        <f>PPCL_NG!T43</f>
        <v>25.06</v>
      </c>
      <c r="H43">
        <f>PPCL_Spot!T43</f>
        <v>5</v>
      </c>
      <c r="I43">
        <f>Bawana_NG!T43</f>
        <v>68.067248696495696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701.51981101492902</v>
      </c>
      <c r="P43" s="77">
        <v>75.477128946367429</v>
      </c>
      <c r="Q43" s="77">
        <v>22.65</v>
      </c>
      <c r="R43" s="80">
        <v>17.699999999999996</v>
      </c>
      <c r="S43" s="80">
        <v>0</v>
      </c>
      <c r="T43" s="78">
        <f>SUMPRODUCT(LTA!F43:AJ43,LTA!F$101:AJ$101,LTA!F$105:AJ$105)</f>
        <v>67.05</v>
      </c>
      <c r="U43" s="78">
        <f>SUMPRODUCT(LTA!F43:AJ43,LTA!F$102:AJ$102,LTA!F$105:AJ$105)</f>
        <v>474.85000000000008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-87</v>
      </c>
      <c r="AA43" s="117">
        <f>STOA!J43</f>
        <v>4.74</v>
      </c>
      <c r="AB43" s="117">
        <f>-STOA!P43</f>
        <v>0</v>
      </c>
      <c r="AC43">
        <f t="shared" si="0"/>
        <v>14.091561900103899</v>
      </c>
      <c r="AD43">
        <f t="shared" si="1"/>
        <v>1332.0947681891112</v>
      </c>
      <c r="AE43">
        <f>'IDT-1'!F43</f>
        <v>0</v>
      </c>
      <c r="AF43" s="26"/>
      <c r="AG43">
        <f t="shared" si="2"/>
        <v>1332.0947681891112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-40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11.072141431422867</v>
      </c>
      <c r="F44">
        <f>GT_Spot!T44</f>
        <v>0</v>
      </c>
      <c r="G44">
        <f>PPCL_NG!T44</f>
        <v>25.06</v>
      </c>
      <c r="H44">
        <f>PPCL_Spot!T44</f>
        <v>5</v>
      </c>
      <c r="I44">
        <f>Bawana_NG!T44</f>
        <v>68.067248696495696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730.64571108870643</v>
      </c>
      <c r="P44" s="77">
        <v>75.477128946367429</v>
      </c>
      <c r="Q44" s="77">
        <v>22.65</v>
      </c>
      <c r="R44" s="80">
        <v>17.699999999999996</v>
      </c>
      <c r="S44" s="80">
        <v>0</v>
      </c>
      <c r="T44" s="78">
        <f>SUMPRODUCT(LTA!F44:AJ44,LTA!F$101:AJ$101,LTA!F$105:AJ$105)</f>
        <v>71.73</v>
      </c>
      <c r="U44" s="78">
        <f>SUMPRODUCT(LTA!F44:AJ44,LTA!F$102:AJ$102,LTA!F$105:AJ$105)</f>
        <v>479.49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-62</v>
      </c>
      <c r="AA44" s="117">
        <f>STOA!J44</f>
        <v>4.74</v>
      </c>
      <c r="AB44" s="117">
        <f>-STOA!P44</f>
        <v>0</v>
      </c>
      <c r="AC44">
        <f t="shared" si="0"/>
        <v>14.474276458364118</v>
      </c>
      <c r="AD44">
        <f t="shared" si="1"/>
        <v>1365.1579537046284</v>
      </c>
      <c r="AE44">
        <f>'IDT-1'!F44</f>
        <v>0</v>
      </c>
      <c r="AF44" s="26"/>
      <c r="AG44">
        <f t="shared" si="2"/>
        <v>1365.1579537046284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-70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11.072141431422867</v>
      </c>
      <c r="F45">
        <f>GT_Spot!T45</f>
        <v>0</v>
      </c>
      <c r="G45">
        <f>PPCL_NG!T45</f>
        <v>25.06</v>
      </c>
      <c r="H45">
        <f>PPCL_Spot!T45</f>
        <v>5</v>
      </c>
      <c r="I45">
        <f>Bawana_NG!T45</f>
        <v>68.067248696495696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729.42095516468885</v>
      </c>
      <c r="P45" s="77">
        <v>75.477128946367429</v>
      </c>
      <c r="Q45" s="77">
        <v>22.65</v>
      </c>
      <c r="R45" s="80">
        <v>17.699999999999996</v>
      </c>
      <c r="S45" s="80">
        <v>0</v>
      </c>
      <c r="T45" s="78">
        <f>SUMPRODUCT(LTA!F45:AJ45,LTA!F$101:AJ$101,LTA!F$105:AJ$105)</f>
        <v>73.88</v>
      </c>
      <c r="U45" s="78">
        <f>SUMPRODUCT(LTA!F45:AJ45,LTA!F$102:AJ$102,LTA!F$105:AJ$105)</f>
        <v>482.57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-37</v>
      </c>
      <c r="AA45" s="117">
        <f>STOA!J45</f>
        <v>4.74</v>
      </c>
      <c r="AB45" s="117">
        <f>-STOA!P45</f>
        <v>0</v>
      </c>
      <c r="AC45">
        <f t="shared" si="0"/>
        <v>14.465131968621785</v>
      </c>
      <c r="AD45">
        <f t="shared" si="1"/>
        <v>1374.1723422703531</v>
      </c>
      <c r="AE45">
        <f>'IDT-1'!F45</f>
        <v>0</v>
      </c>
      <c r="AF45" s="26"/>
      <c r="AG45">
        <f t="shared" si="2"/>
        <v>1374.1723422703531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-90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11.073155985489722</v>
      </c>
      <c r="F46">
        <f>GT_Spot!T46</f>
        <v>0</v>
      </c>
      <c r="G46">
        <f>PPCL_NG!T46</f>
        <v>25.06</v>
      </c>
      <c r="H46">
        <f>PPCL_Spot!T46</f>
        <v>5</v>
      </c>
      <c r="I46">
        <f>Bawana_NG!T46</f>
        <v>68.067248696495696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729.38493991268888</v>
      </c>
      <c r="P46" s="77">
        <v>75.477128946367429</v>
      </c>
      <c r="Q46" s="77">
        <v>22.65</v>
      </c>
      <c r="R46" s="80">
        <v>17.699999999999996</v>
      </c>
      <c r="S46" s="80">
        <v>0</v>
      </c>
      <c r="T46" s="78">
        <f>SUMPRODUCT(LTA!F46:AJ46,LTA!F$101:AJ$101,LTA!F$105:AJ$105)</f>
        <v>75.849999999999994</v>
      </c>
      <c r="U46" s="78">
        <f>SUMPRODUCT(LTA!F46:AJ46,LTA!F$102:AJ$102,LTA!F$105:AJ$105)</f>
        <v>481.39000000000004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-28</v>
      </c>
      <c r="AA46" s="117">
        <f>STOA!J46</f>
        <v>4.74</v>
      </c>
      <c r="AB46" s="117">
        <f>-STOA!P46</f>
        <v>0</v>
      </c>
      <c r="AC46">
        <f t="shared" si="0"/>
        <v>14.391872814780218</v>
      </c>
      <c r="AD46">
        <f t="shared" si="1"/>
        <v>1384.0006007262616</v>
      </c>
      <c r="AE46">
        <f>'IDT-1'!F46</f>
        <v>0</v>
      </c>
      <c r="AF46" s="26"/>
      <c r="AG46">
        <f t="shared" si="2"/>
        <v>1384.0006007262616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-90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11.073155985489722</v>
      </c>
      <c r="F47">
        <f>GT_Spot!T47</f>
        <v>0</v>
      </c>
      <c r="G47">
        <f>PPCL_NG!T47</f>
        <v>25.06</v>
      </c>
      <c r="H47">
        <f>PPCL_Spot!T47</f>
        <v>5</v>
      </c>
      <c r="I47">
        <f>Bawana_NG!T47</f>
        <v>68.067248696495696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789.36195295248922</v>
      </c>
      <c r="P47" s="77">
        <v>75.477128946367429</v>
      </c>
      <c r="Q47" s="77">
        <v>22.65</v>
      </c>
      <c r="R47" s="80">
        <v>17.699999999999996</v>
      </c>
      <c r="S47" s="80">
        <v>0</v>
      </c>
      <c r="T47" s="78">
        <f>SUMPRODUCT(LTA!F47:AJ47,LTA!F$101:AJ$101,LTA!F$105:AJ$105)</f>
        <v>76.34</v>
      </c>
      <c r="U47" s="78">
        <f>SUMPRODUCT(LTA!F47:AJ47,LTA!F$102:AJ$102,LTA!F$105:AJ$105)</f>
        <v>483.05000000000007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-74</v>
      </c>
      <c r="AA47" s="117">
        <f>STOA!J47</f>
        <v>4.6399999999999997</v>
      </c>
      <c r="AB47" s="117">
        <f>-STOA!P47</f>
        <v>0</v>
      </c>
      <c r="AC47">
        <f t="shared" si="0"/>
        <v>15.861035791838775</v>
      </c>
      <c r="AD47">
        <f t="shared" si="1"/>
        <v>1340.5584507890037</v>
      </c>
      <c r="AE47">
        <f>'IDT-1'!F47</f>
        <v>0</v>
      </c>
      <c r="AF47" s="26"/>
      <c r="AG47">
        <f t="shared" si="2"/>
        <v>1340.5584507890037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-148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11.073155985489722</v>
      </c>
      <c r="F48">
        <f>GT_Spot!T48</f>
        <v>0</v>
      </c>
      <c r="G48">
        <f>PPCL_NG!T48</f>
        <v>25.06</v>
      </c>
      <c r="H48">
        <f>PPCL_Spot!T48</f>
        <v>5</v>
      </c>
      <c r="I48">
        <f>Bawana_NG!T48</f>
        <v>68.067248696495696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839.35958491154418</v>
      </c>
      <c r="P48" s="77">
        <v>75.477128946367429</v>
      </c>
      <c r="Q48" s="77">
        <v>22.65</v>
      </c>
      <c r="R48" s="80">
        <v>17.699999999999996</v>
      </c>
      <c r="S48" s="80">
        <v>0</v>
      </c>
      <c r="T48" s="78">
        <f>SUMPRODUCT(LTA!F48:AJ48,LTA!F$101:AJ$101,LTA!F$105:AJ$105)</f>
        <v>78.8</v>
      </c>
      <c r="U48" s="78">
        <f>SUMPRODUCT(LTA!F48:AJ48,LTA!F$102:AJ$102,LTA!F$105:AJ$105)</f>
        <v>484.08000000000004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-67</v>
      </c>
      <c r="AA48" s="117">
        <f>STOA!J48</f>
        <v>4.6399999999999997</v>
      </c>
      <c r="AB48" s="117">
        <f>-STOA!P48</f>
        <v>0</v>
      </c>
      <c r="AC48">
        <f t="shared" si="0"/>
        <v>16.19855504024553</v>
      </c>
      <c r="AD48">
        <f t="shared" si="1"/>
        <v>1408.7085634996517</v>
      </c>
      <c r="AE48">
        <f>'IDT-1'!F48</f>
        <v>0</v>
      </c>
      <c r="AF48" s="26"/>
      <c r="AG48">
        <f t="shared" si="2"/>
        <v>1408.7085634996517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-140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11.073155985489722</v>
      </c>
      <c r="F49">
        <f>GT_Spot!T49</f>
        <v>0</v>
      </c>
      <c r="G49">
        <f>PPCL_NG!T49</f>
        <v>25.06</v>
      </c>
      <c r="H49">
        <f>PPCL_Spot!T49</f>
        <v>5</v>
      </c>
      <c r="I49">
        <f>Bawana_NG!T49</f>
        <v>68.067248696495696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709.38195232461203</v>
      </c>
      <c r="P49" s="77">
        <v>75.477128946367429</v>
      </c>
      <c r="Q49" s="77">
        <v>22.65</v>
      </c>
      <c r="R49" s="80">
        <v>17.699999999999996</v>
      </c>
      <c r="S49" s="80">
        <v>0</v>
      </c>
      <c r="T49" s="78">
        <f>SUMPRODUCT(LTA!F49:AJ49,LTA!F$101:AJ$101,LTA!F$105:AJ$105)</f>
        <v>83.16</v>
      </c>
      <c r="U49" s="78">
        <f>SUMPRODUCT(LTA!F49:AJ49,LTA!F$102:AJ$102,LTA!F$105:AJ$105)</f>
        <v>485.14000000000004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-58</v>
      </c>
      <c r="AA49" s="117">
        <f>STOA!J49</f>
        <v>4.6399999999999997</v>
      </c>
      <c r="AB49" s="117">
        <f>-STOA!P49</f>
        <v>0</v>
      </c>
      <c r="AC49">
        <f t="shared" si="0"/>
        <v>14.667419624892954</v>
      </c>
      <c r="AD49">
        <f t="shared" si="1"/>
        <v>1334.6820663280721</v>
      </c>
      <c r="AE49">
        <f>'IDT-1'!F49</f>
        <v>0</v>
      </c>
      <c r="AF49" s="26"/>
      <c r="AG49">
        <f t="shared" si="2"/>
        <v>1334.6820663280721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-100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11.073155985489722</v>
      </c>
      <c r="F50">
        <f>GT_Spot!T50</f>
        <v>0</v>
      </c>
      <c r="G50">
        <f>PPCL_NG!T50</f>
        <v>25.06</v>
      </c>
      <c r="H50">
        <f>PPCL_Spot!T50</f>
        <v>5</v>
      </c>
      <c r="I50">
        <f>Bawana_NG!T50</f>
        <v>68.067248696495696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709.39927934823083</v>
      </c>
      <c r="P50" s="77">
        <v>75.477128946367429</v>
      </c>
      <c r="Q50" s="77">
        <v>22.65</v>
      </c>
      <c r="R50" s="80">
        <v>17.699999999999996</v>
      </c>
      <c r="S50" s="80">
        <v>0</v>
      </c>
      <c r="T50" s="78">
        <f>SUMPRODUCT(LTA!F50:AJ50,LTA!F$101:AJ$101,LTA!F$105:AJ$105)</f>
        <v>82.26</v>
      </c>
      <c r="U50" s="78">
        <f>SUMPRODUCT(LTA!F50:AJ50,LTA!F$102:AJ$102,LTA!F$105:AJ$105)</f>
        <v>485.94000000000005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-52</v>
      </c>
      <c r="AA50" s="117">
        <f>STOA!J50</f>
        <v>4.6399999999999997</v>
      </c>
      <c r="AB50" s="117">
        <f>-STOA!P50</f>
        <v>0</v>
      </c>
      <c r="AC50">
        <f t="shared" si="0"/>
        <v>14.613423337567628</v>
      </c>
      <c r="AD50">
        <f t="shared" si="1"/>
        <v>1340.6533896390163</v>
      </c>
      <c r="AE50">
        <f>'IDT-1'!F50</f>
        <v>0</v>
      </c>
      <c r="AF50" s="26"/>
      <c r="AG50">
        <f t="shared" si="2"/>
        <v>1340.6533896390163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-100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11.073155985489722</v>
      </c>
      <c r="F51">
        <f>GT_Spot!T51</f>
        <v>0</v>
      </c>
      <c r="G51">
        <f>PPCL_NG!T51</f>
        <v>25.06</v>
      </c>
      <c r="H51">
        <f>PPCL_Spot!T51</f>
        <v>5</v>
      </c>
      <c r="I51">
        <f>Bawana_NG!T51</f>
        <v>65.877248465104614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717.7482211297272</v>
      </c>
      <c r="P51" s="77">
        <v>75.477128946367429</v>
      </c>
      <c r="Q51" s="77">
        <v>22.65</v>
      </c>
      <c r="R51" s="80">
        <v>17.699999999999996</v>
      </c>
      <c r="S51" s="80">
        <v>0</v>
      </c>
      <c r="T51" s="78">
        <f>SUMPRODUCT(LTA!F51:AJ51,LTA!F$101:AJ$101,LTA!F$105:AJ$105)</f>
        <v>82.47</v>
      </c>
      <c r="U51" s="78">
        <f>SUMPRODUCT(LTA!F51:AJ51,LTA!F$102:AJ$102,LTA!F$105:AJ$105)</f>
        <v>483.41000000000008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4.5599999999999996</v>
      </c>
      <c r="AB51" s="117">
        <f>-STOA!P51</f>
        <v>0</v>
      </c>
      <c r="AC51">
        <f t="shared" si="0"/>
        <v>14.735283298430506</v>
      </c>
      <c r="AD51">
        <f t="shared" si="1"/>
        <v>1334.2904712282586</v>
      </c>
      <c r="AE51">
        <f>'IDT-1'!F51</f>
        <v>0</v>
      </c>
      <c r="AF51" s="26"/>
      <c r="AG51">
        <f t="shared" si="2"/>
        <v>1334.2904712282586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-162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11.073155985489722</v>
      </c>
      <c r="F52">
        <f>GT_Spot!T52</f>
        <v>0</v>
      </c>
      <c r="G52">
        <f>PPCL_NG!T52</f>
        <v>25.06</v>
      </c>
      <c r="H52">
        <f>PPCL_Spot!T52</f>
        <v>5</v>
      </c>
      <c r="I52">
        <f>Bawana_NG!T52</f>
        <v>65.877248465104614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720.04266361252019</v>
      </c>
      <c r="P52" s="77">
        <v>75.477128946367429</v>
      </c>
      <c r="Q52" s="77">
        <v>22.65</v>
      </c>
      <c r="R52" s="80">
        <v>17.699999999999996</v>
      </c>
      <c r="S52" s="80">
        <v>0</v>
      </c>
      <c r="T52" s="78">
        <f>SUMPRODUCT(LTA!F52:AJ52,LTA!F$101:AJ$101,LTA!F$105:AJ$105)</f>
        <v>83.3</v>
      </c>
      <c r="U52" s="78">
        <f>SUMPRODUCT(LTA!F52:AJ52,LTA!F$102:AJ$102,LTA!F$105:AJ$105)</f>
        <v>485.17000000000007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4.5599999999999996</v>
      </c>
      <c r="AB52" s="117">
        <f>-STOA!P52</f>
        <v>0</v>
      </c>
      <c r="AC52">
        <f t="shared" si="0"/>
        <v>14.582947586790787</v>
      </c>
      <c r="AD52">
        <f t="shared" si="1"/>
        <v>1361.3272494226912</v>
      </c>
      <c r="AE52">
        <f>'IDT-1'!F52</f>
        <v>0</v>
      </c>
      <c r="AF52" s="26"/>
      <c r="AG52">
        <f t="shared" si="2"/>
        <v>1361.3272494226912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-140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11.073155985489722</v>
      </c>
      <c r="F53">
        <f>GT_Spot!T53</f>
        <v>0</v>
      </c>
      <c r="G53">
        <f>PPCL_NG!T53</f>
        <v>25.06</v>
      </c>
      <c r="H53">
        <f>PPCL_Spot!T53</f>
        <v>5</v>
      </c>
      <c r="I53">
        <f>Bawana_NG!T53</f>
        <v>65.877248465104614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720.06027140287301</v>
      </c>
      <c r="P53" s="77">
        <v>75.477128946367429</v>
      </c>
      <c r="Q53" s="77">
        <v>22.65</v>
      </c>
      <c r="R53" s="80">
        <v>17.699999999999996</v>
      </c>
      <c r="S53" s="80">
        <v>0</v>
      </c>
      <c r="T53" s="78">
        <f>SUMPRODUCT(LTA!F53:AJ53,LTA!F$101:AJ$101,LTA!F$105:AJ$105)</f>
        <v>83.41</v>
      </c>
      <c r="U53" s="78">
        <f>SUMPRODUCT(LTA!F53:AJ53,LTA!F$102:AJ$102,LTA!F$105:AJ$105)</f>
        <v>485.14000000000004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4.5599999999999996</v>
      </c>
      <c r="AB53" s="117">
        <f>-STOA!P53</f>
        <v>0</v>
      </c>
      <c r="AC53">
        <f t="shared" si="0"/>
        <v>14.406243984901987</v>
      </c>
      <c r="AD53">
        <f t="shared" si="1"/>
        <v>1381.601560814933</v>
      </c>
      <c r="AE53">
        <f>'IDT-1'!F53</f>
        <v>0</v>
      </c>
      <c r="AF53" s="26"/>
      <c r="AG53">
        <f t="shared" si="2"/>
        <v>1381.601560814933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-120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11.073155985489722</v>
      </c>
      <c r="F54">
        <f>GT_Spot!T54</f>
        <v>0</v>
      </c>
      <c r="G54">
        <f>PPCL_NG!T54</f>
        <v>25.06</v>
      </c>
      <c r="H54">
        <f>PPCL_Spot!T54</f>
        <v>5</v>
      </c>
      <c r="I54">
        <f>Bawana_NG!T54</f>
        <v>65.877248465104614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718.04745665877078</v>
      </c>
      <c r="P54" s="77">
        <v>75.477128946367429</v>
      </c>
      <c r="Q54" s="77">
        <v>22.65</v>
      </c>
      <c r="R54" s="80">
        <v>17.699999999999996</v>
      </c>
      <c r="S54" s="80">
        <v>0</v>
      </c>
      <c r="T54" s="78">
        <f>SUMPRODUCT(LTA!F54:AJ54,LTA!F$101:AJ$101,LTA!F$105:AJ$105)</f>
        <v>83.42</v>
      </c>
      <c r="U54" s="78">
        <f>SUMPRODUCT(LTA!F54:AJ54,LTA!F$102:AJ$102,LTA!F$105:AJ$105)</f>
        <v>484.63000000000005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-37</v>
      </c>
      <c r="AA54" s="117">
        <f>STOA!J54</f>
        <v>4.5599999999999996</v>
      </c>
      <c r="AB54" s="117">
        <f>-STOA!P54</f>
        <v>0</v>
      </c>
      <c r="AC54">
        <f t="shared" si="0"/>
        <v>14.446278107809253</v>
      </c>
      <c r="AD54">
        <f t="shared" si="1"/>
        <v>1372.0487119479233</v>
      </c>
      <c r="AE54">
        <f>'IDT-1'!F54</f>
        <v>0</v>
      </c>
      <c r="AF54" s="26"/>
      <c r="AG54">
        <f t="shared" si="2"/>
        <v>1372.0487119479233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-90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8.2924902373085008</v>
      </c>
      <c r="F55">
        <f>GT_Spot!T55</f>
        <v>0</v>
      </c>
      <c r="G55">
        <f>PPCL_NG!T55</f>
        <v>25.06</v>
      </c>
      <c r="H55">
        <f>PPCL_Spot!T55</f>
        <v>2.89</v>
      </c>
      <c r="I55">
        <f>Bawana_NG!T55</f>
        <v>65.877248465104614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708.95232610180824</v>
      </c>
      <c r="P55" s="77">
        <v>75.477128946367429</v>
      </c>
      <c r="Q55" s="77">
        <v>22.65</v>
      </c>
      <c r="R55" s="80">
        <v>17.699999999999996</v>
      </c>
      <c r="S55" s="80">
        <v>0</v>
      </c>
      <c r="T55" s="78">
        <f>SUMPRODUCT(LTA!F55:AJ55,LTA!F$101:AJ$101,LTA!F$105:AJ$105)</f>
        <v>78.73</v>
      </c>
      <c r="U55" s="78">
        <f>SUMPRODUCT(LTA!F55:AJ55,LTA!F$102:AJ$102,LTA!F$105:AJ$105)</f>
        <v>483.18000000000006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-80</v>
      </c>
      <c r="AA55" s="117">
        <f>STOA!J55</f>
        <v>4.46</v>
      </c>
      <c r="AB55" s="117">
        <f>-STOA!P55</f>
        <v>0</v>
      </c>
      <c r="AC55">
        <f t="shared" si="0"/>
        <v>15.253763255287668</v>
      </c>
      <c r="AD55">
        <f t="shared" si="1"/>
        <v>1240.0154304953012</v>
      </c>
      <c r="AE55">
        <f>'IDT-1'!F55</f>
        <v>0</v>
      </c>
      <c r="AF55" s="26"/>
      <c r="AG55">
        <f t="shared" si="2"/>
        <v>1240.0154304953012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-158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11.073155985489722</v>
      </c>
      <c r="F56">
        <f>GT_Spot!T56</f>
        <v>0</v>
      </c>
      <c r="G56">
        <f>PPCL_NG!T56</f>
        <v>25.06</v>
      </c>
      <c r="H56">
        <f>PPCL_Spot!T56</f>
        <v>5</v>
      </c>
      <c r="I56">
        <f>Bawana_NG!T56</f>
        <v>65.877248465104614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713.18192832354771</v>
      </c>
      <c r="P56" s="77">
        <v>75.477128946367429</v>
      </c>
      <c r="Q56" s="77">
        <v>22.65</v>
      </c>
      <c r="R56" s="80">
        <v>17.699999999999996</v>
      </c>
      <c r="S56" s="80">
        <v>0</v>
      </c>
      <c r="T56" s="78">
        <f>SUMPRODUCT(LTA!F56:AJ56,LTA!F$101:AJ$101,LTA!F$105:AJ$105)</f>
        <v>78.67</v>
      </c>
      <c r="U56" s="78">
        <f>SUMPRODUCT(LTA!F56:AJ56,LTA!F$102:AJ$102,LTA!F$105:AJ$105)</f>
        <v>481.82000000000011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-129</v>
      </c>
      <c r="AA56" s="117">
        <f>STOA!J56</f>
        <v>4.46</v>
      </c>
      <c r="AB56" s="117">
        <f>-STOA!P56</f>
        <v>0</v>
      </c>
      <c r="AC56">
        <f t="shared" si="0"/>
        <v>15.303769358378581</v>
      </c>
      <c r="AD56">
        <f t="shared" si="1"/>
        <v>1249.665692362131</v>
      </c>
      <c r="AE56">
        <f>'IDT-1'!F56</f>
        <v>0</v>
      </c>
      <c r="AF56" s="26"/>
      <c r="AG56">
        <f t="shared" si="2"/>
        <v>1249.665692362131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-107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11.073155985489722</v>
      </c>
      <c r="F57">
        <f>GT_Spot!T57</f>
        <v>0</v>
      </c>
      <c r="G57">
        <f>PPCL_NG!T57</f>
        <v>25.06</v>
      </c>
      <c r="H57">
        <f>PPCL_Spot!T57</f>
        <v>4.5</v>
      </c>
      <c r="I57">
        <f>Bawana_NG!T57</f>
        <v>65.877248465104614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710.53473532193505</v>
      </c>
      <c r="P57" s="77">
        <v>75.477128946367429</v>
      </c>
      <c r="Q57" s="77">
        <v>22.65</v>
      </c>
      <c r="R57" s="80">
        <v>17.699999999999996</v>
      </c>
      <c r="S57" s="80">
        <v>0</v>
      </c>
      <c r="T57" s="78">
        <f>SUMPRODUCT(LTA!F57:AJ57,LTA!F$101:AJ$101,LTA!F$105:AJ$105)</f>
        <v>78.510000000000005</v>
      </c>
      <c r="U57" s="78">
        <f>SUMPRODUCT(LTA!F57:AJ57,LTA!F$102:AJ$102,LTA!F$105:AJ$105)</f>
        <v>480.92000000000013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-106</v>
      </c>
      <c r="AA57" s="117">
        <f>STOA!J57</f>
        <v>4.46</v>
      </c>
      <c r="AB57" s="117">
        <f>-STOA!P57</f>
        <v>0</v>
      </c>
      <c r="AC57">
        <f t="shared" si="0"/>
        <v>14.378933307744859</v>
      </c>
      <c r="AD57">
        <f t="shared" si="1"/>
        <v>1346.3833354111523</v>
      </c>
      <c r="AE57">
        <f>'IDT-1'!F57</f>
        <v>0</v>
      </c>
      <c r="AF57" s="26"/>
      <c r="AG57">
        <f t="shared" si="2"/>
        <v>1346.3833354111523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-30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11.073155985489722</v>
      </c>
      <c r="F58">
        <f>GT_Spot!T58</f>
        <v>0</v>
      </c>
      <c r="G58">
        <f>PPCL_NG!T58</f>
        <v>25.06</v>
      </c>
      <c r="H58">
        <f>PPCL_Spot!T58</f>
        <v>5</v>
      </c>
      <c r="I58">
        <f>Bawana_NG!T58</f>
        <v>65.877248465104614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710.89718986558603</v>
      </c>
      <c r="P58" s="77">
        <v>75.477128946367429</v>
      </c>
      <c r="Q58" s="77">
        <v>22.65</v>
      </c>
      <c r="R58" s="80">
        <v>17.699999999999996</v>
      </c>
      <c r="S58" s="80">
        <v>0</v>
      </c>
      <c r="T58" s="78">
        <f>SUMPRODUCT(LTA!F58:AJ58,LTA!F$101:AJ$101,LTA!F$105:AJ$105)</f>
        <v>78.25</v>
      </c>
      <c r="U58" s="78">
        <f>SUMPRODUCT(LTA!F58:AJ58,LTA!F$102:AJ$102,LTA!F$105:AJ$105)</f>
        <v>478.6400000000001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-70</v>
      </c>
      <c r="AA58" s="117">
        <f>STOA!J58</f>
        <v>4.46</v>
      </c>
      <c r="AB58" s="117">
        <f>-STOA!P58</f>
        <v>0</v>
      </c>
      <c r="AC58">
        <f t="shared" si="0"/>
        <v>14.133339592151907</v>
      </c>
      <c r="AD58">
        <f t="shared" si="1"/>
        <v>1370.9513836703959</v>
      </c>
      <c r="AE58">
        <f>'IDT-1'!F58</f>
        <v>0</v>
      </c>
      <c r="AF58" s="26"/>
      <c r="AG58">
        <f t="shared" si="2"/>
        <v>1370.9513836703959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-40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10.743173316708228</v>
      </c>
      <c r="F59">
        <f>GT_Spot!T59</f>
        <v>0</v>
      </c>
      <c r="G59">
        <f>PPCL_NG!T59</f>
        <v>25.06</v>
      </c>
      <c r="H59">
        <f>PPCL_Spot!T59</f>
        <v>5</v>
      </c>
      <c r="I59">
        <f>Bawana_NG!T59</f>
        <v>65.877248465104614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847.87749741908135</v>
      </c>
      <c r="P59" s="77">
        <v>75.477128946367429</v>
      </c>
      <c r="Q59" s="77">
        <v>22.65</v>
      </c>
      <c r="R59" s="80">
        <v>17.699999999999996</v>
      </c>
      <c r="S59" s="80">
        <v>0</v>
      </c>
      <c r="T59" s="78">
        <f>SUMPRODUCT(LTA!F59:AJ59,LTA!F$101:AJ$101,LTA!F$105:AJ$105)</f>
        <v>77.92</v>
      </c>
      <c r="U59" s="78">
        <f>SUMPRODUCT(LTA!F59:AJ59,LTA!F$102:AJ$102,LTA!F$105:AJ$105)</f>
        <v>475.86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-53</v>
      </c>
      <c r="AA59" s="117">
        <f>STOA!J59</f>
        <v>4.37</v>
      </c>
      <c r="AB59" s="117">
        <f>-STOA!P59</f>
        <v>0</v>
      </c>
      <c r="AC59">
        <f t="shared" si="0"/>
        <v>16.861374767521568</v>
      </c>
      <c r="AD59">
        <f t="shared" si="1"/>
        <v>1326.67367337974</v>
      </c>
      <c r="AE59">
        <f>'IDT-1'!F59</f>
        <v>0</v>
      </c>
      <c r="AF59" s="26"/>
      <c r="AG59">
        <f t="shared" si="2"/>
        <v>1326.67367337974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-232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10.743173316708228</v>
      </c>
      <c r="F60">
        <f>GT_Spot!T60</f>
        <v>0</v>
      </c>
      <c r="G60">
        <f>PPCL_NG!T60</f>
        <v>25.06</v>
      </c>
      <c r="H60">
        <f>PPCL_Spot!T60</f>
        <v>5</v>
      </c>
      <c r="I60">
        <f>Bawana_NG!T60</f>
        <v>65.877248465104614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980.16376617198341</v>
      </c>
      <c r="P60" s="77">
        <v>75.477128946367429</v>
      </c>
      <c r="Q60" s="77">
        <v>22.65</v>
      </c>
      <c r="R60" s="80">
        <v>17.699999999999996</v>
      </c>
      <c r="S60" s="80">
        <v>0</v>
      </c>
      <c r="T60" s="78">
        <f>SUMPRODUCT(LTA!F60:AJ60,LTA!F$101:AJ$101,LTA!F$105:AJ$105)</f>
        <v>77.48</v>
      </c>
      <c r="U60" s="78">
        <f>SUMPRODUCT(LTA!F60:AJ60,LTA!F$102:AJ$102,LTA!F$105:AJ$105)</f>
        <v>471.02000000000004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-43</v>
      </c>
      <c r="AA60" s="117">
        <f>STOA!J60</f>
        <v>4.37</v>
      </c>
      <c r="AB60" s="117">
        <f>-STOA!P60</f>
        <v>0</v>
      </c>
      <c r="AC60">
        <f t="shared" si="0"/>
        <v>18.227617503168577</v>
      </c>
      <c r="AD60">
        <f t="shared" si="1"/>
        <v>1424.3136993969952</v>
      </c>
      <c r="AE60">
        <f>'IDT-1'!F60</f>
        <v>0</v>
      </c>
      <c r="AF60" s="26"/>
      <c r="AG60">
        <f t="shared" si="2"/>
        <v>1424.3136993969952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-270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10.743173316708228</v>
      </c>
      <c r="F61">
        <f>GT_Spot!T61</f>
        <v>0</v>
      </c>
      <c r="G61">
        <f>PPCL_NG!T61</f>
        <v>25.06</v>
      </c>
      <c r="H61">
        <f>PPCL_Spot!T61</f>
        <v>4.5</v>
      </c>
      <c r="I61">
        <f>Bawana_NG!T61</f>
        <v>65.877248465104614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985.46686342461032</v>
      </c>
      <c r="P61" s="77">
        <v>75.477128946367429</v>
      </c>
      <c r="Q61" s="77">
        <v>22.65</v>
      </c>
      <c r="R61" s="80">
        <v>17.699999999999996</v>
      </c>
      <c r="S61" s="80">
        <v>0</v>
      </c>
      <c r="T61" s="78">
        <f>SUMPRODUCT(LTA!F61:AJ61,LTA!F$101:AJ$101,LTA!F$105:AJ$105)</f>
        <v>73.34</v>
      </c>
      <c r="U61" s="78">
        <f>SUMPRODUCT(LTA!F61:AJ61,LTA!F$102:AJ$102,LTA!F$105:AJ$105)</f>
        <v>465.61000000000007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-22</v>
      </c>
      <c r="AA61" s="117">
        <f>STOA!J61</f>
        <v>4.37</v>
      </c>
      <c r="AB61" s="117">
        <f>-STOA!P61</f>
        <v>0</v>
      </c>
      <c r="AC61">
        <f t="shared" si="0"/>
        <v>17.999404081025592</v>
      </c>
      <c r="AD61">
        <f t="shared" si="1"/>
        <v>1440.7950100717651</v>
      </c>
      <c r="AE61">
        <f>'IDT-1'!F61</f>
        <v>0</v>
      </c>
      <c r="AF61" s="26"/>
      <c r="AG61">
        <f t="shared" si="2"/>
        <v>1440.7950100717651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-270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10.743173316708228</v>
      </c>
      <c r="F62">
        <f>GT_Spot!T62</f>
        <v>0</v>
      </c>
      <c r="G62">
        <f>PPCL_NG!T62</f>
        <v>25.06</v>
      </c>
      <c r="H62">
        <f>PPCL_Spot!T62</f>
        <v>4.5</v>
      </c>
      <c r="I62">
        <f>Bawana_NG!T62</f>
        <v>65.877248465104614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985.46887910061037</v>
      </c>
      <c r="P62" s="77">
        <v>75.477128946367429</v>
      </c>
      <c r="Q62" s="77">
        <v>22.65</v>
      </c>
      <c r="R62" s="80">
        <v>17.699999999999996</v>
      </c>
      <c r="S62" s="80">
        <v>0</v>
      </c>
      <c r="T62" s="78">
        <f>SUMPRODUCT(LTA!F62:AJ62,LTA!F$101:AJ$101,LTA!F$105:AJ$105)</f>
        <v>71.13</v>
      </c>
      <c r="U62" s="78">
        <f>SUMPRODUCT(LTA!F62:AJ62,LTA!F$102:AJ$102,LTA!F$105:AJ$105)</f>
        <v>460.24000000000007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4.37</v>
      </c>
      <c r="AB62" s="117">
        <f>-STOA!P62</f>
        <v>0</v>
      </c>
      <c r="AC62">
        <f t="shared" si="0"/>
        <v>17.737399013486094</v>
      </c>
      <c r="AD62">
        <f t="shared" si="1"/>
        <v>1455.4790308153044</v>
      </c>
      <c r="AE62">
        <f>'IDT-1'!F62</f>
        <v>0</v>
      </c>
      <c r="AF62" s="26"/>
      <c r="AG62">
        <f t="shared" si="2"/>
        <v>1455.4790308153044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-270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10.743173316708228</v>
      </c>
      <c r="F63">
        <f>GT_Spot!T63</f>
        <v>0</v>
      </c>
      <c r="G63">
        <f>PPCL_NG!T63</f>
        <v>25.06</v>
      </c>
      <c r="H63">
        <f>PPCL_Spot!T63</f>
        <v>5</v>
      </c>
      <c r="I63">
        <f>Bawana_NG!T63</f>
        <v>65.877248465104614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985.46255149541503</v>
      </c>
      <c r="P63" s="77">
        <v>75.477128946367429</v>
      </c>
      <c r="Q63" s="77">
        <v>22.65</v>
      </c>
      <c r="R63" s="80">
        <v>17.699999999999996</v>
      </c>
      <c r="S63" s="80">
        <v>0</v>
      </c>
      <c r="T63" s="78">
        <f>SUMPRODUCT(LTA!F63:AJ63,LTA!F$101:AJ$101,LTA!F$105:AJ$105)</f>
        <v>69.89</v>
      </c>
      <c r="U63" s="78">
        <f>SUMPRODUCT(LTA!F63:AJ63,LTA!F$102:AJ$102,LTA!F$105:AJ$105)</f>
        <v>458.78000000000009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4.37</v>
      </c>
      <c r="AB63" s="117">
        <f>-STOA!P63</f>
        <v>0</v>
      </c>
      <c r="AC63">
        <f t="shared" si="0"/>
        <v>17.584811417727447</v>
      </c>
      <c r="AD63">
        <f t="shared" si="1"/>
        <v>1468.4252908058679</v>
      </c>
      <c r="AE63">
        <f>'IDT-1'!F63</f>
        <v>0</v>
      </c>
      <c r="AF63" s="26"/>
      <c r="AG63">
        <f t="shared" si="2"/>
        <v>1468.4252908058679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-255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10.743173316708228</v>
      </c>
      <c r="F64">
        <f>GT_Spot!T64</f>
        <v>0</v>
      </c>
      <c r="G64">
        <f>PPCL_NG!T64</f>
        <v>25.06</v>
      </c>
      <c r="H64">
        <f>PPCL_Spot!T64</f>
        <v>5</v>
      </c>
      <c r="I64">
        <f>Bawana_NG!T64</f>
        <v>65.877248465104614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985.45673260351441</v>
      </c>
      <c r="P64" s="77">
        <v>75.477128946367429</v>
      </c>
      <c r="Q64" s="77">
        <v>22.65</v>
      </c>
      <c r="R64" s="80">
        <v>17.699999999999996</v>
      </c>
      <c r="S64" s="80">
        <v>0</v>
      </c>
      <c r="T64" s="78">
        <f>SUMPRODUCT(LTA!F64:AJ64,LTA!F$101:AJ$101,LTA!F$105:AJ$105)</f>
        <v>65.92</v>
      </c>
      <c r="U64" s="78">
        <f>SUMPRODUCT(LTA!F64:AJ64,LTA!F$102:AJ$102,LTA!F$105:AJ$105)</f>
        <v>451.82000000000005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4.37</v>
      </c>
      <c r="AB64" s="117">
        <f>-STOA!P64</f>
        <v>0</v>
      </c>
      <c r="AC64">
        <f t="shared" si="0"/>
        <v>17.355404298645794</v>
      </c>
      <c r="AD64">
        <f t="shared" si="1"/>
        <v>1472.7188790330492</v>
      </c>
      <c r="AE64">
        <f>'IDT-1'!F64</f>
        <v>0</v>
      </c>
      <c r="AF64" s="26"/>
      <c r="AG64">
        <f t="shared" si="2"/>
        <v>1472.7188790330492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-240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10.743173316708228</v>
      </c>
      <c r="F65">
        <f>GT_Spot!T65</f>
        <v>0</v>
      </c>
      <c r="G65">
        <f>PPCL_NG!T65</f>
        <v>25.06</v>
      </c>
      <c r="H65">
        <f>PPCL_Spot!T65</f>
        <v>5</v>
      </c>
      <c r="I65">
        <f>Bawana_NG!T65</f>
        <v>65.877248465104614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991.6973767810689</v>
      </c>
      <c r="P65" s="77">
        <v>75.477128946367429</v>
      </c>
      <c r="Q65" s="77">
        <v>22.65</v>
      </c>
      <c r="R65" s="80">
        <v>17.699999999999996</v>
      </c>
      <c r="S65" s="80">
        <v>0</v>
      </c>
      <c r="T65" s="78">
        <f>SUMPRODUCT(LTA!F65:AJ65,LTA!F$101:AJ$101,LTA!F$105:AJ$105)</f>
        <v>61.720000000000006</v>
      </c>
      <c r="U65" s="78">
        <f>SUMPRODUCT(LTA!F65:AJ65,LTA!F$102:AJ$102,LTA!F$105:AJ$105)</f>
        <v>442.17000000000007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4.37</v>
      </c>
      <c r="AB65" s="117">
        <f>-STOA!P65</f>
        <v>0</v>
      </c>
      <c r="AC65">
        <f t="shared" si="0"/>
        <v>17.732348343518037</v>
      </c>
      <c r="AD65">
        <f t="shared" si="1"/>
        <v>1414.7325791657313</v>
      </c>
      <c r="AE65">
        <f>'IDT-1'!F65</f>
        <v>0</v>
      </c>
      <c r="AF65" s="26"/>
      <c r="AG65">
        <f t="shared" si="2"/>
        <v>1414.7325791657313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-290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10.743173316708228</v>
      </c>
      <c r="F66">
        <f>GT_Spot!T66</f>
        <v>0</v>
      </c>
      <c r="G66">
        <f>PPCL_NG!T66</f>
        <v>25.06</v>
      </c>
      <c r="H66">
        <f>PPCL_Spot!T66</f>
        <v>5</v>
      </c>
      <c r="I66">
        <f>Bawana_NG!T66</f>
        <v>65.877248465104614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984.83545746095911</v>
      </c>
      <c r="P66" s="77">
        <v>75.477128946367429</v>
      </c>
      <c r="Q66" s="77">
        <v>22.65</v>
      </c>
      <c r="R66" s="80">
        <v>17.699999999999996</v>
      </c>
      <c r="S66" s="80">
        <v>0</v>
      </c>
      <c r="T66" s="78">
        <f>SUMPRODUCT(LTA!F66:AJ66,LTA!F$101:AJ$101,LTA!F$105:AJ$105)</f>
        <v>57.61</v>
      </c>
      <c r="U66" s="78">
        <f>SUMPRODUCT(LTA!F66:AJ66,LTA!F$102:AJ$102,LTA!F$105:AJ$105)</f>
        <v>434.13000000000005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4.37</v>
      </c>
      <c r="AB66" s="117">
        <f>-STOA!P66</f>
        <v>0</v>
      </c>
      <c r="AC66">
        <f t="shared" si="0"/>
        <v>16.854793251725443</v>
      </c>
      <c r="AD66">
        <f t="shared" si="1"/>
        <v>1476.598214937414</v>
      </c>
      <c r="AE66">
        <f>'IDT-1'!F66</f>
        <v>0</v>
      </c>
      <c r="AF66" s="26"/>
      <c r="AG66">
        <f t="shared" si="2"/>
        <v>1476.598214937414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-210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10.743173316708228</v>
      </c>
      <c r="F67">
        <f>GT_Spot!T67</f>
        <v>0</v>
      </c>
      <c r="G67">
        <f>PPCL_NG!T67</f>
        <v>25.06</v>
      </c>
      <c r="H67">
        <f>PPCL_Spot!T67</f>
        <v>5</v>
      </c>
      <c r="I67">
        <f>Bawana_NG!T67</f>
        <v>65.262800361333163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979.81014009855915</v>
      </c>
      <c r="P67" s="77">
        <v>75.477128946367429</v>
      </c>
      <c r="Q67" s="77">
        <v>22.65</v>
      </c>
      <c r="R67" s="80">
        <v>17.699999999999996</v>
      </c>
      <c r="S67" s="80">
        <v>0</v>
      </c>
      <c r="T67" s="78">
        <f>SUMPRODUCT(LTA!F67:AJ67,LTA!F$101:AJ$101,LTA!F$105:AJ$105)</f>
        <v>54.040000000000006</v>
      </c>
      <c r="U67" s="78">
        <f>SUMPRODUCT(LTA!F67:AJ67,LTA!F$102:AJ$102,LTA!F$105:AJ$105)</f>
        <v>426.01000000000005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4.37</v>
      </c>
      <c r="AB67" s="117">
        <f>-STOA!P67</f>
        <v>0</v>
      </c>
      <c r="AC67">
        <f t="shared" si="0"/>
        <v>17.057416416510947</v>
      </c>
      <c r="AD67">
        <f t="shared" si="1"/>
        <v>1419.065826306457</v>
      </c>
      <c r="AE67">
        <f>'IDT-1'!F67</f>
        <v>0</v>
      </c>
      <c r="AF67" s="26"/>
      <c r="AG67">
        <f t="shared" si="2"/>
        <v>1419.065826306457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-250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8.045018564356436</v>
      </c>
      <c r="F68">
        <f>GT_Spot!T68</f>
        <v>0</v>
      </c>
      <c r="G68">
        <f>PPCL_NG!T68</f>
        <v>25.06</v>
      </c>
      <c r="H68">
        <f>PPCL_Spot!T68</f>
        <v>2.6300000000000003</v>
      </c>
      <c r="I68">
        <f>Bawana_NG!T68</f>
        <v>65.262800361333163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977.65339674288077</v>
      </c>
      <c r="P68" s="77">
        <v>75.477128946367429</v>
      </c>
      <c r="Q68" s="77">
        <v>22.65</v>
      </c>
      <c r="R68" s="80">
        <v>17.699999999999996</v>
      </c>
      <c r="S68" s="80">
        <v>0</v>
      </c>
      <c r="T68" s="78">
        <f>SUMPRODUCT(LTA!F68:AJ68,LTA!F$101:AJ$101,LTA!F$105:AJ$105)</f>
        <v>48.33</v>
      </c>
      <c r="U68" s="78">
        <f>SUMPRODUCT(LTA!F68:AJ68,LTA!F$102:AJ$102,LTA!F$105:AJ$105)</f>
        <v>417.5200000000001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-12.95</v>
      </c>
      <c r="AA68" s="117">
        <f>STOA!J68</f>
        <v>4.37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16.229208225186113</v>
      </c>
      <c r="AD68">
        <f t="shared" ref="AD68:AD98" si="4">SUM(B68:AB68,AI68:AR68)-AC68</f>
        <v>1470.5191363897518</v>
      </c>
      <c r="AE68">
        <f>'IDT-1'!F68</f>
        <v>0</v>
      </c>
      <c r="AF68" s="26"/>
      <c r="AG68">
        <f t="shared" ref="AG68:AG98" si="5">SUM(AD68:AF68)</f>
        <v>1470.5191363897518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-165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8.045018564356436</v>
      </c>
      <c r="F69">
        <f>GT_Spot!T69</f>
        <v>0</v>
      </c>
      <c r="G69">
        <f>PPCL_NG!T69</f>
        <v>25.06</v>
      </c>
      <c r="H69">
        <f>PPCL_Spot!T69</f>
        <v>2.6300000000000003</v>
      </c>
      <c r="I69">
        <f>Bawana_NG!T69</f>
        <v>65.262800361333163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977.58209867788719</v>
      </c>
      <c r="P69" s="77">
        <v>75.477128946367429</v>
      </c>
      <c r="Q69" s="77">
        <v>22.65</v>
      </c>
      <c r="R69" s="80">
        <v>14.67</v>
      </c>
      <c r="S69" s="80">
        <v>0</v>
      </c>
      <c r="T69" s="78">
        <f>SUMPRODUCT(LTA!F69:AJ69,LTA!F$101:AJ$101,LTA!F$105:AJ$105)</f>
        <v>43.29</v>
      </c>
      <c r="U69" s="78">
        <f>SUMPRODUCT(LTA!F69:AJ69,LTA!F$102:AJ$102,LTA!F$105:AJ$105)</f>
        <v>408.97000000000008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-181</v>
      </c>
      <c r="AA69" s="117">
        <f>STOA!J69</f>
        <v>4.37</v>
      </c>
      <c r="AB69" s="117">
        <f>-STOA!P69</f>
        <v>0</v>
      </c>
      <c r="AC69">
        <f t="shared" si="3"/>
        <v>16.707803091156865</v>
      </c>
      <c r="AD69">
        <f t="shared" si="4"/>
        <v>1518.2992434587875</v>
      </c>
      <c r="AE69">
        <f>'IDT-1'!F69</f>
        <v>-46</v>
      </c>
      <c r="AF69" s="26"/>
      <c r="AG69">
        <f t="shared" si="5"/>
        <v>1472.2992434587875</v>
      </c>
      <c r="AI69" s="75">
        <f>PXIL!J69</f>
        <v>0</v>
      </c>
      <c r="AJ69" s="75">
        <f>PXIL!P69</f>
        <v>0</v>
      </c>
      <c r="AK69" s="75">
        <f>RTM_IEX!J69</f>
        <v>68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8.045018564356436</v>
      </c>
      <c r="F70">
        <f>GT_Spot!T70</f>
        <v>0</v>
      </c>
      <c r="G70">
        <f>PPCL_NG!T70</f>
        <v>25.06</v>
      </c>
      <c r="H70">
        <f>PPCL_Spot!T70</f>
        <v>2.6300000000000003</v>
      </c>
      <c r="I70">
        <f>Bawana_NG!T70</f>
        <v>65.262800361333163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977.4396914858745</v>
      </c>
      <c r="P70" s="77">
        <v>75.477128946367429</v>
      </c>
      <c r="Q70" s="77">
        <v>22.65</v>
      </c>
      <c r="R70" s="80">
        <v>12.37</v>
      </c>
      <c r="S70" s="80">
        <v>0</v>
      </c>
      <c r="T70" s="78">
        <f>SUMPRODUCT(LTA!F70:AJ70,LTA!F$101:AJ$101,LTA!F$105:AJ$105)</f>
        <v>37.49</v>
      </c>
      <c r="U70" s="78">
        <f>SUMPRODUCT(LTA!F70:AJ70,LTA!F$102:AJ$102,LTA!F$105:AJ$105)</f>
        <v>400.37000000000006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-148</v>
      </c>
      <c r="AA70" s="117">
        <f>STOA!J70</f>
        <v>4.37</v>
      </c>
      <c r="AB70" s="117">
        <f>-STOA!P70</f>
        <v>0</v>
      </c>
      <c r="AC70">
        <f t="shared" si="3"/>
        <v>16.309379699634704</v>
      </c>
      <c r="AD70">
        <f t="shared" si="4"/>
        <v>1539.7152596582966</v>
      </c>
      <c r="AE70">
        <f>'IDT-1'!F70</f>
        <v>-74</v>
      </c>
      <c r="AF70" s="26"/>
      <c r="AG70">
        <f t="shared" si="5"/>
        <v>1465.7152596582966</v>
      </c>
      <c r="AI70" s="75">
        <f>PXIL!J70</f>
        <v>0</v>
      </c>
      <c r="AJ70" s="75">
        <f>PXIL!P70</f>
        <v>0</v>
      </c>
      <c r="AK70" s="75">
        <f>RTM_IEX!J70</f>
        <v>72.86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10.743173316708228</v>
      </c>
      <c r="F71">
        <f>GT_Spot!T71</f>
        <v>0</v>
      </c>
      <c r="G71">
        <f>PPCL_NG!T71</f>
        <v>25.06</v>
      </c>
      <c r="H71">
        <f>PPCL_Spot!T71</f>
        <v>5</v>
      </c>
      <c r="I71">
        <f>Bawana_NG!T71</f>
        <v>66.349999999999994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977.412361368559</v>
      </c>
      <c r="P71" s="77">
        <v>75.477128946367429</v>
      </c>
      <c r="Q71" s="77">
        <v>22.65</v>
      </c>
      <c r="R71" s="80">
        <v>10.541814425890861</v>
      </c>
      <c r="S71" s="80">
        <v>0</v>
      </c>
      <c r="T71" s="78">
        <f>SUMPRODUCT(LTA!F71:AJ71,LTA!F$101:AJ$101,LTA!F$105:AJ$105)</f>
        <v>31.669999999999998</v>
      </c>
      <c r="U71" s="78">
        <f>SUMPRODUCT(LTA!F71:AJ71,LTA!F$102:AJ$102,LTA!F$105:AJ$105)</f>
        <v>388.38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-100</v>
      </c>
      <c r="AA71" s="117">
        <f>STOA!J71</f>
        <v>4.46</v>
      </c>
      <c r="AB71" s="117">
        <f>-STOA!P71</f>
        <v>0</v>
      </c>
      <c r="AC71">
        <f t="shared" si="3"/>
        <v>15.123964159125757</v>
      </c>
      <c r="AD71">
        <f t="shared" si="4"/>
        <v>1502.6205138983998</v>
      </c>
      <c r="AE71">
        <f>'IDT-1'!F71</f>
        <v>-122</v>
      </c>
      <c r="AF71" s="26"/>
      <c r="AG71">
        <f t="shared" si="5"/>
        <v>1380.6205138983998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10.743173316708228</v>
      </c>
      <c r="F72">
        <f>GT_Spot!T72</f>
        <v>0</v>
      </c>
      <c r="G72">
        <f>PPCL_NG!T72</f>
        <v>25.06</v>
      </c>
      <c r="H72">
        <f>PPCL_Spot!T72</f>
        <v>5</v>
      </c>
      <c r="I72">
        <f>Bawana_NG!T72</f>
        <v>66.349999999999994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981.03009784537483</v>
      </c>
      <c r="P72" s="77">
        <v>75.477128946367429</v>
      </c>
      <c r="Q72" s="77">
        <v>22.65</v>
      </c>
      <c r="R72" s="80">
        <v>9.5399999999999974</v>
      </c>
      <c r="S72" s="80">
        <v>0</v>
      </c>
      <c r="T72" s="78">
        <f>SUMPRODUCT(LTA!F72:AJ72,LTA!F$101:AJ$101,LTA!F$105:AJ$105)</f>
        <v>25.71</v>
      </c>
      <c r="U72" s="78">
        <f>SUMPRODUCT(LTA!F72:AJ72,LTA!F$102:AJ$102,LTA!F$105:AJ$105)</f>
        <v>379.71000000000004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-83</v>
      </c>
      <c r="AA72" s="117">
        <f>STOA!J72</f>
        <v>4.46</v>
      </c>
      <c r="AB72" s="117">
        <f>-STOA!P72</f>
        <v>0</v>
      </c>
      <c r="AC72">
        <f t="shared" si="3"/>
        <v>15.593928105296577</v>
      </c>
      <c r="AD72">
        <f t="shared" si="4"/>
        <v>1589.706472003154</v>
      </c>
      <c r="AE72">
        <f>'IDT-1'!F72</f>
        <v>-144</v>
      </c>
      <c r="AF72" s="26"/>
      <c r="AG72">
        <f t="shared" si="5"/>
        <v>1445.706472003154</v>
      </c>
      <c r="AI72" s="75">
        <f>PXIL!J72</f>
        <v>0</v>
      </c>
      <c r="AJ72" s="75">
        <f>PXIL!P72</f>
        <v>0</v>
      </c>
      <c r="AK72" s="75">
        <f>RTM_IEX!J72</f>
        <v>82.57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10.743173316708228</v>
      </c>
      <c r="F73">
        <f>GT_Spot!T73</f>
        <v>0</v>
      </c>
      <c r="G73">
        <f>PPCL_NG!T73</f>
        <v>25.06</v>
      </c>
      <c r="H73">
        <f>PPCL_Spot!T73</f>
        <v>5</v>
      </c>
      <c r="I73">
        <f>Bawana_NG!T73</f>
        <v>66.349999999999994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983.43282149260097</v>
      </c>
      <c r="P73" s="77">
        <v>75.477128946367429</v>
      </c>
      <c r="Q73" s="77">
        <v>22.65</v>
      </c>
      <c r="R73" s="80">
        <v>7.03</v>
      </c>
      <c r="S73" s="80">
        <v>0</v>
      </c>
      <c r="T73" s="78">
        <f>SUMPRODUCT(LTA!F73:AJ73,LTA!F$101:AJ$101,LTA!F$105:AJ$105)</f>
        <v>20.53</v>
      </c>
      <c r="U73" s="78">
        <f>SUMPRODUCT(LTA!F73:AJ73,LTA!F$102:AJ$102,LTA!F$105:AJ$105)</f>
        <v>373.77000000000004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-104</v>
      </c>
      <c r="AA73" s="117">
        <f>STOA!J73</f>
        <v>4.46</v>
      </c>
      <c r="AB73" s="117">
        <f>-STOA!P73</f>
        <v>0</v>
      </c>
      <c r="AC73">
        <f t="shared" si="3"/>
        <v>15.467904751358269</v>
      </c>
      <c r="AD73">
        <f t="shared" si="4"/>
        <v>1533.3252190043183</v>
      </c>
      <c r="AE73">
        <f>'IDT-1'!F73</f>
        <v>-133</v>
      </c>
      <c r="AF73" s="26"/>
      <c r="AG73">
        <f t="shared" si="5"/>
        <v>1400.3252190043183</v>
      </c>
      <c r="AI73" s="75">
        <f>PXIL!J73</f>
        <v>0</v>
      </c>
      <c r="AJ73" s="75">
        <f>PXIL!P73</f>
        <v>0</v>
      </c>
      <c r="AK73" s="75">
        <f>RTM_IEX!J73</f>
        <v>58.29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10.743173316708228</v>
      </c>
      <c r="F74">
        <f>GT_Spot!T74</f>
        <v>0</v>
      </c>
      <c r="G74">
        <f>PPCL_NG!T74</f>
        <v>25.06</v>
      </c>
      <c r="H74">
        <f>PPCL_Spot!T74</f>
        <v>5</v>
      </c>
      <c r="I74">
        <f>Bawana_NG!T74</f>
        <v>66.349999999999994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986.76745104057147</v>
      </c>
      <c r="P74" s="77">
        <v>75.477128946367429</v>
      </c>
      <c r="Q74" s="77">
        <v>22.65</v>
      </c>
      <c r="R74" s="80">
        <v>2.96</v>
      </c>
      <c r="S74" s="80">
        <v>0</v>
      </c>
      <c r="T74" s="78">
        <f>SUMPRODUCT(LTA!F74:AJ74,LTA!F$101:AJ$101,LTA!F$105:AJ$105)</f>
        <v>14.71</v>
      </c>
      <c r="U74" s="78">
        <f>SUMPRODUCT(LTA!F74:AJ74,LTA!F$102:AJ$102,LTA!F$105:AJ$105)</f>
        <v>369.19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-117</v>
      </c>
      <c r="AA74" s="117">
        <f>STOA!J74</f>
        <v>4.46</v>
      </c>
      <c r="AB74" s="117">
        <f>-STOA!P74</f>
        <v>0</v>
      </c>
      <c r="AC74">
        <f t="shared" si="3"/>
        <v>15.485329149168949</v>
      </c>
      <c r="AD74">
        <f t="shared" si="4"/>
        <v>1509.1724241544782</v>
      </c>
      <c r="AE74">
        <f>'IDT-1'!F74</f>
        <v>-124</v>
      </c>
      <c r="AF74" s="26"/>
      <c r="AG74">
        <f t="shared" si="5"/>
        <v>1385.1724241544782</v>
      </c>
      <c r="AI74" s="75">
        <f>PXIL!J74</f>
        <v>0</v>
      </c>
      <c r="AJ74" s="75">
        <f>PXIL!P74</f>
        <v>0</v>
      </c>
      <c r="AK74" s="75">
        <f>RTM_IEX!J74</f>
        <v>58.29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10.842955112219453</v>
      </c>
      <c r="F75">
        <f>GT_Spot!T75</f>
        <v>0</v>
      </c>
      <c r="G75">
        <f>PPCL_NG!T75</f>
        <v>25.06</v>
      </c>
      <c r="H75">
        <f>PPCL_Spot!T75</f>
        <v>5</v>
      </c>
      <c r="I75">
        <f>Bawana_NG!T75</f>
        <v>66.349999999999994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989.15791785343094</v>
      </c>
      <c r="P75" s="77">
        <v>75.477128946367429</v>
      </c>
      <c r="Q75" s="77">
        <v>22.65</v>
      </c>
      <c r="R75" s="80">
        <v>0</v>
      </c>
      <c r="S75" s="80">
        <v>0</v>
      </c>
      <c r="T75" s="78">
        <f>SUMPRODUCT(LTA!F75:AJ75,LTA!F$101:AJ$101,LTA!F$105:AJ$105)</f>
        <v>8.99</v>
      </c>
      <c r="U75" s="78">
        <f>SUMPRODUCT(LTA!F75:AJ75,LTA!F$102:AJ$102,LTA!F$105:AJ$105)</f>
        <v>384.76000000000005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-159</v>
      </c>
      <c r="AA75" s="117">
        <f>STOA!J75</f>
        <v>4.6399999999999997</v>
      </c>
      <c r="AB75" s="117">
        <f>-STOA!P75</f>
        <v>0</v>
      </c>
      <c r="AC75">
        <f t="shared" si="3"/>
        <v>15.429388692854815</v>
      </c>
      <c r="AD75">
        <f t="shared" si="4"/>
        <v>1418.4986132191632</v>
      </c>
      <c r="AE75">
        <f>'IDT-1'!F75</f>
        <v>-98</v>
      </c>
      <c r="AF75" s="26"/>
      <c r="AG75">
        <f t="shared" si="5"/>
        <v>1320.4986132191632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10.842955112219453</v>
      </c>
      <c r="F76">
        <f>GT_Spot!T76</f>
        <v>0</v>
      </c>
      <c r="G76">
        <f>PPCL_NG!T76</f>
        <v>25.06</v>
      </c>
      <c r="H76">
        <f>PPCL_Spot!T76</f>
        <v>5</v>
      </c>
      <c r="I76">
        <f>Bawana_NG!T76</f>
        <v>66.349999999999994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996.19700758361682</v>
      </c>
      <c r="P76" s="77">
        <v>75.477128946367429</v>
      </c>
      <c r="Q76" s="77">
        <v>22.65</v>
      </c>
      <c r="R76" s="80">
        <v>0</v>
      </c>
      <c r="S76" s="80">
        <v>0</v>
      </c>
      <c r="T76" s="78">
        <f>SUMPRODUCT(LTA!F76:AJ76,LTA!F$101:AJ$101,LTA!F$105:AJ$105)</f>
        <v>6.18</v>
      </c>
      <c r="U76" s="78">
        <f>SUMPRODUCT(LTA!F76:AJ76,LTA!F$102:AJ$102,LTA!F$105:AJ$105)</f>
        <v>389.13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-178</v>
      </c>
      <c r="AA76" s="117">
        <f>STOA!J76</f>
        <v>4.6399999999999997</v>
      </c>
      <c r="AB76" s="117">
        <f>-STOA!P76</f>
        <v>0</v>
      </c>
      <c r="AC76">
        <f t="shared" si="3"/>
        <v>16.062881105402163</v>
      </c>
      <c r="AD76">
        <f t="shared" si="4"/>
        <v>1451.6842105368019</v>
      </c>
      <c r="AE76">
        <f>'IDT-1'!F76</f>
        <v>-94</v>
      </c>
      <c r="AF76" s="26"/>
      <c r="AG76">
        <f t="shared" si="5"/>
        <v>1357.6842105368019</v>
      </c>
      <c r="AI76" s="75">
        <f>PXIL!J76</f>
        <v>0</v>
      </c>
      <c r="AJ76" s="75">
        <f>PXIL!P76</f>
        <v>0</v>
      </c>
      <c r="AK76" s="75">
        <f>RTM_IEX!J76</f>
        <v>44.22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10.842955112219453</v>
      </c>
      <c r="F77">
        <f>GT_Spot!T77</f>
        <v>0</v>
      </c>
      <c r="G77">
        <f>PPCL_NG!T77</f>
        <v>25.06</v>
      </c>
      <c r="H77">
        <f>PPCL_Spot!T77</f>
        <v>5</v>
      </c>
      <c r="I77">
        <f>Bawana_NG!T77</f>
        <v>66.349999999999994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1004.7284053441458</v>
      </c>
      <c r="P77" s="77">
        <v>75.477128946367429</v>
      </c>
      <c r="Q77" s="77">
        <v>22.65</v>
      </c>
      <c r="R77" s="80">
        <v>0</v>
      </c>
      <c r="S77" s="80">
        <v>0</v>
      </c>
      <c r="T77" s="78">
        <f>SUMPRODUCT(LTA!F77:AJ77,LTA!F$101:AJ$101,LTA!F$105:AJ$105)</f>
        <v>2.29</v>
      </c>
      <c r="U77" s="78">
        <f>SUMPRODUCT(LTA!F77:AJ77,LTA!F$102:AJ$102,LTA!F$105:AJ$105)</f>
        <v>368.59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-169</v>
      </c>
      <c r="AA77" s="117">
        <f>STOA!J77</f>
        <v>4.6399999999999997</v>
      </c>
      <c r="AB77" s="117">
        <f>-STOA!P77</f>
        <v>0</v>
      </c>
      <c r="AC77">
        <f t="shared" si="3"/>
        <v>15.81799025799506</v>
      </c>
      <c r="AD77">
        <f t="shared" si="4"/>
        <v>1442.1804991447377</v>
      </c>
      <c r="AE77">
        <f>'IDT-1'!F77</f>
        <v>-107</v>
      </c>
      <c r="AF77" s="26"/>
      <c r="AG77">
        <f t="shared" si="5"/>
        <v>1335.1804991447377</v>
      </c>
      <c r="AI77" s="75">
        <f>PXIL!J77</f>
        <v>0</v>
      </c>
      <c r="AJ77" s="75">
        <f>PXIL!P77</f>
        <v>0</v>
      </c>
      <c r="AK77" s="75">
        <f>RTM_IEX!J77</f>
        <v>41.37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10.920847616079776</v>
      </c>
      <c r="F78">
        <f>GT_Spot!T78</f>
        <v>0</v>
      </c>
      <c r="G78">
        <f>PPCL_NG!T78</f>
        <v>25.06</v>
      </c>
      <c r="H78">
        <f>PPCL_Spot!T78</f>
        <v>5</v>
      </c>
      <c r="I78">
        <f>Bawana_NG!T78</f>
        <v>66.349999999999994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1023.0675009345304</v>
      </c>
      <c r="P78" s="77">
        <v>75.477128946367429</v>
      </c>
      <c r="Q78" s="77">
        <v>22.65</v>
      </c>
      <c r="R78" s="80">
        <v>0</v>
      </c>
      <c r="S78" s="80">
        <v>0</v>
      </c>
      <c r="T78" s="78">
        <f>SUMPRODUCT(LTA!F78:AJ78,LTA!F$101:AJ$101,LTA!F$105:AJ$105)</f>
        <v>0.67</v>
      </c>
      <c r="U78" s="78">
        <f>SUMPRODUCT(LTA!F78:AJ78,LTA!F$102:AJ$102,LTA!F$105:AJ$105)</f>
        <v>368.49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-174</v>
      </c>
      <c r="AA78" s="117">
        <f>STOA!J78</f>
        <v>4.6399999999999997</v>
      </c>
      <c r="AB78" s="117">
        <f>-STOA!P78</f>
        <v>0</v>
      </c>
      <c r="AC78">
        <f t="shared" si="3"/>
        <v>16.006410390835391</v>
      </c>
      <c r="AD78">
        <f t="shared" si="4"/>
        <v>1453.3590671061424</v>
      </c>
      <c r="AE78">
        <f>'IDT-1'!F78</f>
        <v>-111</v>
      </c>
      <c r="AF78" s="26"/>
      <c r="AG78">
        <f t="shared" si="5"/>
        <v>1342.3590671061424</v>
      </c>
      <c r="AI78" s="75">
        <f>PXIL!J78</f>
        <v>0</v>
      </c>
      <c r="AJ78" s="75">
        <f>PXIL!P78</f>
        <v>0</v>
      </c>
      <c r="AK78" s="75">
        <f>RTM_IEX!J78</f>
        <v>41.04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8.1197400990099027</v>
      </c>
      <c r="F79">
        <f>GT_Spot!T79</f>
        <v>0</v>
      </c>
      <c r="G79">
        <f>PPCL_NG!T79</f>
        <v>25.06</v>
      </c>
      <c r="H79">
        <f>PPCL_Spot!T79</f>
        <v>2.89</v>
      </c>
      <c r="I79">
        <f>Bawana_NG!T79</f>
        <v>66.349999999999994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1056.3685105874647</v>
      </c>
      <c r="P79" s="77">
        <v>75.477128946367429</v>
      </c>
      <c r="Q79" s="77">
        <v>22.65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369.05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-275</v>
      </c>
      <c r="AA79" s="117">
        <f>STOA!J79</f>
        <v>4.84</v>
      </c>
      <c r="AB79" s="117">
        <f>-STOA!P79</f>
        <v>0</v>
      </c>
      <c r="AC79">
        <f t="shared" si="3"/>
        <v>17.241460409372724</v>
      </c>
      <c r="AD79">
        <f t="shared" si="4"/>
        <v>1389.5739192234694</v>
      </c>
      <c r="AE79">
        <f>'IDT-1'!F79</f>
        <v>-42</v>
      </c>
      <c r="AF79" s="26"/>
      <c r="AG79">
        <f t="shared" si="5"/>
        <v>1347.5739192234694</v>
      </c>
      <c r="AI79" s="75">
        <f>PXIL!J79</f>
        <v>0</v>
      </c>
      <c r="AJ79" s="75">
        <f>PXIL!P79</f>
        <v>0</v>
      </c>
      <c r="AK79" s="75">
        <f>RTM_IEX!J79</f>
        <v>51.01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8.1197400990099027</v>
      </c>
      <c r="F80">
        <f>GT_Spot!T80</f>
        <v>0</v>
      </c>
      <c r="G80">
        <f>PPCL_NG!T80</f>
        <v>25.06</v>
      </c>
      <c r="H80">
        <f>PPCL_Spot!T80</f>
        <v>2.89</v>
      </c>
      <c r="I80">
        <f>Bawana_NG!T80</f>
        <v>66.349999999999994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1054.8939448168937</v>
      </c>
      <c r="P80" s="77">
        <v>75.477128946367429</v>
      </c>
      <c r="Q80" s="77">
        <v>22.65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369.54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-267</v>
      </c>
      <c r="AA80" s="117">
        <f>STOA!J80</f>
        <v>4.84</v>
      </c>
      <c r="AB80" s="117">
        <f>-STOA!P80</f>
        <v>0</v>
      </c>
      <c r="AC80">
        <f t="shared" si="3"/>
        <v>17.173035210414138</v>
      </c>
      <c r="AD80">
        <f t="shared" si="4"/>
        <v>1397.9377786518569</v>
      </c>
      <c r="AE80">
        <f>'IDT-1'!F80</f>
        <v>-51</v>
      </c>
      <c r="AF80" s="26"/>
      <c r="AG80">
        <f t="shared" si="5"/>
        <v>1346.9377786518569</v>
      </c>
      <c r="AI80" s="75">
        <f>PXIL!J80</f>
        <v>0</v>
      </c>
      <c r="AJ80" s="75">
        <f>PXIL!P80</f>
        <v>0</v>
      </c>
      <c r="AK80" s="75">
        <f>RTM_IEX!J80</f>
        <v>52.29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8.1197400990099027</v>
      </c>
      <c r="F81">
        <f>GT_Spot!T81</f>
        <v>0</v>
      </c>
      <c r="G81">
        <f>PPCL_NG!T81</f>
        <v>25.06</v>
      </c>
      <c r="H81">
        <f>PPCL_Spot!T81</f>
        <v>2.89</v>
      </c>
      <c r="I81">
        <f>Bawana_NG!T81</f>
        <v>66.349999999999994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1055.5454554870876</v>
      </c>
      <c r="P81" s="77">
        <v>75.477128946367429</v>
      </c>
      <c r="Q81" s="77">
        <v>22.65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370.01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-269</v>
      </c>
      <c r="AA81" s="117">
        <f>STOA!J81</f>
        <v>4.84</v>
      </c>
      <c r="AB81" s="117">
        <f>-STOA!P81</f>
        <v>0</v>
      </c>
      <c r="AC81">
        <f t="shared" si="3"/>
        <v>16.95346875935623</v>
      </c>
      <c r="AD81">
        <f t="shared" si="4"/>
        <v>1369.1888557731088</v>
      </c>
      <c r="AE81">
        <f>'IDT-1'!F81</f>
        <v>-56</v>
      </c>
      <c r="AF81" s="26"/>
      <c r="AG81">
        <f t="shared" si="5"/>
        <v>1313.1888557731088</v>
      </c>
      <c r="AI81" s="75">
        <f>PXIL!J81</f>
        <v>0</v>
      </c>
      <c r="AJ81" s="75">
        <f>PXIL!P81</f>
        <v>0</v>
      </c>
      <c r="AK81" s="75">
        <f>RTM_IEX!J81</f>
        <v>24.2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8.1197400990099027</v>
      </c>
      <c r="F82">
        <f>GT_Spot!T82</f>
        <v>0</v>
      </c>
      <c r="G82">
        <f>PPCL_NG!T82</f>
        <v>25.06</v>
      </c>
      <c r="H82">
        <f>PPCL_Spot!T82</f>
        <v>2.89</v>
      </c>
      <c r="I82">
        <f>Bawana_NG!T82</f>
        <v>66.349999999999994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1055.5789295146874</v>
      </c>
      <c r="P82" s="77">
        <v>75.477128946367429</v>
      </c>
      <c r="Q82" s="77">
        <v>22.65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370.39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-275</v>
      </c>
      <c r="AA82" s="117">
        <f>STOA!J82</f>
        <v>4.84</v>
      </c>
      <c r="AB82" s="117">
        <f>-STOA!P82</f>
        <v>0</v>
      </c>
      <c r="AC82">
        <f t="shared" si="3"/>
        <v>17.141760095932284</v>
      </c>
      <c r="AD82">
        <f t="shared" si="4"/>
        <v>1378.3440384641326</v>
      </c>
      <c r="AE82">
        <f>'IDT-1'!F82</f>
        <v>-59</v>
      </c>
      <c r="AF82" s="26"/>
      <c r="AG82">
        <f t="shared" si="5"/>
        <v>1319.3440384641326</v>
      </c>
      <c r="AI82" s="75">
        <f>PXIL!J82</f>
        <v>0</v>
      </c>
      <c r="AJ82" s="75">
        <f>PXIL!P82</f>
        <v>0</v>
      </c>
      <c r="AK82" s="75">
        <f>RTM_IEX!J82</f>
        <v>39.130000000000003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8.3671973565635334</v>
      </c>
      <c r="F83">
        <f>GT_Spot!T83</f>
        <v>0</v>
      </c>
      <c r="G83">
        <f>PPCL_NG!T83</f>
        <v>25.06</v>
      </c>
      <c r="H83">
        <f>PPCL_Spot!T83</f>
        <v>2.89</v>
      </c>
      <c r="I83">
        <f>Bawana_NG!T83</f>
        <v>67.430000000000007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1053.7345126946275</v>
      </c>
      <c r="P83" s="77">
        <v>75.477128946367429</v>
      </c>
      <c r="Q83" s="77">
        <v>22.65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370.79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-293</v>
      </c>
      <c r="AA83" s="117">
        <f>STOA!J83</f>
        <v>5.1100000000000003</v>
      </c>
      <c r="AB83" s="117">
        <f>-STOA!P83</f>
        <v>0</v>
      </c>
      <c r="AC83">
        <f t="shared" si="3"/>
        <v>17.374369147181742</v>
      </c>
      <c r="AD83">
        <f t="shared" si="4"/>
        <v>1368.3844698503765</v>
      </c>
      <c r="AE83">
        <f>'IDT-1'!F83</f>
        <v>-55</v>
      </c>
      <c r="AF83" s="26"/>
      <c r="AG83">
        <f t="shared" si="5"/>
        <v>1313.3844698503765</v>
      </c>
      <c r="AI83" s="75">
        <f>PXIL!J83</f>
        <v>0</v>
      </c>
      <c r="AJ83" s="75">
        <f>PXIL!P83</f>
        <v>0</v>
      </c>
      <c r="AK83" s="75">
        <f>RTM_IEX!J83</f>
        <v>47.25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8.3671973565635334</v>
      </c>
      <c r="F84">
        <f>GT_Spot!T84</f>
        <v>0</v>
      </c>
      <c r="G84">
        <f>PPCL_NG!T84</f>
        <v>25.06</v>
      </c>
      <c r="H84">
        <f>PPCL_Spot!T84</f>
        <v>2.89</v>
      </c>
      <c r="I84">
        <f>Bawana_NG!T84</f>
        <v>67.430000000000007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1051.8304427745234</v>
      </c>
      <c r="P84" s="77">
        <v>75.477128946367429</v>
      </c>
      <c r="Q84" s="77">
        <v>22.65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371.43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-312</v>
      </c>
      <c r="AA84" s="117">
        <f>STOA!J84</f>
        <v>5.1100000000000003</v>
      </c>
      <c r="AB84" s="117">
        <f>-STOA!P84</f>
        <v>0</v>
      </c>
      <c r="AC84">
        <f t="shared" si="3"/>
        <v>17.534393754806537</v>
      </c>
      <c r="AD84">
        <f t="shared" si="4"/>
        <v>1348.2403753226477</v>
      </c>
      <c r="AE84">
        <f>'IDT-1'!F84</f>
        <v>-53</v>
      </c>
      <c r="AF84" s="26"/>
      <c r="AG84">
        <f t="shared" si="5"/>
        <v>1295.2403753226477</v>
      </c>
      <c r="AI84" s="75">
        <f>PXIL!J84</f>
        <v>0</v>
      </c>
      <c r="AJ84" s="75">
        <f>PXIL!P84</f>
        <v>0</v>
      </c>
      <c r="AK84" s="75">
        <f>RTM_IEX!J84</f>
        <v>47.53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8.3671973565635334</v>
      </c>
      <c r="F85">
        <f>GT_Spot!T85</f>
        <v>0</v>
      </c>
      <c r="G85">
        <f>PPCL_NG!T85</f>
        <v>25.06</v>
      </c>
      <c r="H85">
        <f>PPCL_Spot!T85</f>
        <v>2.89</v>
      </c>
      <c r="I85">
        <f>Bawana_NG!T85</f>
        <v>67.430000000000007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1036.827007480071</v>
      </c>
      <c r="P85" s="77">
        <v>75.477128946367429</v>
      </c>
      <c r="Q85" s="77">
        <v>22.65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371.55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-257</v>
      </c>
      <c r="AA85" s="117">
        <f>STOA!J85</f>
        <v>5.1100000000000003</v>
      </c>
      <c r="AB85" s="117">
        <f>-STOA!P85</f>
        <v>0</v>
      </c>
      <c r="AC85">
        <f t="shared" si="3"/>
        <v>17.246002510494613</v>
      </c>
      <c r="AD85">
        <f t="shared" si="4"/>
        <v>1426.245331272507</v>
      </c>
      <c r="AE85">
        <f>'IDT-1'!F85</f>
        <v>-112</v>
      </c>
      <c r="AF85" s="26"/>
      <c r="AG85">
        <f t="shared" si="5"/>
        <v>1314.245331272507</v>
      </c>
      <c r="AI85" s="75">
        <f>PXIL!J85</f>
        <v>0</v>
      </c>
      <c r="AJ85" s="75">
        <f>PXIL!P85</f>
        <v>0</v>
      </c>
      <c r="AK85" s="75">
        <f>RTM_IEX!J85</f>
        <v>85.13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8.3671973565635334</v>
      </c>
      <c r="F86">
        <f>GT_Spot!T86</f>
        <v>0</v>
      </c>
      <c r="G86">
        <f>PPCL_NG!T86</f>
        <v>25.06</v>
      </c>
      <c r="H86">
        <f>PPCL_Spot!T86</f>
        <v>2.89</v>
      </c>
      <c r="I86">
        <f>Bawana_NG!T86</f>
        <v>67.430000000000007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1028.3847145238517</v>
      </c>
      <c r="P86" s="77">
        <v>75.477128946367429</v>
      </c>
      <c r="Q86" s="77">
        <v>22.65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371.82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-244</v>
      </c>
      <c r="AA86" s="117">
        <f>STOA!J86</f>
        <v>5.1100000000000003</v>
      </c>
      <c r="AB86" s="117">
        <f>-STOA!P86</f>
        <v>0</v>
      </c>
      <c r="AC86">
        <f t="shared" si="3"/>
        <v>17.025934674691346</v>
      </c>
      <c r="AD86">
        <f t="shared" si="4"/>
        <v>1427.5731061520912</v>
      </c>
      <c r="AE86">
        <f>'IDT-1'!F86</f>
        <v>-130</v>
      </c>
      <c r="AF86" s="26"/>
      <c r="AG86">
        <f t="shared" si="5"/>
        <v>1297.5731061520912</v>
      </c>
      <c r="AI86" s="75">
        <f>PXIL!J86</f>
        <v>0</v>
      </c>
      <c r="AJ86" s="75">
        <f>PXIL!P86</f>
        <v>0</v>
      </c>
      <c r="AK86" s="75">
        <f>RTM_IEX!J86</f>
        <v>81.41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8.3671973565635334</v>
      </c>
      <c r="F87">
        <f>GT_Spot!T87</f>
        <v>0</v>
      </c>
      <c r="G87">
        <f>PPCL_NG!T87</f>
        <v>25.06</v>
      </c>
      <c r="H87">
        <f>PPCL_Spot!T87</f>
        <v>2.89</v>
      </c>
      <c r="I87">
        <f>Bawana_NG!T87</f>
        <v>67.430000000000007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1011.8593582201232</v>
      </c>
      <c r="P87" s="77">
        <v>75.477128946367429</v>
      </c>
      <c r="Q87" s="77">
        <v>22.65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372.06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-235</v>
      </c>
      <c r="AA87" s="117">
        <f>STOA!J87</f>
        <v>5.29</v>
      </c>
      <c r="AB87" s="117">
        <f>-STOA!P87</f>
        <v>0</v>
      </c>
      <c r="AC87">
        <f t="shared" si="3"/>
        <v>16.23855239151878</v>
      </c>
      <c r="AD87">
        <f t="shared" si="4"/>
        <v>1356.9651321315353</v>
      </c>
      <c r="AE87">
        <f>'IDT-1'!F87</f>
        <v>-131</v>
      </c>
      <c r="AF87" s="26"/>
      <c r="AG87">
        <f t="shared" si="5"/>
        <v>1225.9651321315353</v>
      </c>
      <c r="AI87" s="75">
        <f>PXIL!J87</f>
        <v>0</v>
      </c>
      <c r="AJ87" s="75">
        <f>PXIL!P87</f>
        <v>0</v>
      </c>
      <c r="AK87" s="75">
        <f>RTM_IEX!J87</f>
        <v>17.12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8.3671973565635334</v>
      </c>
      <c r="F88">
        <f>GT_Spot!T88</f>
        <v>0</v>
      </c>
      <c r="G88">
        <f>PPCL_NG!T88</f>
        <v>25.06</v>
      </c>
      <c r="H88">
        <f>PPCL_Spot!T88</f>
        <v>2.89</v>
      </c>
      <c r="I88">
        <f>Bawana_NG!T88</f>
        <v>67.430000000000007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1012.1792603612582</v>
      </c>
      <c r="P88" s="77">
        <v>75.477128946367429</v>
      </c>
      <c r="Q88" s="77">
        <v>22.65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372.09000000000003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-230</v>
      </c>
      <c r="AA88" s="117">
        <f>STOA!J88</f>
        <v>5.29</v>
      </c>
      <c r="AB88" s="117">
        <f>-STOA!P88</f>
        <v>0</v>
      </c>
      <c r="AC88">
        <f t="shared" si="3"/>
        <v>16.775136892749789</v>
      </c>
      <c r="AD88">
        <f t="shared" si="4"/>
        <v>1427.4484497714393</v>
      </c>
      <c r="AE88">
        <f>'IDT-1'!F88</f>
        <v>-129</v>
      </c>
      <c r="AF88" s="26"/>
      <c r="AG88">
        <f t="shared" si="5"/>
        <v>1298.4484497714393</v>
      </c>
      <c r="AI88" s="75">
        <f>PXIL!J88</f>
        <v>0</v>
      </c>
      <c r="AJ88" s="75">
        <f>PXIL!P88</f>
        <v>0</v>
      </c>
      <c r="AK88" s="75">
        <f>RTM_IEX!J88</f>
        <v>82.79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8.3671973565635334</v>
      </c>
      <c r="F89">
        <f>GT_Spot!T89</f>
        <v>0</v>
      </c>
      <c r="G89">
        <f>PPCL_NG!T89</f>
        <v>25.06</v>
      </c>
      <c r="H89">
        <f>PPCL_Spot!T89</f>
        <v>2.89</v>
      </c>
      <c r="I89">
        <f>Bawana_NG!T89</f>
        <v>67.430000000000007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1011.9137455766543</v>
      </c>
      <c r="P89" s="77">
        <v>75.477128946367429</v>
      </c>
      <c r="Q89" s="77">
        <v>22.65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371.88000000000005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-214</v>
      </c>
      <c r="AA89" s="117">
        <f>STOA!J89</f>
        <v>5.29</v>
      </c>
      <c r="AB89" s="117">
        <f>-STOA!P89</f>
        <v>0</v>
      </c>
      <c r="AC89">
        <f t="shared" si="3"/>
        <v>16.177110322290151</v>
      </c>
      <c r="AD89">
        <f t="shared" si="4"/>
        <v>1392.2309615572951</v>
      </c>
      <c r="AE89">
        <f>'IDT-1'!F89</f>
        <v>-129</v>
      </c>
      <c r="AF89" s="26"/>
      <c r="AG89">
        <f t="shared" si="5"/>
        <v>1263.2309615572951</v>
      </c>
      <c r="AI89" s="75">
        <f>PXIL!J89</f>
        <v>0</v>
      </c>
      <c r="AJ89" s="75">
        <f>PXIL!P89</f>
        <v>0</v>
      </c>
      <c r="AK89" s="75">
        <f>RTM_IEX!J89</f>
        <v>31.45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8.3671973565635334</v>
      </c>
      <c r="F90">
        <f>GT_Spot!T90</f>
        <v>0</v>
      </c>
      <c r="G90">
        <f>PPCL_NG!T90</f>
        <v>25.06</v>
      </c>
      <c r="H90">
        <f>PPCL_Spot!T90</f>
        <v>2.89</v>
      </c>
      <c r="I90">
        <f>Bawana_NG!T90</f>
        <v>67.430000000000007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1019.3052680189674</v>
      </c>
      <c r="P90" s="77">
        <v>75.477128946367429</v>
      </c>
      <c r="Q90" s="77">
        <v>22.65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372.02000000000004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-176</v>
      </c>
      <c r="AA90" s="117">
        <f>STOA!J90</f>
        <v>5.29</v>
      </c>
      <c r="AB90" s="117">
        <f>-STOA!P90</f>
        <v>0</v>
      </c>
      <c r="AC90">
        <f t="shared" si="3"/>
        <v>15.918250873939082</v>
      </c>
      <c r="AD90">
        <f t="shared" si="4"/>
        <v>1439.4113434479591</v>
      </c>
      <c r="AE90">
        <f>'IDT-1'!F90</f>
        <v>-146</v>
      </c>
      <c r="AF90" s="26"/>
      <c r="AG90">
        <f t="shared" si="5"/>
        <v>1293.4113434479591</v>
      </c>
      <c r="AI90" s="75">
        <f>PXIL!J90</f>
        <v>0</v>
      </c>
      <c r="AJ90" s="75">
        <f>PXIL!P90</f>
        <v>0</v>
      </c>
      <c r="AK90" s="75">
        <f>RTM_IEX!J90</f>
        <v>32.840000000000003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8.3671973565635334</v>
      </c>
      <c r="F91">
        <f>GT_Spot!T91</f>
        <v>0</v>
      </c>
      <c r="G91">
        <f>PPCL_NG!T91</f>
        <v>25.06</v>
      </c>
      <c r="H91">
        <f>PPCL_Spot!T91</f>
        <v>2.89</v>
      </c>
      <c r="I91">
        <f>Bawana_NG!T91</f>
        <v>68.52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1036.3368121003161</v>
      </c>
      <c r="P91" s="77">
        <v>75.477128946367429</v>
      </c>
      <c r="Q91" s="77">
        <v>22.65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372.5100000000001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-176</v>
      </c>
      <c r="AA91" s="117">
        <f>STOA!J91</f>
        <v>5.49</v>
      </c>
      <c r="AB91" s="117">
        <f>-STOA!P91</f>
        <v>0</v>
      </c>
      <c r="AC91">
        <f t="shared" si="3"/>
        <v>15.794800461854953</v>
      </c>
      <c r="AD91">
        <f t="shared" si="4"/>
        <v>1425.5063379413923</v>
      </c>
      <c r="AE91">
        <f>'IDT-1'!F91</f>
        <v>-143</v>
      </c>
      <c r="AF91" s="26"/>
      <c r="AG91">
        <f t="shared" si="5"/>
        <v>1282.5063379413923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8.3671973565635334</v>
      </c>
      <c r="F92">
        <f>GT_Spot!T92</f>
        <v>0</v>
      </c>
      <c r="G92">
        <f>PPCL_NG!T92</f>
        <v>25.06</v>
      </c>
      <c r="H92">
        <f>PPCL_Spot!T92</f>
        <v>2.89</v>
      </c>
      <c r="I92">
        <f>Bawana_NG!T92</f>
        <v>68.52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1036.6574050077395</v>
      </c>
      <c r="P92" s="77">
        <v>75.477128946367429</v>
      </c>
      <c r="Q92" s="77">
        <v>22.65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372.5100000000001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-138.99</v>
      </c>
      <c r="AA92" s="117">
        <f>STOA!J92</f>
        <v>5.49</v>
      </c>
      <c r="AB92" s="117">
        <f>-STOA!P92</f>
        <v>0</v>
      </c>
      <c r="AC92">
        <f t="shared" si="3"/>
        <v>15.46904217984383</v>
      </c>
      <c r="AD92">
        <f t="shared" si="4"/>
        <v>1463.1626891308267</v>
      </c>
      <c r="AE92">
        <f>'IDT-1'!F92</f>
        <v>-163</v>
      </c>
      <c r="AF92" s="26"/>
      <c r="AG92">
        <f t="shared" si="5"/>
        <v>1300.1626891308267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8.3671973565635334</v>
      </c>
      <c r="F93">
        <f>GT_Spot!T93</f>
        <v>0</v>
      </c>
      <c r="G93">
        <f>PPCL_NG!T93</f>
        <v>25.06</v>
      </c>
      <c r="H93">
        <f>PPCL_Spot!T93</f>
        <v>2.89</v>
      </c>
      <c r="I93">
        <f>Bawana_NG!T93</f>
        <v>68.52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1030.031179684604</v>
      </c>
      <c r="P93" s="77">
        <v>75.477128946367429</v>
      </c>
      <c r="Q93" s="77">
        <v>22.65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372.5100000000001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-89</v>
      </c>
      <c r="AA93" s="117">
        <f>STOA!J93</f>
        <v>5.49</v>
      </c>
      <c r="AB93" s="117">
        <f>-STOA!P93</f>
        <v>0</v>
      </c>
      <c r="AC93">
        <f t="shared" si="3"/>
        <v>15.144476352609601</v>
      </c>
      <c r="AD93">
        <f t="shared" si="4"/>
        <v>1486.8510296349257</v>
      </c>
      <c r="AE93">
        <f>'IDT-1'!F93</f>
        <v>-193</v>
      </c>
      <c r="AF93" s="26"/>
      <c r="AG93">
        <f t="shared" si="5"/>
        <v>1293.8510296349257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-20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8.3671973565635334</v>
      </c>
      <c r="F94">
        <f>GT_Spot!T94</f>
        <v>0</v>
      </c>
      <c r="G94">
        <f>PPCL_NG!T94</f>
        <v>25.06</v>
      </c>
      <c r="H94">
        <f>PPCL_Spot!T94</f>
        <v>2.89</v>
      </c>
      <c r="I94">
        <f>Bawana_NG!T94</f>
        <v>68.52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1023.0350463242551</v>
      </c>
      <c r="P94" s="77">
        <v>75.477128946367429</v>
      </c>
      <c r="Q94" s="77">
        <v>22.65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372.47000000000008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-47</v>
      </c>
      <c r="AA94" s="117">
        <f>STOA!J94</f>
        <v>5.49</v>
      </c>
      <c r="AB94" s="117">
        <f>-STOA!P94</f>
        <v>0</v>
      </c>
      <c r="AC94">
        <f t="shared" si="3"/>
        <v>14.65909847266242</v>
      </c>
      <c r="AD94">
        <f t="shared" si="4"/>
        <v>1556.7302741545238</v>
      </c>
      <c r="AE94">
        <f>'IDT-1'!F94</f>
        <v>-219</v>
      </c>
      <c r="AF94" s="26"/>
      <c r="AG94">
        <f t="shared" si="5"/>
        <v>1337.7302741545238</v>
      </c>
      <c r="AI94" s="75">
        <f>PXIL!J94</f>
        <v>0</v>
      </c>
      <c r="AJ94" s="75">
        <f>PXIL!P94</f>
        <v>0</v>
      </c>
      <c r="AK94" s="75">
        <f>RTM_IEX!J94</f>
        <v>14.43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8.6121388969944555</v>
      </c>
      <c r="F95">
        <f>GT_Spot!T95</f>
        <v>0</v>
      </c>
      <c r="G95">
        <f>PPCL_NG!T95</f>
        <v>25.06</v>
      </c>
      <c r="H95">
        <f>PPCL_Spot!T95</f>
        <v>14.46</v>
      </c>
      <c r="I95">
        <f>Bawana_NG!T95</f>
        <v>68.52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1001.8039313810548</v>
      </c>
      <c r="P95" s="77">
        <v>75.477128946367429</v>
      </c>
      <c r="Q95" s="77">
        <v>22.65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372.1400000000001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-8</v>
      </c>
      <c r="AA95" s="117">
        <f>STOA!J95</f>
        <v>5.67</v>
      </c>
      <c r="AB95" s="117">
        <f>-STOA!P95</f>
        <v>0</v>
      </c>
      <c r="AC95">
        <f t="shared" si="3"/>
        <v>14.225325173352434</v>
      </c>
      <c r="AD95">
        <f t="shared" si="4"/>
        <v>1586.2178740510644</v>
      </c>
      <c r="AE95">
        <f>'IDT-1'!F95</f>
        <v>-233</v>
      </c>
      <c r="AF95" s="26"/>
      <c r="AG95">
        <f t="shared" si="5"/>
        <v>1353.2178740510644</v>
      </c>
      <c r="AI95" s="75">
        <f>PXIL!J95</f>
        <v>0</v>
      </c>
      <c r="AJ95" s="75">
        <f>PXIL!P95</f>
        <v>0</v>
      </c>
      <c r="AK95" s="75">
        <f>RTM_IEX!J95</f>
        <v>14.05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8.6121388969944555</v>
      </c>
      <c r="F96">
        <f>GT_Spot!T96</f>
        <v>0</v>
      </c>
      <c r="G96">
        <f>PPCL_NG!T96</f>
        <v>25.06</v>
      </c>
      <c r="H96">
        <f>PPCL_Spot!T96</f>
        <v>12.52</v>
      </c>
      <c r="I96">
        <f>Bawana_NG!T96</f>
        <v>68.52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990.25681479745469</v>
      </c>
      <c r="P96" s="77">
        <v>75.477128946367429</v>
      </c>
      <c r="Q96" s="77">
        <v>22.65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371.98000000000008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5.67</v>
      </c>
      <c r="AB96" s="117">
        <f>-STOA!P96</f>
        <v>0</v>
      </c>
      <c r="AC96">
        <f t="shared" si="3"/>
        <v>14.032269527239187</v>
      </c>
      <c r="AD96">
        <f t="shared" si="4"/>
        <v>1580.5438131135775</v>
      </c>
      <c r="AE96">
        <f>'IDT-1'!F96</f>
        <v>-229.19800000000001</v>
      </c>
      <c r="AF96" s="26"/>
      <c r="AG96">
        <f t="shared" si="5"/>
        <v>1351.3458131135774</v>
      </c>
      <c r="AI96" s="75">
        <f>PXIL!J96</f>
        <v>0</v>
      </c>
      <c r="AJ96" s="75">
        <f>PXIL!P96</f>
        <v>0</v>
      </c>
      <c r="AK96" s="75">
        <f>RTM_IEX!J96</f>
        <v>13.83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8.6121388969944555</v>
      </c>
      <c r="F97">
        <f>GT_Spot!T97</f>
        <v>0</v>
      </c>
      <c r="G97">
        <f>PPCL_NG!T97</f>
        <v>25.06</v>
      </c>
      <c r="H97">
        <f>PPCL_Spot!T97</f>
        <v>16.468385452406626</v>
      </c>
      <c r="I97">
        <f>Bawana_NG!T97</f>
        <v>68.52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977.67482136247236</v>
      </c>
      <c r="P97" s="77">
        <v>75.477128946367429</v>
      </c>
      <c r="Q97" s="77">
        <v>22.65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371.7700000000001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5.67</v>
      </c>
      <c r="AB97" s="117">
        <f>-STOA!P97</f>
        <v>0</v>
      </c>
      <c r="AC97">
        <f t="shared" si="3"/>
        <v>13.938077776992523</v>
      </c>
      <c r="AD97">
        <f t="shared" si="4"/>
        <v>1569.9343968812489</v>
      </c>
      <c r="AE97">
        <f>'IDT-1'!F97</f>
        <v>-222.41800000000001</v>
      </c>
      <c r="AF97" s="26"/>
      <c r="AG97">
        <f t="shared" si="5"/>
        <v>1347.516396881249</v>
      </c>
      <c r="AI97" s="75">
        <f>PXIL!J97</f>
        <v>0</v>
      </c>
      <c r="AJ97" s="75">
        <f>PXIL!P97</f>
        <v>0</v>
      </c>
      <c r="AK97" s="75">
        <f>RTM_IEX!J97</f>
        <v>11.97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8.6121388969944555</v>
      </c>
      <c r="F98">
        <f>GT_Spot!T98</f>
        <v>0</v>
      </c>
      <c r="G98">
        <f>PPCL_NG!T98</f>
        <v>25.06</v>
      </c>
      <c r="H98">
        <f>PPCL_Spot!T98</f>
        <v>0.95</v>
      </c>
      <c r="I98">
        <f>Bawana_NG!T98</f>
        <v>68.739999999999981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977.67517203487239</v>
      </c>
      <c r="P98" s="77">
        <v>75.477128946367429</v>
      </c>
      <c r="Q98" s="77">
        <v>22.65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371.44000000000011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5.67</v>
      </c>
      <c r="AB98" s="117">
        <f>-STOA!P98</f>
        <v>0</v>
      </c>
      <c r="AC98">
        <f t="shared" si="3"/>
        <v>13.800199070928464</v>
      </c>
      <c r="AD98">
        <f t="shared" si="4"/>
        <v>1554.404240807306</v>
      </c>
      <c r="AE98">
        <f>'IDT-1'!F98</f>
        <v>-217.923</v>
      </c>
      <c r="AF98" s="26"/>
      <c r="AG98">
        <f t="shared" si="5"/>
        <v>1336.481240807306</v>
      </c>
      <c r="AI98" s="75">
        <f>PXIL!J98</f>
        <v>0</v>
      </c>
      <c r="AJ98" s="75">
        <f>PXIL!P98</f>
        <v>0</v>
      </c>
      <c r="AK98" s="75">
        <f>RTM_IEX!J98</f>
        <v>11.93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0.24780814109021576</v>
      </c>
      <c r="F99">
        <f t="shared" si="6"/>
        <v>0</v>
      </c>
      <c r="G99">
        <f t="shared" si="6"/>
        <v>0.60143999999999909</v>
      </c>
      <c r="H99">
        <f t="shared" si="6"/>
        <v>0.11536045190927743</v>
      </c>
      <c r="I99">
        <f t="shared" si="6"/>
        <v>1.625533791614745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22.455477129277561</v>
      </c>
      <c r="P99" s="77">
        <f t="shared" si="6"/>
        <v>1.8114510947128228</v>
      </c>
      <c r="Q99" s="77">
        <f t="shared" si="6"/>
        <v>0.54360000000000097</v>
      </c>
      <c r="R99" s="80">
        <f>SUM(R3:R98)/4000</f>
        <v>0.18429109039892558</v>
      </c>
      <c r="S99" s="80">
        <f t="shared" si="6"/>
        <v>0</v>
      </c>
      <c r="T99" s="78">
        <f t="shared" si="6"/>
        <v>0.61925749999999991</v>
      </c>
      <c r="U99" s="78">
        <f t="shared" si="6"/>
        <v>9.6768624999999986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-5.4334775000000013</v>
      </c>
      <c r="AA99" s="117">
        <f t="shared" si="6"/>
        <v>0.11992000000000001</v>
      </c>
      <c r="AB99" s="117">
        <f t="shared" si="6"/>
        <v>0</v>
      </c>
      <c r="AC99">
        <f t="shared" si="6"/>
        <v>0.40166018849925383</v>
      </c>
      <c r="AD99">
        <f t="shared" si="6"/>
        <v>31.358231510504304</v>
      </c>
      <c r="AE99">
        <f t="shared" si="6"/>
        <v>-1.2014925000000001</v>
      </c>
      <c r="AG99">
        <f t="shared" si="6"/>
        <v>30.156739010504314</v>
      </c>
      <c r="AI99">
        <f t="shared" si="6"/>
        <v>0</v>
      </c>
      <c r="AJ99">
        <f t="shared" si="6"/>
        <v>0</v>
      </c>
      <c r="AK99">
        <f t="shared" si="6"/>
        <v>0.66986749999999995</v>
      </c>
      <c r="AL99">
        <f t="shared" si="6"/>
        <v>-1.4775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R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4" ht="15" customHeight="1">
      <c r="A1" s="32">
        <f>Allocation!A2</f>
        <v>44656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20" t="s">
        <v>143</v>
      </c>
      <c r="Q1" s="220" t="s">
        <v>144</v>
      </c>
      <c r="R1" s="79"/>
      <c r="S1" s="79"/>
      <c r="T1" s="82" t="s">
        <v>302</v>
      </c>
      <c r="U1" s="221" t="s">
        <v>303</v>
      </c>
      <c r="V1" s="107" t="s">
        <v>316</v>
      </c>
      <c r="W1" s="107" t="s">
        <v>302</v>
      </c>
      <c r="X1" s="211" t="s">
        <v>335</v>
      </c>
      <c r="Y1" s="218" t="s">
        <v>223</v>
      </c>
      <c r="Z1" s="218" t="s">
        <v>224</v>
      </c>
      <c r="AA1" s="222" t="s">
        <v>198</v>
      </c>
      <c r="AB1" s="222" t="s">
        <v>199</v>
      </c>
      <c r="AC1" s="27" t="s">
        <v>189</v>
      </c>
      <c r="AD1" s="211" t="s">
        <v>142</v>
      </c>
      <c r="AG1" s="211" t="s">
        <v>278</v>
      </c>
      <c r="AI1" s="218" t="s">
        <v>384</v>
      </c>
      <c r="AJ1" s="218" t="s">
        <v>385</v>
      </c>
      <c r="AK1" s="218" t="s">
        <v>386</v>
      </c>
      <c r="AL1" s="218" t="s">
        <v>387</v>
      </c>
      <c r="AM1" s="218" t="s">
        <v>388</v>
      </c>
      <c r="AN1" s="218" t="s">
        <v>389</v>
      </c>
      <c r="AO1" s="217" t="s">
        <v>413</v>
      </c>
      <c r="AP1" s="217" t="s">
        <v>414</v>
      </c>
      <c r="AQ1" s="217" t="s">
        <v>415</v>
      </c>
      <c r="AR1" s="217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20"/>
      <c r="Q2" s="220"/>
      <c r="R2" s="79"/>
      <c r="S2" s="79"/>
      <c r="T2" s="82" t="s">
        <v>315</v>
      </c>
      <c r="U2" s="221"/>
      <c r="V2" s="107" t="s">
        <v>304</v>
      </c>
      <c r="W2" s="107" t="s">
        <v>304</v>
      </c>
      <c r="X2" s="211"/>
      <c r="Y2" s="218"/>
      <c r="Z2" s="218"/>
      <c r="AA2" s="222"/>
      <c r="AB2" s="222"/>
      <c r="AC2" s="27">
        <f>Allocation!J1/100</f>
        <v>8.8000000000000005E-3</v>
      </c>
      <c r="AD2" s="211"/>
      <c r="AE2" t="s">
        <v>276</v>
      </c>
      <c r="AG2" s="211"/>
      <c r="AI2" s="218"/>
      <c r="AJ2" s="218"/>
      <c r="AK2" s="218"/>
      <c r="AL2" s="218"/>
      <c r="AM2" s="218"/>
      <c r="AN2" s="218"/>
      <c r="AO2" s="217"/>
      <c r="AP2" s="217"/>
      <c r="AQ2" s="217"/>
      <c r="AR2" s="217"/>
    </row>
    <row r="3" spans="1:44">
      <c r="A3" t="s">
        <v>45</v>
      </c>
      <c r="E3">
        <f>GT_NG!S3</f>
        <v>2.1114342743085261</v>
      </c>
      <c r="F3">
        <f>GT_Spot!S3</f>
        <v>0</v>
      </c>
      <c r="G3">
        <f>PPCL_NG!S3</f>
        <v>39.39</v>
      </c>
      <c r="H3">
        <f>PPCL_Spot!S3</f>
        <v>6.36</v>
      </c>
      <c r="I3">
        <f>Bawana_NG!S3</f>
        <v>27.57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27.2</v>
      </c>
      <c r="AB3" s="117">
        <f>-STOA!Q3</f>
        <v>0</v>
      </c>
      <c r="AC3">
        <f>SUMIF(B3:AB3,"&gt;0")*$AC$2-SUMIF(B3:AB3,"&lt;0")*($AC$2/(1-$AC$2))+SUMIF(AI3:AR3,"&gt;0")*$AC$2-SUMIF(AI3:AR3,"&lt;0")*($AC$2/(1-$AC$2))</f>
        <v>0.90315662161391519</v>
      </c>
      <c r="AD3">
        <f>SUM(B3:AB3,AI3:AR3)-AC3</f>
        <v>101.72827765269462</v>
      </c>
      <c r="AE3">
        <f>'IDT-1'!E3</f>
        <v>0</v>
      </c>
      <c r="AF3" s="26"/>
      <c r="AG3">
        <f>SUM(AD3:AF3)</f>
        <v>101.72827765269462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4">
      <c r="A4" t="s">
        <v>46</v>
      </c>
      <c r="E4">
        <f>GT_NG!S4</f>
        <v>1.7173613027877452</v>
      </c>
      <c r="F4">
        <f>GT_Spot!S4</f>
        <v>0</v>
      </c>
      <c r="G4">
        <f>PPCL_NG!S4</f>
        <v>39.39</v>
      </c>
      <c r="H4">
        <f>PPCL_Spot!S4</f>
        <v>6.36</v>
      </c>
      <c r="I4">
        <f>Bawana_NG!S4</f>
        <v>27.57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27.2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0.89968877946453218</v>
      </c>
      <c r="AD4">
        <f t="shared" ref="AD4:AD67" si="1">SUM(B4:AB4,AI4:AR4)-AC4</f>
        <v>101.33767252332322</v>
      </c>
      <c r="AE4">
        <f>'IDT-1'!E4</f>
        <v>0</v>
      </c>
      <c r="AF4" s="26"/>
      <c r="AG4">
        <f t="shared" ref="AG4:AG67" si="2">SUM(AD4:AF4)</f>
        <v>101.33767252332322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4">
      <c r="A5" t="s">
        <v>47</v>
      </c>
      <c r="E5">
        <f>GT_NG!S5</f>
        <v>2.1099778270509981</v>
      </c>
      <c r="F5">
        <f>GT_Spot!S5</f>
        <v>0</v>
      </c>
      <c r="G5">
        <f>PPCL_NG!S5</f>
        <v>39.39</v>
      </c>
      <c r="H5">
        <f>PPCL_Spot!S5</f>
        <v>6.36</v>
      </c>
      <c r="I5">
        <f>Bawana_NG!S5</f>
        <v>27.57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27.2</v>
      </c>
      <c r="AB5" s="117">
        <f>-STOA!Q5</f>
        <v>0</v>
      </c>
      <c r="AC5">
        <f t="shared" si="0"/>
        <v>0.90314380487804891</v>
      </c>
      <c r="AD5">
        <f t="shared" si="1"/>
        <v>101.72683402217295</v>
      </c>
      <c r="AE5">
        <f>'IDT-1'!E5</f>
        <v>0</v>
      </c>
      <c r="AF5" s="26"/>
      <c r="AG5">
        <f t="shared" si="2"/>
        <v>101.72683402217295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4">
      <c r="A6" t="s">
        <v>48</v>
      </c>
      <c r="E6">
        <f>GT_NG!S6</f>
        <v>2.1099778270509981</v>
      </c>
      <c r="F6">
        <f>GT_Spot!S6</f>
        <v>0</v>
      </c>
      <c r="G6">
        <f>PPCL_NG!S6</f>
        <v>39.39</v>
      </c>
      <c r="H6">
        <f>PPCL_Spot!S6</f>
        <v>6.36</v>
      </c>
      <c r="I6">
        <f>Bawana_NG!S6</f>
        <v>27.57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27.2</v>
      </c>
      <c r="AB6" s="117">
        <f>-STOA!Q6</f>
        <v>0</v>
      </c>
      <c r="AC6">
        <f t="shared" si="0"/>
        <v>0.90314380487804891</v>
      </c>
      <c r="AD6">
        <f t="shared" si="1"/>
        <v>101.72683402217295</v>
      </c>
      <c r="AE6">
        <f>'IDT-1'!E6</f>
        <v>0</v>
      </c>
      <c r="AF6" s="26"/>
      <c r="AG6">
        <f t="shared" si="2"/>
        <v>101.72683402217295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4">
      <c r="A7" t="s">
        <v>49</v>
      </c>
      <c r="E7">
        <f>GT_NG!S7</f>
        <v>2.1099778270509981</v>
      </c>
      <c r="F7">
        <f>GT_Spot!S7</f>
        <v>0</v>
      </c>
      <c r="G7">
        <f>PPCL_NG!S7</f>
        <v>39.39</v>
      </c>
      <c r="H7">
        <f>PPCL_Spot!S7</f>
        <v>6.36</v>
      </c>
      <c r="I7">
        <f>Bawana_NG!S7</f>
        <v>27.57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38.86</v>
      </c>
      <c r="Z7" s="75">
        <f>IEX!Q7</f>
        <v>0</v>
      </c>
      <c r="AA7" s="117">
        <f>STOA!K7</f>
        <v>17.490000000000002</v>
      </c>
      <c r="AB7" s="117">
        <f>-STOA!Q7</f>
        <v>0</v>
      </c>
      <c r="AC7">
        <f t="shared" si="0"/>
        <v>1.1596638048780488</v>
      </c>
      <c r="AD7">
        <f t="shared" si="1"/>
        <v>130.62031402217295</v>
      </c>
      <c r="AE7">
        <f>'IDT-1'!E7</f>
        <v>0</v>
      </c>
      <c r="AF7" s="26"/>
      <c r="AG7">
        <f t="shared" si="2"/>
        <v>130.62031402217295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4">
      <c r="A8" t="s">
        <v>50</v>
      </c>
      <c r="E8">
        <f>GT_NG!S8</f>
        <v>2.1099778270509981</v>
      </c>
      <c r="F8">
        <f>GT_Spot!S8</f>
        <v>0</v>
      </c>
      <c r="G8">
        <f>PPCL_NG!S8</f>
        <v>39.39</v>
      </c>
      <c r="H8">
        <f>PPCL_Spot!S8</f>
        <v>6.36</v>
      </c>
      <c r="I8">
        <f>Bawana_NG!S8</f>
        <v>27.829999999999991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17.490000000000002</v>
      </c>
      <c r="AB8" s="117">
        <f>-STOA!Q8</f>
        <v>0</v>
      </c>
      <c r="AC8">
        <f t="shared" si="0"/>
        <v>0.81998380487804889</v>
      </c>
      <c r="AD8">
        <f t="shared" si="1"/>
        <v>92.359994022172955</v>
      </c>
      <c r="AE8">
        <f>'IDT-1'!E8</f>
        <v>0</v>
      </c>
      <c r="AF8" s="26"/>
      <c r="AG8">
        <f t="shared" si="2"/>
        <v>92.359994022172955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4">
      <c r="A9" t="s">
        <v>51</v>
      </c>
      <c r="E9">
        <f>GT_NG!S9</f>
        <v>2.1099778270509981</v>
      </c>
      <c r="F9">
        <f>GT_Spot!S9</f>
        <v>0</v>
      </c>
      <c r="G9">
        <f>PPCL_NG!S9</f>
        <v>39.39</v>
      </c>
      <c r="H9">
        <f>PPCL_Spot!S9</f>
        <v>4.6217776067718352</v>
      </c>
      <c r="I9">
        <f>Bawana_NG!S9</f>
        <v>27.649999999999995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17.490000000000002</v>
      </c>
      <c r="AB9" s="117">
        <f>-STOA!Q9</f>
        <v>0</v>
      </c>
      <c r="AC9">
        <f t="shared" si="0"/>
        <v>0.80310344781764098</v>
      </c>
      <c r="AD9">
        <f t="shared" si="1"/>
        <v>90.458651986005179</v>
      </c>
      <c r="AE9">
        <f>'IDT-1'!E9</f>
        <v>0</v>
      </c>
      <c r="AF9" s="26"/>
      <c r="AG9">
        <f t="shared" si="2"/>
        <v>90.458651986005179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4">
      <c r="A10" t="s">
        <v>52</v>
      </c>
      <c r="E10">
        <f>GT_NG!S10</f>
        <v>2.1099778270509981</v>
      </c>
      <c r="F10">
        <f>GT_Spot!S10</f>
        <v>0</v>
      </c>
      <c r="G10">
        <f>PPCL_NG!S10</f>
        <v>39.39</v>
      </c>
      <c r="H10">
        <f>PPCL_Spot!S10</f>
        <v>6.36</v>
      </c>
      <c r="I10">
        <f>Bawana_NG!S10</f>
        <v>27.57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17.490000000000002</v>
      </c>
      <c r="AB10" s="117">
        <f>-STOA!Q10</f>
        <v>0</v>
      </c>
      <c r="AC10">
        <f t="shared" si="0"/>
        <v>0.81769580487804894</v>
      </c>
      <c r="AD10">
        <f t="shared" si="1"/>
        <v>92.102282022172972</v>
      </c>
      <c r="AE10">
        <f>'IDT-1'!E10</f>
        <v>0</v>
      </c>
      <c r="AF10" s="26"/>
      <c r="AG10">
        <f t="shared" si="2"/>
        <v>92.102282022172972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4">
      <c r="A11" t="s">
        <v>53</v>
      </c>
      <c r="E11">
        <f>GT_NG!S11</f>
        <v>2.1099778270509981</v>
      </c>
      <c r="F11">
        <f>GT_Spot!S11</f>
        <v>0</v>
      </c>
      <c r="G11">
        <f>PPCL_NG!S11</f>
        <v>39.39</v>
      </c>
      <c r="H11">
        <f>PPCL_Spot!S11</f>
        <v>6.93</v>
      </c>
      <c r="I11">
        <f>Bawana_NG!S11</f>
        <v>27.649999999999995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17.490000000000002</v>
      </c>
      <c r="AB11" s="117">
        <f>-STOA!Q11</f>
        <v>0</v>
      </c>
      <c r="AC11">
        <f t="shared" si="0"/>
        <v>0.82341580487804877</v>
      </c>
      <c r="AD11">
        <f t="shared" si="1"/>
        <v>92.746562022172938</v>
      </c>
      <c r="AE11">
        <f>'IDT-1'!E11</f>
        <v>0</v>
      </c>
      <c r="AF11" s="26"/>
      <c r="AG11">
        <f t="shared" si="2"/>
        <v>92.746562022172938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4">
      <c r="A12" t="s">
        <v>54</v>
      </c>
      <c r="E12">
        <f>GT_NG!S12</f>
        <v>2.1099778270509981</v>
      </c>
      <c r="F12">
        <f>GT_Spot!S12</f>
        <v>0</v>
      </c>
      <c r="G12">
        <f>PPCL_NG!S12</f>
        <v>39.39</v>
      </c>
      <c r="H12">
        <f>PPCL_Spot!S12</f>
        <v>6.93</v>
      </c>
      <c r="I12">
        <f>Bawana_NG!S12</f>
        <v>27.649999999999995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24.29</v>
      </c>
      <c r="Z12" s="75">
        <f>IEX!Q12</f>
        <v>0</v>
      </c>
      <c r="AA12" s="117">
        <f>STOA!K12</f>
        <v>17.490000000000002</v>
      </c>
      <c r="AB12" s="117">
        <f>-STOA!Q12</f>
        <v>0</v>
      </c>
      <c r="AC12">
        <f t="shared" si="0"/>
        <v>1.037167804878049</v>
      </c>
      <c r="AD12">
        <f t="shared" si="1"/>
        <v>116.82281002217296</v>
      </c>
      <c r="AE12">
        <f>'IDT-1'!E12</f>
        <v>0</v>
      </c>
      <c r="AF12" s="26"/>
      <c r="AG12">
        <f t="shared" si="2"/>
        <v>116.82281002217296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4">
      <c r="A13" t="s">
        <v>55</v>
      </c>
      <c r="E13">
        <f>GT_NG!S13</f>
        <v>2.1099778270509981</v>
      </c>
      <c r="F13">
        <f>GT_Spot!S13</f>
        <v>0</v>
      </c>
      <c r="G13">
        <f>PPCL_NG!S13</f>
        <v>39.39</v>
      </c>
      <c r="H13">
        <f>PPCL_Spot!S13</f>
        <v>6.93</v>
      </c>
      <c r="I13">
        <f>Bawana_NG!S13</f>
        <v>27.57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17.490000000000002</v>
      </c>
      <c r="AB13" s="117">
        <f>-STOA!Q13</f>
        <v>0</v>
      </c>
      <c r="AC13">
        <f t="shared" si="0"/>
        <v>0.82271180487804896</v>
      </c>
      <c r="AD13">
        <f t="shared" si="1"/>
        <v>92.667266022172953</v>
      </c>
      <c r="AE13">
        <f>'IDT-1'!E13</f>
        <v>0</v>
      </c>
      <c r="AF13" s="26"/>
      <c r="AG13">
        <f t="shared" si="2"/>
        <v>92.667266022172953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4">
      <c r="A14" t="s">
        <v>56</v>
      </c>
      <c r="E14">
        <f>GT_NG!S14</f>
        <v>2.1099778270509981</v>
      </c>
      <c r="F14">
        <f>GT_Spot!S14</f>
        <v>0</v>
      </c>
      <c r="G14">
        <f>PPCL_NG!S14</f>
        <v>39.39</v>
      </c>
      <c r="H14">
        <f>PPCL_Spot!S14</f>
        <v>6.93</v>
      </c>
      <c r="I14">
        <f>Bawana_NG!S14</f>
        <v>27.829999999999991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17.490000000000002</v>
      </c>
      <c r="AB14" s="117">
        <f>-STOA!Q14</f>
        <v>0</v>
      </c>
      <c r="AC14">
        <f t="shared" si="0"/>
        <v>0.8249998048780488</v>
      </c>
      <c r="AD14">
        <f t="shared" si="1"/>
        <v>92.924978022172951</v>
      </c>
      <c r="AE14">
        <f>'IDT-1'!E14</f>
        <v>0</v>
      </c>
      <c r="AF14" s="26"/>
      <c r="AG14">
        <f t="shared" si="2"/>
        <v>92.924978022172951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4">
      <c r="A15" t="s">
        <v>57</v>
      </c>
      <c r="E15">
        <f>GT_NG!S15</f>
        <v>2.1097383328837331</v>
      </c>
      <c r="F15">
        <f>GT_Spot!S15</f>
        <v>0</v>
      </c>
      <c r="G15">
        <f>PPCL_NG!S15</f>
        <v>39.39</v>
      </c>
      <c r="H15">
        <f>PPCL_Spot!S15</f>
        <v>4.6217776067718352</v>
      </c>
      <c r="I15">
        <f>Bawana_NG!S15</f>
        <v>27.649999999999995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7.77</v>
      </c>
      <c r="AB15" s="117">
        <f>-STOA!Q15</f>
        <v>0</v>
      </c>
      <c r="AC15">
        <f t="shared" si="0"/>
        <v>0.71756534026896901</v>
      </c>
      <c r="AD15">
        <f t="shared" si="1"/>
        <v>80.823950599386592</v>
      </c>
      <c r="AE15">
        <f>'IDT-1'!E15</f>
        <v>0</v>
      </c>
      <c r="AF15" s="26"/>
      <c r="AG15">
        <f t="shared" si="2"/>
        <v>80.823950599386592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4">
      <c r="A16" t="s">
        <v>58</v>
      </c>
      <c r="E16">
        <f>GT_NG!S16</f>
        <v>2.1097383328837331</v>
      </c>
      <c r="F16">
        <f>GT_Spot!S16</f>
        <v>0</v>
      </c>
      <c r="G16">
        <f>PPCL_NG!S16</f>
        <v>39.39</v>
      </c>
      <c r="H16">
        <f>PPCL_Spot!S16</f>
        <v>6.93</v>
      </c>
      <c r="I16">
        <f>Bawana_NG!S16</f>
        <v>27.649999999999995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7.77</v>
      </c>
      <c r="AB16" s="117">
        <f>-STOA!Q16</f>
        <v>0</v>
      </c>
      <c r="AC16">
        <f t="shared" si="0"/>
        <v>0.73787769732937691</v>
      </c>
      <c r="AD16">
        <f t="shared" si="1"/>
        <v>83.111860635554351</v>
      </c>
      <c r="AE16">
        <f>'IDT-1'!E16</f>
        <v>0</v>
      </c>
      <c r="AF16" s="26"/>
      <c r="AG16">
        <f t="shared" si="2"/>
        <v>83.111860635554351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2.1097383328837331</v>
      </c>
      <c r="F17">
        <f>GT_Spot!S17</f>
        <v>0</v>
      </c>
      <c r="G17">
        <f>PPCL_NG!S17</f>
        <v>39.39</v>
      </c>
      <c r="H17">
        <f>PPCL_Spot!S17</f>
        <v>6.93</v>
      </c>
      <c r="I17">
        <f>Bawana_NG!S17</f>
        <v>27.649999999999995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34</v>
      </c>
      <c r="Z17" s="75">
        <f>IEX!Q17</f>
        <v>0</v>
      </c>
      <c r="AA17" s="117">
        <f>STOA!K17</f>
        <v>7.77</v>
      </c>
      <c r="AB17" s="117">
        <f>-STOA!Q17</f>
        <v>0</v>
      </c>
      <c r="AC17">
        <f t="shared" si="0"/>
        <v>1.0370776973293769</v>
      </c>
      <c r="AD17">
        <f t="shared" si="1"/>
        <v>116.81266063555435</v>
      </c>
      <c r="AE17">
        <f>'IDT-1'!E17</f>
        <v>0</v>
      </c>
      <c r="AF17" s="26"/>
      <c r="AG17">
        <f t="shared" si="2"/>
        <v>116.81266063555435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2.1097383328837331</v>
      </c>
      <c r="F18">
        <f>GT_Spot!S18</f>
        <v>0</v>
      </c>
      <c r="G18">
        <f>PPCL_NG!S18</f>
        <v>39.39</v>
      </c>
      <c r="H18">
        <f>PPCL_Spot!S18</f>
        <v>6.93</v>
      </c>
      <c r="I18">
        <f>Bawana_NG!S18</f>
        <v>27.649999999999995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7.77</v>
      </c>
      <c r="AB18" s="117">
        <f>-STOA!Q18</f>
        <v>0</v>
      </c>
      <c r="AC18">
        <f t="shared" si="0"/>
        <v>0.73787769732937691</v>
      </c>
      <c r="AD18">
        <f t="shared" si="1"/>
        <v>83.111860635554351</v>
      </c>
      <c r="AE18">
        <f>'IDT-1'!E18</f>
        <v>0</v>
      </c>
      <c r="AF18" s="26"/>
      <c r="AG18">
        <f t="shared" si="2"/>
        <v>83.111860635554351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2.1099778270509981</v>
      </c>
      <c r="F19">
        <f>GT_Spot!S19</f>
        <v>0</v>
      </c>
      <c r="G19">
        <f>PPCL_NG!S19</f>
        <v>39.39</v>
      </c>
      <c r="H19">
        <f>PPCL_Spot!S19</f>
        <v>6.93</v>
      </c>
      <c r="I19">
        <f>Bawana_NG!S19</f>
        <v>27.999999999999996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7.77</v>
      </c>
      <c r="AB19" s="117">
        <f>-STOA!Q19</f>
        <v>0</v>
      </c>
      <c r="AC19">
        <f t="shared" si="0"/>
        <v>0.74095980487804869</v>
      </c>
      <c r="AD19">
        <f t="shared" si="1"/>
        <v>83.459018022172941</v>
      </c>
      <c r="AE19">
        <f>'IDT-1'!E19</f>
        <v>0</v>
      </c>
      <c r="AF19" s="26"/>
      <c r="AG19">
        <f t="shared" si="2"/>
        <v>83.459018022172941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2.1099778270509981</v>
      </c>
      <c r="F20">
        <f>GT_Spot!S20</f>
        <v>0</v>
      </c>
      <c r="G20">
        <f>PPCL_NG!S20</f>
        <v>39.39</v>
      </c>
      <c r="H20">
        <f>PPCL_Spot!S20</f>
        <v>6.93</v>
      </c>
      <c r="I20">
        <f>Bawana_NG!S20</f>
        <v>27.999999999999996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7.77</v>
      </c>
      <c r="AB20" s="117">
        <f>-STOA!Q20</f>
        <v>0</v>
      </c>
      <c r="AC20">
        <f t="shared" si="0"/>
        <v>0.74095980487804869</v>
      </c>
      <c r="AD20">
        <f t="shared" si="1"/>
        <v>83.459018022172941</v>
      </c>
      <c r="AE20">
        <f>'IDT-1'!E20</f>
        <v>0</v>
      </c>
      <c r="AF20" s="26"/>
      <c r="AG20">
        <f t="shared" si="2"/>
        <v>83.459018022172941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2.1099778270509981</v>
      </c>
      <c r="F21">
        <f>GT_Spot!S21</f>
        <v>0</v>
      </c>
      <c r="G21">
        <f>PPCL_NG!S21</f>
        <v>39.39</v>
      </c>
      <c r="H21">
        <f>PPCL_Spot!S21</f>
        <v>4.6217776067718352</v>
      </c>
      <c r="I21">
        <f>Bawana_NG!S21</f>
        <v>27.999999999999996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7.77</v>
      </c>
      <c r="AB21" s="117">
        <f>-STOA!Q21</f>
        <v>0</v>
      </c>
      <c r="AC21">
        <f t="shared" si="0"/>
        <v>0.7206474478176409</v>
      </c>
      <c r="AD21">
        <f t="shared" si="1"/>
        <v>81.171107986005183</v>
      </c>
      <c r="AE21">
        <f>'IDT-1'!E21</f>
        <v>0</v>
      </c>
      <c r="AF21" s="26"/>
      <c r="AG21">
        <f t="shared" si="2"/>
        <v>81.171107986005183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2.1099778270509981</v>
      </c>
      <c r="F22">
        <f>GT_Spot!S22</f>
        <v>0</v>
      </c>
      <c r="G22">
        <f>PPCL_NG!S22</f>
        <v>39.39</v>
      </c>
      <c r="H22">
        <f>PPCL_Spot!S22</f>
        <v>8.0274914089347078</v>
      </c>
      <c r="I22">
        <f>Bawana_NG!S22</f>
        <v>27.999999999999996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29.15</v>
      </c>
      <c r="Z22" s="75">
        <f>IEX!Q22</f>
        <v>0</v>
      </c>
      <c r="AA22" s="117">
        <f>STOA!K22</f>
        <v>7.77</v>
      </c>
      <c r="AB22" s="117">
        <f>-STOA!Q22</f>
        <v>0</v>
      </c>
      <c r="AC22">
        <f t="shared" si="0"/>
        <v>1.0071377292766743</v>
      </c>
      <c r="AD22">
        <f t="shared" si="1"/>
        <v>113.44033150670903</v>
      </c>
      <c r="AE22">
        <f>'IDT-1'!E22</f>
        <v>0</v>
      </c>
      <c r="AF22" s="26"/>
      <c r="AG22">
        <f t="shared" si="2"/>
        <v>113.44033150670903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2.1099778270509981</v>
      </c>
      <c r="F23">
        <f>GT_Spot!S23</f>
        <v>0</v>
      </c>
      <c r="G23">
        <f>PPCL_NG!S23</f>
        <v>39.39</v>
      </c>
      <c r="H23">
        <f>PPCL_Spot!S23</f>
        <v>6.93</v>
      </c>
      <c r="I23">
        <f>Bawana_NG!S23</f>
        <v>27.999999999999996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7.77</v>
      </c>
      <c r="AB23" s="117">
        <f>-STOA!Q23</f>
        <v>0</v>
      </c>
      <c r="AC23">
        <f t="shared" si="0"/>
        <v>0.74095980487804869</v>
      </c>
      <c r="AD23">
        <f t="shared" si="1"/>
        <v>83.459018022172941</v>
      </c>
      <c r="AE23">
        <f>'IDT-1'!E23</f>
        <v>0</v>
      </c>
      <c r="AF23" s="26"/>
      <c r="AG23">
        <f t="shared" si="2"/>
        <v>83.459018022172941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2.1099778270509981</v>
      </c>
      <c r="F24">
        <f>GT_Spot!S24</f>
        <v>0</v>
      </c>
      <c r="G24">
        <f>PPCL_NG!S24</f>
        <v>39.39</v>
      </c>
      <c r="H24">
        <f>PPCL_Spot!S24</f>
        <v>6.93</v>
      </c>
      <c r="I24">
        <f>Bawana_NG!S24</f>
        <v>27.7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7.77</v>
      </c>
      <c r="AB24" s="117">
        <f>-STOA!Q24</f>
        <v>0</v>
      </c>
      <c r="AC24">
        <f t="shared" si="0"/>
        <v>0.73831980487804871</v>
      </c>
      <c r="AD24">
        <f t="shared" si="1"/>
        <v>83.161658022172944</v>
      </c>
      <c r="AE24">
        <f>'IDT-1'!E24</f>
        <v>0</v>
      </c>
      <c r="AF24" s="26"/>
      <c r="AG24">
        <f t="shared" si="2"/>
        <v>83.161658022172944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2.1099778270509981</v>
      </c>
      <c r="F25">
        <f>GT_Spot!S25</f>
        <v>0</v>
      </c>
      <c r="G25">
        <f>PPCL_NG!S25</f>
        <v>39.39</v>
      </c>
      <c r="H25">
        <f>PPCL_Spot!S25</f>
        <v>6.93</v>
      </c>
      <c r="I25">
        <f>Bawana_NG!S25</f>
        <v>27.7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7.77</v>
      </c>
      <c r="AB25" s="117">
        <f>-STOA!Q25</f>
        <v>0</v>
      </c>
      <c r="AC25">
        <f t="shared" si="0"/>
        <v>0.73831980487804871</v>
      </c>
      <c r="AD25">
        <f t="shared" si="1"/>
        <v>83.161658022172944</v>
      </c>
      <c r="AE25">
        <f>'IDT-1'!E25</f>
        <v>0</v>
      </c>
      <c r="AF25" s="26"/>
      <c r="AG25">
        <f t="shared" si="2"/>
        <v>83.161658022172944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2.1099778270509981</v>
      </c>
      <c r="F26">
        <f>GT_Spot!S26</f>
        <v>0</v>
      </c>
      <c r="G26">
        <f>PPCL_NG!S26</f>
        <v>39.39</v>
      </c>
      <c r="H26">
        <f>PPCL_Spot!S26</f>
        <v>8.0274914089347078</v>
      </c>
      <c r="I26">
        <f>Bawana_NG!S26</f>
        <v>27.7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7.77</v>
      </c>
      <c r="AB26" s="117">
        <f>-STOA!Q26</f>
        <v>0</v>
      </c>
      <c r="AC26">
        <f t="shared" si="0"/>
        <v>0.74797772927667427</v>
      </c>
      <c r="AD26">
        <f t="shared" si="1"/>
        <v>84.249491506709035</v>
      </c>
      <c r="AE26">
        <f>'IDT-1'!E26</f>
        <v>0</v>
      </c>
      <c r="AF26" s="26"/>
      <c r="AG26">
        <f t="shared" si="2"/>
        <v>84.249491506709035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2.1097383328837331</v>
      </c>
      <c r="F27">
        <f>GT_Spot!S27</f>
        <v>0</v>
      </c>
      <c r="G27">
        <f>PPCL_NG!S27</f>
        <v>39.39</v>
      </c>
      <c r="H27">
        <f>PPCL_Spot!S27</f>
        <v>8.0274914089347078</v>
      </c>
      <c r="I27">
        <f>Bawana_NG!S27</f>
        <v>27.7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24.29</v>
      </c>
      <c r="Z27" s="75">
        <f>IEX!Q27</f>
        <v>0</v>
      </c>
      <c r="AA27" s="117">
        <f>STOA!K27</f>
        <v>7.77</v>
      </c>
      <c r="AB27" s="117">
        <f>-STOA!Q27</f>
        <v>0</v>
      </c>
      <c r="AC27">
        <f t="shared" si="0"/>
        <v>0.96172762172800241</v>
      </c>
      <c r="AD27">
        <f t="shared" si="1"/>
        <v>108.32550212009045</v>
      </c>
      <c r="AE27">
        <f>'IDT-1'!E27</f>
        <v>0</v>
      </c>
      <c r="AF27" s="26"/>
      <c r="AG27">
        <f t="shared" si="2"/>
        <v>108.32550212009045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2.1097383328837331</v>
      </c>
      <c r="F28">
        <f>GT_Spot!S28</f>
        <v>0</v>
      </c>
      <c r="G28">
        <f>PPCL_NG!S28</f>
        <v>39.39</v>
      </c>
      <c r="H28">
        <f>PPCL_Spot!S28</f>
        <v>8.0274914089347078</v>
      </c>
      <c r="I28">
        <f>Bawana_NG!S28</f>
        <v>27.7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9.7200000000000006</v>
      </c>
      <c r="Z28" s="75">
        <f>IEX!Q28</f>
        <v>0</v>
      </c>
      <c r="AA28" s="117">
        <f>STOA!K28</f>
        <v>7.77</v>
      </c>
      <c r="AB28" s="117">
        <f>-STOA!Q28</f>
        <v>0</v>
      </c>
      <c r="AC28">
        <f t="shared" si="0"/>
        <v>0.83351162172800231</v>
      </c>
      <c r="AD28">
        <f t="shared" si="1"/>
        <v>93.883718120090435</v>
      </c>
      <c r="AE28">
        <f>'IDT-1'!E28</f>
        <v>0</v>
      </c>
      <c r="AF28" s="26"/>
      <c r="AG28">
        <f t="shared" si="2"/>
        <v>93.883718120090435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2.1097383328837331</v>
      </c>
      <c r="F29">
        <f>GT_Spot!S29</f>
        <v>0</v>
      </c>
      <c r="G29">
        <f>PPCL_NG!S29</f>
        <v>39.39</v>
      </c>
      <c r="H29">
        <f>PPCL_Spot!S29</f>
        <v>8.0274914089347078</v>
      </c>
      <c r="I29">
        <f>Bawana_NG!S29</f>
        <v>27.7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9.7200000000000006</v>
      </c>
      <c r="Z29" s="75">
        <f>IEX!Q29</f>
        <v>0</v>
      </c>
      <c r="AA29" s="117">
        <f>STOA!K29</f>
        <v>7.77</v>
      </c>
      <c r="AB29" s="117">
        <f>-STOA!Q29</f>
        <v>0</v>
      </c>
      <c r="AC29">
        <f t="shared" si="0"/>
        <v>0.83351162172800231</v>
      </c>
      <c r="AD29">
        <f t="shared" si="1"/>
        <v>93.883718120090435</v>
      </c>
      <c r="AE29">
        <f>'IDT-1'!E29</f>
        <v>0</v>
      </c>
      <c r="AF29" s="26"/>
      <c r="AG29">
        <f t="shared" si="2"/>
        <v>93.883718120090435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2.1097383328837331</v>
      </c>
      <c r="F30">
        <f>GT_Spot!S30</f>
        <v>0</v>
      </c>
      <c r="G30">
        <f>PPCL_NG!S30</f>
        <v>39.39</v>
      </c>
      <c r="H30">
        <f>PPCL_Spot!S30</f>
        <v>8.0274914089347078</v>
      </c>
      <c r="I30">
        <f>Bawana_NG!S30</f>
        <v>27.7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9.7200000000000006</v>
      </c>
      <c r="Z30" s="75">
        <f>IEX!Q30</f>
        <v>0</v>
      </c>
      <c r="AA30" s="117">
        <f>STOA!K30</f>
        <v>7.77</v>
      </c>
      <c r="AB30" s="117">
        <f>-STOA!Q30</f>
        <v>0</v>
      </c>
      <c r="AC30">
        <f t="shared" si="0"/>
        <v>0.83351162172800231</v>
      </c>
      <c r="AD30">
        <f t="shared" si="1"/>
        <v>93.883718120090435</v>
      </c>
      <c r="AE30">
        <f>'IDT-1'!E30</f>
        <v>0</v>
      </c>
      <c r="AF30" s="26"/>
      <c r="AG30">
        <f t="shared" si="2"/>
        <v>93.883718120090435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2.1097383328837331</v>
      </c>
      <c r="F31">
        <f>GT_Spot!S31</f>
        <v>0</v>
      </c>
      <c r="G31">
        <f>PPCL_NG!S31</f>
        <v>39.39</v>
      </c>
      <c r="H31">
        <f>PPCL_Spot!S31</f>
        <v>8.0274914089347078</v>
      </c>
      <c r="I31">
        <f>Bawana_NG!S31</f>
        <v>27.57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9.7200000000000006</v>
      </c>
      <c r="Z31" s="75">
        <f>IEX!Q31</f>
        <v>0</v>
      </c>
      <c r="AA31" s="117">
        <f>STOA!K31</f>
        <v>7.77</v>
      </c>
      <c r="AB31" s="117">
        <f>-STOA!Q31</f>
        <v>0</v>
      </c>
      <c r="AC31">
        <f t="shared" si="0"/>
        <v>0.83236762172800227</v>
      </c>
      <c r="AD31">
        <f t="shared" si="1"/>
        <v>93.754862120090436</v>
      </c>
      <c r="AE31">
        <f>'IDT-1'!E31</f>
        <v>0</v>
      </c>
      <c r="AF31" s="26"/>
      <c r="AG31">
        <f t="shared" si="2"/>
        <v>93.754862120090436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2.1097383328837331</v>
      </c>
      <c r="F32">
        <f>GT_Spot!S32</f>
        <v>0</v>
      </c>
      <c r="G32">
        <f>PPCL_NG!S32</f>
        <v>39.39</v>
      </c>
      <c r="H32">
        <f>PPCL_Spot!S32</f>
        <v>8.0274914089347078</v>
      </c>
      <c r="I32">
        <f>Bawana_NG!S32</f>
        <v>27.57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9.7200000000000006</v>
      </c>
      <c r="Z32" s="75">
        <f>IEX!Q32</f>
        <v>0</v>
      </c>
      <c r="AA32" s="117">
        <f>STOA!K32</f>
        <v>7.77</v>
      </c>
      <c r="AB32" s="117">
        <f>-STOA!Q32</f>
        <v>0</v>
      </c>
      <c r="AC32">
        <f t="shared" si="0"/>
        <v>0.83236762172800227</v>
      </c>
      <c r="AD32">
        <f t="shared" si="1"/>
        <v>93.754862120090436</v>
      </c>
      <c r="AE32">
        <f>'IDT-1'!E32</f>
        <v>0</v>
      </c>
      <c r="AF32" s="26"/>
      <c r="AG32">
        <f t="shared" si="2"/>
        <v>93.754862120090436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2.1097383328837331</v>
      </c>
      <c r="F33">
        <f>GT_Spot!S33</f>
        <v>0</v>
      </c>
      <c r="G33">
        <f>PPCL_NG!S33</f>
        <v>39.39</v>
      </c>
      <c r="H33">
        <f>PPCL_Spot!S33</f>
        <v>8.0274914089347078</v>
      </c>
      <c r="I33">
        <f>Bawana_NG!S33</f>
        <v>27.57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53.43</v>
      </c>
      <c r="Z33" s="75">
        <f>IEX!Q33</f>
        <v>0</v>
      </c>
      <c r="AA33" s="117">
        <f>STOA!K33</f>
        <v>17.489999999999998</v>
      </c>
      <c r="AB33" s="117">
        <f>-STOA!Q33</f>
        <v>0</v>
      </c>
      <c r="AC33">
        <f t="shared" si="0"/>
        <v>1.3025516217280024</v>
      </c>
      <c r="AD33">
        <f t="shared" si="1"/>
        <v>146.71467812009044</v>
      </c>
      <c r="AE33">
        <f>'IDT-1'!E33</f>
        <v>0</v>
      </c>
      <c r="AF33" s="26"/>
      <c r="AG33">
        <f t="shared" si="2"/>
        <v>146.71467812009044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2.1097383328837331</v>
      </c>
      <c r="F34">
        <f>GT_Spot!S34</f>
        <v>0</v>
      </c>
      <c r="G34">
        <f>PPCL_NG!S34</f>
        <v>39.39</v>
      </c>
      <c r="H34">
        <f>PPCL_Spot!S34</f>
        <v>8.0274914089347078</v>
      </c>
      <c r="I34">
        <f>Bawana_NG!S34</f>
        <v>27.57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9.7200000000000006</v>
      </c>
      <c r="Z34" s="75">
        <f>IEX!Q34</f>
        <v>0</v>
      </c>
      <c r="AA34" s="117">
        <f>STOA!K34</f>
        <v>17.489999999999998</v>
      </c>
      <c r="AB34" s="117">
        <f>-STOA!Q34</f>
        <v>0</v>
      </c>
      <c r="AC34">
        <f t="shared" si="0"/>
        <v>0.91790362172800222</v>
      </c>
      <c r="AD34">
        <f t="shared" si="1"/>
        <v>103.38932612009043</v>
      </c>
      <c r="AE34">
        <f>'IDT-1'!E34</f>
        <v>0</v>
      </c>
      <c r="AF34" s="26"/>
      <c r="AG34">
        <f t="shared" si="2"/>
        <v>103.38932612009043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2.1099778270509981</v>
      </c>
      <c r="F35">
        <f>GT_Spot!S35</f>
        <v>0</v>
      </c>
      <c r="G35">
        <f>PPCL_NG!S35</f>
        <v>39.39</v>
      </c>
      <c r="H35">
        <f>PPCL_Spot!S35</f>
        <v>8.0274914089347078</v>
      </c>
      <c r="I35">
        <f>Bawana_NG!S35</f>
        <v>27.7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9.7100000000000009</v>
      </c>
      <c r="Z35" s="75">
        <f>IEX!Q35</f>
        <v>0</v>
      </c>
      <c r="AA35" s="117">
        <f>STOA!K35</f>
        <v>41.78</v>
      </c>
      <c r="AB35" s="117">
        <f>-STOA!Q35</f>
        <v>0</v>
      </c>
      <c r="AC35">
        <f t="shared" si="0"/>
        <v>1.1327137292766742</v>
      </c>
      <c r="AD35">
        <f t="shared" si="1"/>
        <v>127.58475550670903</v>
      </c>
      <c r="AE35">
        <f>'IDT-1'!E35</f>
        <v>0</v>
      </c>
      <c r="AF35" s="26"/>
      <c r="AG35">
        <f t="shared" si="2"/>
        <v>127.58475550670903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2.1099778270509981</v>
      </c>
      <c r="F36">
        <f>GT_Spot!S36</f>
        <v>0</v>
      </c>
      <c r="G36">
        <f>PPCL_NG!S36</f>
        <v>39.39</v>
      </c>
      <c r="H36">
        <f>PPCL_Spot!S36</f>
        <v>8.0274914089347078</v>
      </c>
      <c r="I36">
        <f>Bawana_NG!S36</f>
        <v>27.7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9.7100000000000009</v>
      </c>
      <c r="Z36" s="75">
        <f>IEX!Q36</f>
        <v>0</v>
      </c>
      <c r="AA36" s="117">
        <f>STOA!K36</f>
        <v>41.78</v>
      </c>
      <c r="AB36" s="117">
        <f>-STOA!Q36</f>
        <v>0</v>
      </c>
      <c r="AC36">
        <f t="shared" si="0"/>
        <v>1.1327137292766742</v>
      </c>
      <c r="AD36">
        <f t="shared" si="1"/>
        <v>127.58475550670903</v>
      </c>
      <c r="AE36">
        <f>'IDT-1'!E36</f>
        <v>0</v>
      </c>
      <c r="AF36" s="26"/>
      <c r="AG36">
        <f t="shared" si="2"/>
        <v>127.58475550670903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2.1099778270509981</v>
      </c>
      <c r="F37">
        <f>GT_Spot!S37</f>
        <v>0</v>
      </c>
      <c r="G37">
        <f>PPCL_NG!S37</f>
        <v>39.39</v>
      </c>
      <c r="H37">
        <f>PPCL_Spot!S37</f>
        <v>8.0274914089347078</v>
      </c>
      <c r="I37">
        <f>Bawana_NG!S37</f>
        <v>27.999999999999996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63.15</v>
      </c>
      <c r="Z37" s="75">
        <f>IEX!Q37</f>
        <v>0</v>
      </c>
      <c r="AA37" s="117">
        <f>STOA!K37</f>
        <v>46.64</v>
      </c>
      <c r="AB37" s="117">
        <f>-STOA!Q37</f>
        <v>0</v>
      </c>
      <c r="AC37">
        <f t="shared" si="0"/>
        <v>1.6483937292766742</v>
      </c>
      <c r="AD37">
        <f t="shared" si="1"/>
        <v>185.66907550670902</v>
      </c>
      <c r="AE37">
        <f>'IDT-1'!E37</f>
        <v>0</v>
      </c>
      <c r="AF37" s="26"/>
      <c r="AG37">
        <f t="shared" si="2"/>
        <v>185.66907550670902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2.1099778270509981</v>
      </c>
      <c r="F38">
        <f>GT_Spot!S38</f>
        <v>0</v>
      </c>
      <c r="G38">
        <f>PPCL_NG!S38</f>
        <v>39.39</v>
      </c>
      <c r="H38">
        <f>PPCL_Spot!S38</f>
        <v>8.0274914089347078</v>
      </c>
      <c r="I38">
        <f>Bawana_NG!S38</f>
        <v>27.999999999999996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19.43</v>
      </c>
      <c r="Z38" s="75">
        <f>IEX!Q38</f>
        <v>0</v>
      </c>
      <c r="AA38" s="117">
        <f>STOA!K38</f>
        <v>46.64</v>
      </c>
      <c r="AB38" s="117">
        <f>-STOA!Q38</f>
        <v>0</v>
      </c>
      <c r="AC38">
        <f t="shared" si="0"/>
        <v>1.2636577292766744</v>
      </c>
      <c r="AD38">
        <f t="shared" si="1"/>
        <v>142.33381150670905</v>
      </c>
      <c r="AE38">
        <f>'IDT-1'!E38</f>
        <v>0</v>
      </c>
      <c r="AF38" s="26"/>
      <c r="AG38">
        <f t="shared" si="2"/>
        <v>142.33381150670905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2.0936412888508698</v>
      </c>
      <c r="F39">
        <f>GT_Spot!S39</f>
        <v>0</v>
      </c>
      <c r="G39">
        <f>PPCL_NG!S39</f>
        <v>39.39</v>
      </c>
      <c r="H39">
        <f>PPCL_Spot!S39</f>
        <v>5.77</v>
      </c>
      <c r="I39">
        <f>Bawana_NG!S39</f>
        <v>27.999999999999996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24.28</v>
      </c>
      <c r="Z39" s="75">
        <f>IEX!Q39</f>
        <v>0</v>
      </c>
      <c r="AA39" s="117">
        <f>STOA!K39</f>
        <v>66.069999999999993</v>
      </c>
      <c r="AB39" s="117">
        <f>-STOA!Q39</f>
        <v>0</v>
      </c>
      <c r="AC39">
        <f t="shared" si="0"/>
        <v>1.4573120433418878</v>
      </c>
      <c r="AD39">
        <f t="shared" si="1"/>
        <v>164.14632924550898</v>
      </c>
      <c r="AE39">
        <f>'IDT-1'!E39</f>
        <v>0</v>
      </c>
      <c r="AF39" s="26"/>
      <c r="AG39">
        <f t="shared" si="2"/>
        <v>164.14632924550898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1.6614119648426424</v>
      </c>
      <c r="F40">
        <f>GT_Spot!S40</f>
        <v>0</v>
      </c>
      <c r="G40">
        <f>PPCL_NG!S40</f>
        <v>39.39</v>
      </c>
      <c r="H40">
        <f>PPCL_Spot!S40</f>
        <v>5.77</v>
      </c>
      <c r="I40">
        <f>Bawana_NG!S40</f>
        <v>27.999999999999996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38.86</v>
      </c>
      <c r="Z40" s="75">
        <f>IEX!Q40</f>
        <v>0</v>
      </c>
      <c r="AA40" s="117">
        <f>STOA!K40</f>
        <v>66.069999999999993</v>
      </c>
      <c r="AB40" s="117">
        <f>-STOA!Q40</f>
        <v>0</v>
      </c>
      <c r="AC40">
        <f t="shared" si="0"/>
        <v>1.5818124252906154</v>
      </c>
      <c r="AD40">
        <f t="shared" si="1"/>
        <v>178.16959953955202</v>
      </c>
      <c r="AE40">
        <f>'IDT-1'!E40</f>
        <v>0</v>
      </c>
      <c r="AF40" s="26"/>
      <c r="AG40">
        <f t="shared" si="2"/>
        <v>178.16959953955202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2.0936412888508698</v>
      </c>
      <c r="F41">
        <f>GT_Spot!S41</f>
        <v>0</v>
      </c>
      <c r="G41">
        <f>PPCL_NG!S41</f>
        <v>39.39</v>
      </c>
      <c r="H41">
        <f>PPCL_Spot!S41</f>
        <v>5.77</v>
      </c>
      <c r="I41">
        <f>Bawana_NG!S41</f>
        <v>27.999999999999996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43.71</v>
      </c>
      <c r="Z41" s="75">
        <f>IEX!Q41</f>
        <v>0</v>
      </c>
      <c r="AA41" s="117">
        <f>STOA!K41</f>
        <v>70.92</v>
      </c>
      <c r="AB41" s="117">
        <f>-STOA!Q41</f>
        <v>0</v>
      </c>
      <c r="AC41">
        <f t="shared" si="0"/>
        <v>1.6709760433418877</v>
      </c>
      <c r="AD41">
        <f t="shared" si="1"/>
        <v>188.21266524550899</v>
      </c>
      <c r="AE41">
        <f>'IDT-1'!E41</f>
        <v>0</v>
      </c>
      <c r="AF41" s="26"/>
      <c r="AG41">
        <f t="shared" si="2"/>
        <v>188.21266524550899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2.0936412888508698</v>
      </c>
      <c r="F42">
        <f>GT_Spot!S42</f>
        <v>0</v>
      </c>
      <c r="G42">
        <f>PPCL_NG!S42</f>
        <v>39.39</v>
      </c>
      <c r="H42">
        <f>PPCL_Spot!S42</f>
        <v>5.77</v>
      </c>
      <c r="I42">
        <f>Bawana_NG!S42</f>
        <v>27.999999999999996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92.29</v>
      </c>
      <c r="Z42" s="75">
        <f>IEX!Q42</f>
        <v>0</v>
      </c>
      <c r="AA42" s="117">
        <f>STOA!K42</f>
        <v>70.92</v>
      </c>
      <c r="AB42" s="117">
        <f>-STOA!Q42</f>
        <v>0</v>
      </c>
      <c r="AC42">
        <f t="shared" si="0"/>
        <v>2.0984800433418882</v>
      </c>
      <c r="AD42">
        <f t="shared" si="1"/>
        <v>236.36516124550903</v>
      </c>
      <c r="AE42">
        <f>'IDT-1'!E42</f>
        <v>0</v>
      </c>
      <c r="AF42" s="26"/>
      <c r="AG42">
        <f t="shared" si="2"/>
        <v>236.36516124550903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2.0936412888508698</v>
      </c>
      <c r="F43">
        <f>GT_Spot!S43</f>
        <v>0</v>
      </c>
      <c r="G43">
        <f>PPCL_NG!S43</f>
        <v>39.39</v>
      </c>
      <c r="H43">
        <f>PPCL_Spot!S43</f>
        <v>5.77</v>
      </c>
      <c r="I43">
        <f>Bawana_NG!S43</f>
        <v>27.388892930762704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38.86</v>
      </c>
      <c r="Z43" s="75">
        <f>IEX!Q43</f>
        <v>0</v>
      </c>
      <c r="AA43" s="117">
        <f>STOA!K43</f>
        <v>70.92</v>
      </c>
      <c r="AB43" s="117">
        <f>-STOA!Q43</f>
        <v>0</v>
      </c>
      <c r="AC43">
        <f t="shared" si="0"/>
        <v>1.6229183011325994</v>
      </c>
      <c r="AD43">
        <f t="shared" si="1"/>
        <v>182.79961591848098</v>
      </c>
      <c r="AE43">
        <f>'IDT-1'!E43</f>
        <v>0</v>
      </c>
      <c r="AF43" s="26"/>
      <c r="AG43">
        <f t="shared" si="2"/>
        <v>182.79961591848098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2.0936412888508698</v>
      </c>
      <c r="F44">
        <f>GT_Spot!S44</f>
        <v>0</v>
      </c>
      <c r="G44">
        <f>PPCL_NG!S44</f>
        <v>39.39</v>
      </c>
      <c r="H44">
        <f>PPCL_Spot!S44</f>
        <v>5.77</v>
      </c>
      <c r="I44">
        <f>Bawana_NG!S44</f>
        <v>27.388892930762704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48.57</v>
      </c>
      <c r="Z44" s="75">
        <f>IEX!Q44</f>
        <v>0</v>
      </c>
      <c r="AA44" s="117">
        <f>STOA!K44</f>
        <v>70.92</v>
      </c>
      <c r="AB44" s="117">
        <f>-STOA!Q44</f>
        <v>0</v>
      </c>
      <c r="AC44">
        <f t="shared" si="0"/>
        <v>1.7083663011325998</v>
      </c>
      <c r="AD44">
        <f t="shared" si="1"/>
        <v>192.424167918481</v>
      </c>
      <c r="AE44">
        <f>'IDT-1'!E44</f>
        <v>0</v>
      </c>
      <c r="AF44" s="26"/>
      <c r="AG44">
        <f t="shared" si="2"/>
        <v>192.424167918481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2.0936412888508698</v>
      </c>
      <c r="F45">
        <f>GT_Spot!S45</f>
        <v>0</v>
      </c>
      <c r="G45">
        <f>PPCL_NG!S45</f>
        <v>39.39</v>
      </c>
      <c r="H45">
        <f>PPCL_Spot!S45</f>
        <v>5.77</v>
      </c>
      <c r="I45">
        <f>Bawana_NG!S45</f>
        <v>27.388892930762704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184.58</v>
      </c>
      <c r="AB45" s="117">
        <f>-STOA!Q45</f>
        <v>0</v>
      </c>
      <c r="AC45">
        <f t="shared" si="0"/>
        <v>2.2811583011325998</v>
      </c>
      <c r="AD45">
        <f t="shared" si="1"/>
        <v>256.94137591848096</v>
      </c>
      <c r="AE45">
        <f>'IDT-1'!E45</f>
        <v>0</v>
      </c>
      <c r="AF45" s="26"/>
      <c r="AG45">
        <f t="shared" si="2"/>
        <v>256.94137591848096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2.0938331318016927</v>
      </c>
      <c r="F46">
        <f>GT_Spot!S46</f>
        <v>0</v>
      </c>
      <c r="G46">
        <f>PPCL_NG!S46</f>
        <v>39.39</v>
      </c>
      <c r="H46">
        <f>PPCL_Spot!S46</f>
        <v>1.67</v>
      </c>
      <c r="I46">
        <f>Bawana_NG!S46</f>
        <v>27.388892930762704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184.58</v>
      </c>
      <c r="AB46" s="117">
        <f>-STOA!Q46</f>
        <v>0</v>
      </c>
      <c r="AC46">
        <f t="shared" si="0"/>
        <v>2.2450799893505673</v>
      </c>
      <c r="AD46">
        <f t="shared" si="1"/>
        <v>252.87764607321387</v>
      </c>
      <c r="AE46">
        <f>'IDT-1'!E46</f>
        <v>0</v>
      </c>
      <c r="AF46" s="26"/>
      <c r="AG46">
        <f t="shared" si="2"/>
        <v>252.87764607321387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2.0938331318016927</v>
      </c>
      <c r="F47">
        <f>GT_Spot!S47</f>
        <v>0</v>
      </c>
      <c r="G47">
        <f>PPCL_NG!S47</f>
        <v>39.39</v>
      </c>
      <c r="H47">
        <f>PPCL_Spot!S47</f>
        <v>3.33</v>
      </c>
      <c r="I47">
        <f>Bawana_NG!S47</f>
        <v>27.388892930762704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184.58</v>
      </c>
      <c r="AB47" s="117">
        <f>-STOA!Q47</f>
        <v>0</v>
      </c>
      <c r="AC47">
        <f t="shared" si="0"/>
        <v>2.2596879893505668</v>
      </c>
      <c r="AD47">
        <f t="shared" si="1"/>
        <v>254.52303807321383</v>
      </c>
      <c r="AE47">
        <f>'IDT-1'!E47</f>
        <v>0</v>
      </c>
      <c r="AF47" s="26"/>
      <c r="AG47">
        <f t="shared" si="2"/>
        <v>254.52303807321383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2.0938331318016927</v>
      </c>
      <c r="F48">
        <f>GT_Spot!S48</f>
        <v>0</v>
      </c>
      <c r="G48">
        <f>PPCL_NG!S48</f>
        <v>39.39</v>
      </c>
      <c r="H48">
        <f>PPCL_Spot!S48</f>
        <v>3.33</v>
      </c>
      <c r="I48">
        <f>Bawana_NG!S48</f>
        <v>27.388892930762704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184.58</v>
      </c>
      <c r="AB48" s="117">
        <f>-STOA!Q48</f>
        <v>0</v>
      </c>
      <c r="AC48">
        <f t="shared" si="0"/>
        <v>2.2596879893505668</v>
      </c>
      <c r="AD48">
        <f t="shared" si="1"/>
        <v>254.52303807321383</v>
      </c>
      <c r="AE48">
        <f>'IDT-1'!E48</f>
        <v>0</v>
      </c>
      <c r="AF48" s="26"/>
      <c r="AG48">
        <f t="shared" si="2"/>
        <v>254.52303807321383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2.0938331318016927</v>
      </c>
      <c r="F49">
        <f>GT_Spot!S49</f>
        <v>0</v>
      </c>
      <c r="G49">
        <f>PPCL_NG!S49</f>
        <v>39.39</v>
      </c>
      <c r="H49">
        <f>PPCL_Spot!S49</f>
        <v>3.33</v>
      </c>
      <c r="I49">
        <f>Bawana_NG!S49</f>
        <v>27.388892930762704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184.58</v>
      </c>
      <c r="AB49" s="117">
        <f>-STOA!Q49</f>
        <v>0</v>
      </c>
      <c r="AC49">
        <f t="shared" si="0"/>
        <v>2.2596879893505668</v>
      </c>
      <c r="AD49">
        <f t="shared" si="1"/>
        <v>254.52303807321383</v>
      </c>
      <c r="AE49">
        <f>'IDT-1'!E49</f>
        <v>0</v>
      </c>
      <c r="AF49" s="26"/>
      <c r="AG49">
        <f t="shared" si="2"/>
        <v>254.52303807321383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2.0938331318016927</v>
      </c>
      <c r="F50">
        <f>GT_Spot!S50</f>
        <v>0</v>
      </c>
      <c r="G50">
        <f>PPCL_NG!S50</f>
        <v>39.39</v>
      </c>
      <c r="H50">
        <f>PPCL_Spot!S50</f>
        <v>3.33</v>
      </c>
      <c r="I50">
        <f>Bawana_NG!S50</f>
        <v>27.388892930762704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184.58</v>
      </c>
      <c r="AB50" s="117">
        <f>-STOA!Q50</f>
        <v>0</v>
      </c>
      <c r="AC50">
        <f t="shared" si="0"/>
        <v>2.2596879893505668</v>
      </c>
      <c r="AD50">
        <f t="shared" si="1"/>
        <v>254.52303807321383</v>
      </c>
      <c r="AE50">
        <f>'IDT-1'!E50</f>
        <v>0</v>
      </c>
      <c r="AF50" s="26"/>
      <c r="AG50">
        <f t="shared" si="2"/>
        <v>254.52303807321383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2.0938331318016927</v>
      </c>
      <c r="F51">
        <f>GT_Spot!S51</f>
        <v>0</v>
      </c>
      <c r="G51">
        <f>PPCL_NG!S51</f>
        <v>39.39</v>
      </c>
      <c r="H51">
        <f>PPCL_Spot!S51</f>
        <v>0</v>
      </c>
      <c r="I51">
        <f>Bawana_NG!S51</f>
        <v>26.498893204694479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184.58</v>
      </c>
      <c r="AB51" s="117">
        <f>-STOA!Q51</f>
        <v>0</v>
      </c>
      <c r="AC51">
        <f t="shared" si="0"/>
        <v>2.2225519917611667</v>
      </c>
      <c r="AD51">
        <f t="shared" si="1"/>
        <v>250.340174344735</v>
      </c>
      <c r="AE51">
        <f>'IDT-1'!E51</f>
        <v>0</v>
      </c>
      <c r="AF51" s="26"/>
      <c r="AG51">
        <f t="shared" si="2"/>
        <v>250.340174344735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2.0938331318016927</v>
      </c>
      <c r="F52">
        <f>GT_Spot!S52</f>
        <v>0</v>
      </c>
      <c r="G52">
        <f>PPCL_NG!S52</f>
        <v>39.39</v>
      </c>
      <c r="H52">
        <f>PPCL_Spot!S52</f>
        <v>1.67</v>
      </c>
      <c r="I52">
        <f>Bawana_NG!S52</f>
        <v>26.498893204694479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184.58</v>
      </c>
      <c r="AB52" s="117">
        <f>-STOA!Q52</f>
        <v>0</v>
      </c>
      <c r="AC52">
        <f t="shared" si="0"/>
        <v>2.2372479917611665</v>
      </c>
      <c r="AD52">
        <f t="shared" si="1"/>
        <v>251.99547834473501</v>
      </c>
      <c r="AE52">
        <f>'IDT-1'!E52</f>
        <v>0</v>
      </c>
      <c r="AF52" s="26"/>
      <c r="AG52">
        <f t="shared" si="2"/>
        <v>251.99547834473501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2.0938331318016927</v>
      </c>
      <c r="F53">
        <f>GT_Spot!S53</f>
        <v>0</v>
      </c>
      <c r="G53">
        <f>PPCL_NG!S53</f>
        <v>39.39</v>
      </c>
      <c r="H53">
        <f>PPCL_Spot!S53</f>
        <v>1.67</v>
      </c>
      <c r="I53">
        <f>Bawana_NG!S53</f>
        <v>26.498893204694479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184.58</v>
      </c>
      <c r="AB53" s="117">
        <f>-STOA!Q53</f>
        <v>0</v>
      </c>
      <c r="AC53">
        <f t="shared" si="0"/>
        <v>2.2372479917611665</v>
      </c>
      <c r="AD53">
        <f t="shared" si="1"/>
        <v>251.99547834473501</v>
      </c>
      <c r="AE53">
        <f>'IDT-1'!E53</f>
        <v>0</v>
      </c>
      <c r="AF53" s="26"/>
      <c r="AG53">
        <f t="shared" si="2"/>
        <v>251.99547834473501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2.0938331318016927</v>
      </c>
      <c r="F54">
        <f>GT_Spot!S54</f>
        <v>0</v>
      </c>
      <c r="G54">
        <f>PPCL_NG!S54</f>
        <v>39.39</v>
      </c>
      <c r="H54">
        <f>PPCL_Spot!S54</f>
        <v>1.67</v>
      </c>
      <c r="I54">
        <f>Bawana_NG!S54</f>
        <v>26.498893204694479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184.58</v>
      </c>
      <c r="AB54" s="117">
        <f>-STOA!Q54</f>
        <v>0</v>
      </c>
      <c r="AC54">
        <f t="shared" si="0"/>
        <v>2.2372479917611665</v>
      </c>
      <c r="AD54">
        <f t="shared" si="1"/>
        <v>251.99547834473501</v>
      </c>
      <c r="AE54">
        <f>'IDT-1'!E54</f>
        <v>0</v>
      </c>
      <c r="AF54" s="26"/>
      <c r="AG54">
        <f t="shared" si="2"/>
        <v>251.99547834473501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1.5604686091919497</v>
      </c>
      <c r="F55">
        <f>GT_Spot!S55</f>
        <v>0</v>
      </c>
      <c r="G55">
        <f>PPCL_NG!S55</f>
        <v>39.39</v>
      </c>
      <c r="H55">
        <f>PPCL_Spot!S55</f>
        <v>0</v>
      </c>
      <c r="I55">
        <f>Bawana_NG!S55</f>
        <v>26.498893204694479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184.58</v>
      </c>
      <c r="AB55" s="117">
        <f>-STOA!Q55</f>
        <v>0</v>
      </c>
      <c r="AC55">
        <f t="shared" si="0"/>
        <v>2.2178583839622008</v>
      </c>
      <c r="AD55">
        <f t="shared" si="1"/>
        <v>249.81150342992424</v>
      </c>
      <c r="AE55">
        <f>'IDT-1'!E55</f>
        <v>0</v>
      </c>
      <c r="AF55" s="26"/>
      <c r="AG55">
        <f t="shared" si="2"/>
        <v>249.81150342992424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2.0938331318016927</v>
      </c>
      <c r="F56">
        <f>GT_Spot!S56</f>
        <v>0</v>
      </c>
      <c r="G56">
        <f>PPCL_NG!S56</f>
        <v>39.39</v>
      </c>
      <c r="H56">
        <f>PPCL_Spot!S56</f>
        <v>1.67</v>
      </c>
      <c r="I56">
        <f>Bawana_NG!S56</f>
        <v>26.498893204694479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184.58</v>
      </c>
      <c r="AB56" s="117">
        <f>-STOA!Q56</f>
        <v>0</v>
      </c>
      <c r="AC56">
        <f t="shared" si="0"/>
        <v>2.2372479917611665</v>
      </c>
      <c r="AD56">
        <f t="shared" si="1"/>
        <v>251.99547834473501</v>
      </c>
      <c r="AE56">
        <f>'IDT-1'!E56</f>
        <v>0</v>
      </c>
      <c r="AF56" s="26"/>
      <c r="AG56">
        <f t="shared" si="2"/>
        <v>251.99547834473501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2.0938331318016927</v>
      </c>
      <c r="F57">
        <f>GT_Spot!S57</f>
        <v>0</v>
      </c>
      <c r="G57">
        <f>PPCL_NG!S57</f>
        <v>39.39</v>
      </c>
      <c r="H57">
        <f>PPCL_Spot!S57</f>
        <v>0</v>
      </c>
      <c r="I57">
        <f>Bawana_NG!S57</f>
        <v>26.498893204694479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184.58</v>
      </c>
      <c r="AB57" s="117">
        <f>-STOA!Q57</f>
        <v>0</v>
      </c>
      <c r="AC57">
        <f t="shared" si="0"/>
        <v>2.2225519917611667</v>
      </c>
      <c r="AD57">
        <f t="shared" si="1"/>
        <v>250.340174344735</v>
      </c>
      <c r="AE57">
        <f>'IDT-1'!E57</f>
        <v>0</v>
      </c>
      <c r="AF57" s="26"/>
      <c r="AG57">
        <f t="shared" si="2"/>
        <v>250.340174344735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2.0938331318016927</v>
      </c>
      <c r="F58">
        <f>GT_Spot!S58</f>
        <v>0</v>
      </c>
      <c r="G58">
        <f>PPCL_NG!S58</f>
        <v>39.39</v>
      </c>
      <c r="H58">
        <f>PPCL_Spot!S58</f>
        <v>1.67</v>
      </c>
      <c r="I58">
        <f>Bawana_NG!S58</f>
        <v>26.498893204694479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184.58</v>
      </c>
      <c r="AB58" s="117">
        <f>-STOA!Q58</f>
        <v>0</v>
      </c>
      <c r="AC58">
        <f t="shared" si="0"/>
        <v>2.2372479917611665</v>
      </c>
      <c r="AD58">
        <f t="shared" si="1"/>
        <v>251.99547834473501</v>
      </c>
      <c r="AE58">
        <f>'IDT-1'!E58</f>
        <v>0</v>
      </c>
      <c r="AF58" s="26"/>
      <c r="AG58">
        <f t="shared" si="2"/>
        <v>251.99547834473501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2.0237842892768079</v>
      </c>
      <c r="F59">
        <f>GT_Spot!S59</f>
        <v>0</v>
      </c>
      <c r="G59">
        <f>PPCL_NG!S59</f>
        <v>39.39</v>
      </c>
      <c r="H59">
        <f>PPCL_Spot!S59</f>
        <v>1.67</v>
      </c>
      <c r="I59">
        <f>Bawana_NG!S59</f>
        <v>26.498893204694479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184.58</v>
      </c>
      <c r="AB59" s="117">
        <f>-STOA!Q59</f>
        <v>0</v>
      </c>
      <c r="AC59">
        <f t="shared" si="0"/>
        <v>2.5917566628347606</v>
      </c>
      <c r="AD59">
        <f t="shared" si="1"/>
        <v>211.57092083113653</v>
      </c>
      <c r="AE59">
        <f>'IDT-1'!E59</f>
        <v>0</v>
      </c>
      <c r="AF59" s="26"/>
      <c r="AG59">
        <f t="shared" si="2"/>
        <v>211.57092083113653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-40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2.0237842892768079</v>
      </c>
      <c r="F60">
        <f>GT_Spot!S60</f>
        <v>0</v>
      </c>
      <c r="G60">
        <f>PPCL_NG!S60</f>
        <v>39.39</v>
      </c>
      <c r="H60">
        <f>PPCL_Spot!S60</f>
        <v>1.67</v>
      </c>
      <c r="I60">
        <f>Bawana_NG!S60</f>
        <v>26.498893204694479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184.58</v>
      </c>
      <c r="AB60" s="117">
        <f>-STOA!Q60</f>
        <v>0</v>
      </c>
      <c r="AC60">
        <f t="shared" si="0"/>
        <v>2.2366315619469477</v>
      </c>
      <c r="AD60">
        <f t="shared" si="1"/>
        <v>251.92604593202435</v>
      </c>
      <c r="AE60">
        <f>'IDT-1'!E60</f>
        <v>0</v>
      </c>
      <c r="AF60" s="26"/>
      <c r="AG60">
        <f t="shared" si="2"/>
        <v>251.92604593202435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2.0237842892768079</v>
      </c>
      <c r="F61">
        <f>GT_Spot!S61</f>
        <v>0</v>
      </c>
      <c r="G61">
        <f>PPCL_NG!S61</f>
        <v>39.39</v>
      </c>
      <c r="H61">
        <f>PPCL_Spot!S61</f>
        <v>0</v>
      </c>
      <c r="I61">
        <f>Bawana_NG!S61</f>
        <v>26.498893204694479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184.58</v>
      </c>
      <c r="AB61" s="117">
        <f>-STOA!Q61</f>
        <v>0</v>
      </c>
      <c r="AC61">
        <f t="shared" si="0"/>
        <v>2.2219355619469479</v>
      </c>
      <c r="AD61">
        <f t="shared" si="1"/>
        <v>250.27074193202438</v>
      </c>
      <c r="AE61">
        <f>'IDT-1'!E61</f>
        <v>0</v>
      </c>
      <c r="AF61" s="26"/>
      <c r="AG61">
        <f t="shared" si="2"/>
        <v>250.27074193202438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2.0237842892768079</v>
      </c>
      <c r="F62">
        <f>GT_Spot!S62</f>
        <v>0</v>
      </c>
      <c r="G62">
        <f>PPCL_NG!S62</f>
        <v>39.39</v>
      </c>
      <c r="H62">
        <f>PPCL_Spot!S62</f>
        <v>0</v>
      </c>
      <c r="I62">
        <f>Bawana_NG!S62</f>
        <v>26.498893204694479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184.58</v>
      </c>
      <c r="AB62" s="117">
        <f>-STOA!Q62</f>
        <v>0</v>
      </c>
      <c r="AC62">
        <f t="shared" si="0"/>
        <v>2.2219355619469479</v>
      </c>
      <c r="AD62">
        <f t="shared" si="1"/>
        <v>250.27074193202438</v>
      </c>
      <c r="AE62">
        <f>'IDT-1'!E62</f>
        <v>0</v>
      </c>
      <c r="AF62" s="26"/>
      <c r="AG62">
        <f t="shared" si="2"/>
        <v>250.27074193202438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2.0237842892768079</v>
      </c>
      <c r="F63">
        <f>GT_Spot!S63</f>
        <v>0</v>
      </c>
      <c r="G63">
        <f>PPCL_NG!S63</f>
        <v>39.39</v>
      </c>
      <c r="H63">
        <f>PPCL_Spot!S63</f>
        <v>0.83</v>
      </c>
      <c r="I63">
        <f>Bawana_NG!S63</f>
        <v>26.498893204694479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184.58</v>
      </c>
      <c r="AB63" s="117">
        <f>-STOA!Q63</f>
        <v>0</v>
      </c>
      <c r="AC63">
        <f t="shared" si="0"/>
        <v>2.2292395619469474</v>
      </c>
      <c r="AD63">
        <f t="shared" si="1"/>
        <v>251.09343793202436</v>
      </c>
      <c r="AE63">
        <f>'IDT-1'!E63</f>
        <v>0</v>
      </c>
      <c r="AF63" s="26"/>
      <c r="AG63">
        <f t="shared" si="2"/>
        <v>251.09343793202436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2.0237842892768079</v>
      </c>
      <c r="F64">
        <f>GT_Spot!S64</f>
        <v>0</v>
      </c>
      <c r="G64">
        <f>PPCL_NG!S64</f>
        <v>39.39</v>
      </c>
      <c r="H64">
        <f>PPCL_Spot!S64</f>
        <v>0</v>
      </c>
      <c r="I64">
        <f>Bawana_NG!S64</f>
        <v>26.498893204694479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184.58</v>
      </c>
      <c r="AB64" s="117">
        <f>-STOA!Q64</f>
        <v>0</v>
      </c>
      <c r="AC64">
        <f t="shared" si="0"/>
        <v>2.5770606628347608</v>
      </c>
      <c r="AD64">
        <f t="shared" si="1"/>
        <v>209.91561683113656</v>
      </c>
      <c r="AE64">
        <f>'IDT-1'!E64</f>
        <v>0</v>
      </c>
      <c r="AF64" s="26"/>
      <c r="AG64">
        <f t="shared" si="2"/>
        <v>209.91561683113656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-40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2.0237842892768079</v>
      </c>
      <c r="F65">
        <f>GT_Spot!S65</f>
        <v>0</v>
      </c>
      <c r="G65">
        <f>PPCL_NG!S65</f>
        <v>39.39</v>
      </c>
      <c r="H65">
        <f>PPCL_Spot!S65</f>
        <v>0</v>
      </c>
      <c r="I65">
        <f>Bawana_NG!S65</f>
        <v>26.498893204694479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184.58</v>
      </c>
      <c r="AB65" s="117">
        <f>-STOA!Q65</f>
        <v>0</v>
      </c>
      <c r="AC65">
        <f t="shared" si="0"/>
        <v>2.2663261995579242</v>
      </c>
      <c r="AD65">
        <f t="shared" si="1"/>
        <v>245.22635129441338</v>
      </c>
      <c r="AE65">
        <f>'IDT-1'!E65</f>
        <v>0</v>
      </c>
      <c r="AF65" s="26"/>
      <c r="AG65">
        <f t="shared" si="2"/>
        <v>245.22635129441338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-5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2.0237842892768079</v>
      </c>
      <c r="F66">
        <f>GT_Spot!S66</f>
        <v>0</v>
      </c>
      <c r="G66">
        <f>PPCL_NG!S66</f>
        <v>39.39</v>
      </c>
      <c r="H66">
        <f>PPCL_Spot!S66</f>
        <v>0</v>
      </c>
      <c r="I66">
        <f>Bawana_NG!S66</f>
        <v>26.498893204694479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184.58</v>
      </c>
      <c r="AB66" s="117">
        <f>-STOA!Q66</f>
        <v>0</v>
      </c>
      <c r="AC66">
        <f t="shared" si="0"/>
        <v>2.2663261995579242</v>
      </c>
      <c r="AD66">
        <f t="shared" si="1"/>
        <v>245.22635129441338</v>
      </c>
      <c r="AE66">
        <f>'IDT-1'!E66</f>
        <v>0</v>
      </c>
      <c r="AF66" s="26"/>
      <c r="AG66">
        <f t="shared" si="2"/>
        <v>245.22635129441338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-5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2.0237842892768079</v>
      </c>
      <c r="F67">
        <f>GT_Spot!S67</f>
        <v>0</v>
      </c>
      <c r="G67">
        <f>PPCL_NG!S67</f>
        <v>39.39</v>
      </c>
      <c r="H67">
        <f>PPCL_Spot!S67</f>
        <v>0</v>
      </c>
      <c r="I67">
        <f>Bawana_NG!S67</f>
        <v>26.251183080365593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184.58</v>
      </c>
      <c r="AB67" s="117">
        <f>-STOA!Q67</f>
        <v>0</v>
      </c>
      <c r="AC67">
        <f t="shared" si="0"/>
        <v>2.6192714513516426</v>
      </c>
      <c r="AD67">
        <f t="shared" si="1"/>
        <v>204.62569591829077</v>
      </c>
      <c r="AE67">
        <f>'IDT-1'!E67</f>
        <v>0</v>
      </c>
      <c r="AF67" s="26"/>
      <c r="AG67">
        <f t="shared" si="2"/>
        <v>204.62569591829077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-45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1.519059405940594</v>
      </c>
      <c r="F68">
        <f>GT_Spot!S68</f>
        <v>0</v>
      </c>
      <c r="G68">
        <f>PPCL_NG!S68</f>
        <v>39.39</v>
      </c>
      <c r="H68">
        <f>PPCL_Spot!S68</f>
        <v>0</v>
      </c>
      <c r="I68">
        <f>Bawana_NG!S68</f>
        <v>26.251183080365593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184.58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2.3040954091014481</v>
      </c>
      <c r="AD68">
        <f t="shared" ref="AD68:AD98" si="4">SUM(B68:AB68,AI68:AR68)-AC68</f>
        <v>239.43614707720477</v>
      </c>
      <c r="AE68">
        <f>'IDT-1'!E68</f>
        <v>0</v>
      </c>
      <c r="AF68" s="26"/>
      <c r="AG68">
        <f t="shared" ref="AG68:AG98" si="5">SUM(AD68:AF68)</f>
        <v>239.43614707720477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-10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1.519059405940594</v>
      </c>
      <c r="F69">
        <f>GT_Spot!S69</f>
        <v>0</v>
      </c>
      <c r="G69">
        <f>PPCL_NG!S69</f>
        <v>39.39</v>
      </c>
      <c r="H69">
        <f>PPCL_Spot!S69</f>
        <v>0</v>
      </c>
      <c r="I69">
        <f>Bawana_NG!S69</f>
        <v>26.251183080365593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184.58</v>
      </c>
      <c r="AB69" s="117">
        <f>-STOA!Q69</f>
        <v>0</v>
      </c>
      <c r="AC69">
        <f t="shared" si="3"/>
        <v>2.4816579595453545</v>
      </c>
      <c r="AD69">
        <f t="shared" si="4"/>
        <v>219.25858452676087</v>
      </c>
      <c r="AE69">
        <f>'IDT-1'!E69</f>
        <v>0</v>
      </c>
      <c r="AF69" s="26"/>
      <c r="AG69">
        <f t="shared" si="5"/>
        <v>219.25858452676087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-30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1.519059405940594</v>
      </c>
      <c r="F70">
        <f>GT_Spot!S70</f>
        <v>0</v>
      </c>
      <c r="G70">
        <f>PPCL_NG!S70</f>
        <v>39.39</v>
      </c>
      <c r="H70">
        <f>PPCL_Spot!S70</f>
        <v>0</v>
      </c>
      <c r="I70">
        <f>Bawana_NG!S70</f>
        <v>26.251183080365593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184.58</v>
      </c>
      <c r="AB70" s="117">
        <f>-STOA!Q70</f>
        <v>0</v>
      </c>
      <c r="AC70">
        <f t="shared" si="3"/>
        <v>2.4816579595453545</v>
      </c>
      <c r="AD70">
        <f t="shared" si="4"/>
        <v>219.25858452676087</v>
      </c>
      <c r="AE70">
        <f>'IDT-1'!E70</f>
        <v>0</v>
      </c>
      <c r="AF70" s="26"/>
      <c r="AG70">
        <f t="shared" si="5"/>
        <v>219.25858452676087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-30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2.0237842892768079</v>
      </c>
      <c r="F71">
        <f>GT_Spot!S71</f>
        <v>0</v>
      </c>
      <c r="G71">
        <f>PPCL_NG!S71</f>
        <v>39.39</v>
      </c>
      <c r="H71">
        <f>PPCL_Spot!S71</f>
        <v>0</v>
      </c>
      <c r="I71">
        <f>Bawana_NG!S71</f>
        <v>26.69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184.58</v>
      </c>
      <c r="AB71" s="117">
        <f>-STOA!Q71</f>
        <v>0</v>
      </c>
      <c r="AC71">
        <f t="shared" si="3"/>
        <v>2.6675236778554021</v>
      </c>
      <c r="AD71">
        <f t="shared" si="4"/>
        <v>200.01626061142142</v>
      </c>
      <c r="AE71">
        <f>'IDT-1'!E71</f>
        <v>0</v>
      </c>
      <c r="AF71" s="26"/>
      <c r="AG71">
        <f t="shared" si="5"/>
        <v>200.01626061142142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-50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2.0237842892768079</v>
      </c>
      <c r="F72">
        <f>GT_Spot!S72</f>
        <v>0</v>
      </c>
      <c r="G72">
        <f>PPCL_NG!S72</f>
        <v>39.39</v>
      </c>
      <c r="H72">
        <f>PPCL_Spot!S72</f>
        <v>0</v>
      </c>
      <c r="I72">
        <f>Bawana_NG!S72</f>
        <v>26.69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160.30000000000001</v>
      </c>
      <c r="AB72" s="117">
        <f>-STOA!Q72</f>
        <v>0</v>
      </c>
      <c r="AC72">
        <f t="shared" si="3"/>
        <v>2.0099533017456359</v>
      </c>
      <c r="AD72">
        <f t="shared" si="4"/>
        <v>226.39383098753117</v>
      </c>
      <c r="AE72">
        <f>'IDT-1'!E72</f>
        <v>0</v>
      </c>
      <c r="AF72" s="26"/>
      <c r="AG72">
        <f t="shared" si="5"/>
        <v>226.39383098753117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2.0237842892768079</v>
      </c>
      <c r="F73">
        <f>GT_Spot!S73</f>
        <v>0</v>
      </c>
      <c r="G73">
        <f>PPCL_NG!S73</f>
        <v>39.39</v>
      </c>
      <c r="H73">
        <f>PPCL_Spot!S73</f>
        <v>0</v>
      </c>
      <c r="I73">
        <f>Bawana_NG!S73</f>
        <v>26.69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68.010000000000005</v>
      </c>
      <c r="Z73" s="75">
        <f>IEX!Q73</f>
        <v>0</v>
      </c>
      <c r="AA73" s="117">
        <f>STOA!K73</f>
        <v>27.21</v>
      </c>
      <c r="AB73" s="117">
        <f>-STOA!Q73</f>
        <v>0</v>
      </c>
      <c r="AC73">
        <f t="shared" si="3"/>
        <v>1.5654653017456361</v>
      </c>
      <c r="AD73">
        <f t="shared" si="4"/>
        <v>176.32831898753116</v>
      </c>
      <c r="AE73">
        <f>'IDT-1'!E73</f>
        <v>0</v>
      </c>
      <c r="AF73" s="26"/>
      <c r="AG73">
        <f t="shared" si="5"/>
        <v>176.32831898753116</v>
      </c>
      <c r="AI73" s="75">
        <f>PXIL!K73</f>
        <v>0</v>
      </c>
      <c r="AJ73" s="75">
        <f>PXIL!Q73</f>
        <v>0</v>
      </c>
      <c r="AK73" s="75">
        <f>RTM_IEX!K73</f>
        <v>14.57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2.0237842892768079</v>
      </c>
      <c r="F74">
        <f>GT_Spot!S74</f>
        <v>0</v>
      </c>
      <c r="G74">
        <f>PPCL_NG!S74</f>
        <v>39.39</v>
      </c>
      <c r="H74">
        <f>PPCL_Spot!S74</f>
        <v>0</v>
      </c>
      <c r="I74">
        <f>Bawana_NG!S74</f>
        <v>26.69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68</v>
      </c>
      <c r="Z74" s="75">
        <f>IEX!Q74</f>
        <v>0</v>
      </c>
      <c r="AA74" s="117">
        <f>STOA!K74</f>
        <v>27.21</v>
      </c>
      <c r="AB74" s="117">
        <f>-STOA!Q74</f>
        <v>0</v>
      </c>
      <c r="AC74">
        <f t="shared" si="3"/>
        <v>1.5653773017456358</v>
      </c>
      <c r="AD74">
        <f t="shared" si="4"/>
        <v>176.31840698753118</v>
      </c>
      <c r="AE74">
        <f>'IDT-1'!E74</f>
        <v>0</v>
      </c>
      <c r="AF74" s="26"/>
      <c r="AG74">
        <f t="shared" si="5"/>
        <v>176.31840698753118</v>
      </c>
      <c r="AI74" s="75">
        <f>PXIL!K74</f>
        <v>0</v>
      </c>
      <c r="AJ74" s="75">
        <f>PXIL!Q74</f>
        <v>0</v>
      </c>
      <c r="AK74" s="75">
        <f>RTM_IEX!K74</f>
        <v>14.57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2.042581047381546</v>
      </c>
      <c r="F75">
        <f>GT_Spot!S75</f>
        <v>0</v>
      </c>
      <c r="G75">
        <f>PPCL_NG!S75</f>
        <v>39.39</v>
      </c>
      <c r="H75">
        <f>PPCL_Spot!S75</f>
        <v>1.67</v>
      </c>
      <c r="I75">
        <f>Bawana_NG!S75</f>
        <v>26.69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68.010000000000005</v>
      </c>
      <c r="Z75" s="75">
        <f>IEX!Q75</f>
        <v>0</v>
      </c>
      <c r="AA75" s="117">
        <f>STOA!K75</f>
        <v>7.77</v>
      </c>
      <c r="AB75" s="117">
        <f>-STOA!Q75</f>
        <v>0</v>
      </c>
      <c r="AC75">
        <f t="shared" si="3"/>
        <v>1.3616467132169578</v>
      </c>
      <c r="AD75">
        <f t="shared" si="4"/>
        <v>153.37093433416459</v>
      </c>
      <c r="AE75">
        <f>'IDT-1'!E75</f>
        <v>0</v>
      </c>
      <c r="AF75" s="26"/>
      <c r="AG75">
        <f t="shared" si="5"/>
        <v>153.37093433416459</v>
      </c>
      <c r="AI75" s="75">
        <f>PXIL!K75</f>
        <v>0</v>
      </c>
      <c r="AJ75" s="75">
        <f>PXIL!Q75</f>
        <v>0</v>
      </c>
      <c r="AK75" s="75">
        <f>RTM_IEX!K75</f>
        <v>9.16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2.042581047381546</v>
      </c>
      <c r="F76">
        <f>GT_Spot!S76</f>
        <v>0</v>
      </c>
      <c r="G76">
        <f>PPCL_NG!S76</f>
        <v>39.39</v>
      </c>
      <c r="H76">
        <f>PPCL_Spot!S76</f>
        <v>1.67</v>
      </c>
      <c r="I76">
        <f>Bawana_NG!S76</f>
        <v>26.69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68.010000000000005</v>
      </c>
      <c r="Z76" s="75">
        <f>IEX!Q76</f>
        <v>0</v>
      </c>
      <c r="AA76" s="117">
        <f>STOA!K76</f>
        <v>7.77</v>
      </c>
      <c r="AB76" s="117">
        <f>-STOA!Q76</f>
        <v>0</v>
      </c>
      <c r="AC76">
        <f t="shared" si="3"/>
        <v>1.4998947132169578</v>
      </c>
      <c r="AD76">
        <f t="shared" si="4"/>
        <v>168.94268633416462</v>
      </c>
      <c r="AE76">
        <f>'IDT-1'!E76</f>
        <v>0</v>
      </c>
      <c r="AF76" s="26"/>
      <c r="AG76">
        <f t="shared" si="5"/>
        <v>168.94268633416462</v>
      </c>
      <c r="AI76" s="75">
        <f>PXIL!K76</f>
        <v>0</v>
      </c>
      <c r="AJ76" s="75">
        <f>PXIL!Q76</f>
        <v>0</v>
      </c>
      <c r="AK76" s="75">
        <f>RTM_IEX!K76</f>
        <v>24.87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2.042581047381546</v>
      </c>
      <c r="F77">
        <f>GT_Spot!S77</f>
        <v>0</v>
      </c>
      <c r="G77">
        <f>PPCL_NG!S77</f>
        <v>39.39</v>
      </c>
      <c r="H77">
        <f>PPCL_Spot!S77</f>
        <v>1.67</v>
      </c>
      <c r="I77">
        <f>Bawana_NG!S77</f>
        <v>26.69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95.21</v>
      </c>
      <c r="Z77" s="75">
        <f>IEX!Q77</f>
        <v>0</v>
      </c>
      <c r="AA77" s="117">
        <f>STOA!K77</f>
        <v>7.77</v>
      </c>
      <c r="AB77" s="117">
        <f>-STOA!Q77</f>
        <v>0</v>
      </c>
      <c r="AC77">
        <f t="shared" si="3"/>
        <v>1.5203987132169576</v>
      </c>
      <c r="AD77">
        <f t="shared" si="4"/>
        <v>171.25218233416459</v>
      </c>
      <c r="AE77">
        <f>'IDT-1'!E77</f>
        <v>0</v>
      </c>
      <c r="AF77" s="26"/>
      <c r="AG77">
        <f t="shared" si="5"/>
        <v>171.25218233416459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2.0622623870364598</v>
      </c>
      <c r="F78">
        <f>GT_Spot!S78</f>
        <v>0</v>
      </c>
      <c r="G78">
        <f>PPCL_NG!S78</f>
        <v>39.39</v>
      </c>
      <c r="H78">
        <f>PPCL_Spot!S78</f>
        <v>1.67</v>
      </c>
      <c r="I78">
        <f>Bawana_NG!S78</f>
        <v>26.69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68.010000000000005</v>
      </c>
      <c r="Z78" s="75">
        <f>IEX!Q78</f>
        <v>0</v>
      </c>
      <c r="AA78" s="117">
        <f>STOA!K78</f>
        <v>7.77</v>
      </c>
      <c r="AB78" s="117">
        <f>-STOA!Q78</f>
        <v>0</v>
      </c>
      <c r="AC78">
        <f t="shared" si="3"/>
        <v>1.2812119090059211</v>
      </c>
      <c r="AD78">
        <f t="shared" si="4"/>
        <v>144.31105047803055</v>
      </c>
      <c r="AE78">
        <f>'IDT-1'!E78</f>
        <v>0</v>
      </c>
      <c r="AF78" s="26"/>
      <c r="AG78">
        <f t="shared" si="5"/>
        <v>144.31105047803055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1.5331683168316832</v>
      </c>
      <c r="F79">
        <f>GT_Spot!S79</f>
        <v>0</v>
      </c>
      <c r="G79">
        <f>PPCL_NG!S79</f>
        <v>39.39</v>
      </c>
      <c r="H79">
        <f>PPCL_Spot!S79</f>
        <v>0</v>
      </c>
      <c r="I79">
        <f>Bawana_NG!S79</f>
        <v>26.69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63.15</v>
      </c>
      <c r="Z79" s="75">
        <f>IEX!Q79</f>
        <v>0</v>
      </c>
      <c r="AA79" s="117">
        <f>STOA!K79</f>
        <v>7.77</v>
      </c>
      <c r="AB79" s="117">
        <f>-STOA!Q79</f>
        <v>0</v>
      </c>
      <c r="AC79">
        <f t="shared" si="3"/>
        <v>1.2190918811881191</v>
      </c>
      <c r="AD79">
        <f t="shared" si="4"/>
        <v>137.31407643564359</v>
      </c>
      <c r="AE79">
        <f>'IDT-1'!E79</f>
        <v>0</v>
      </c>
      <c r="AF79" s="26"/>
      <c r="AG79">
        <f t="shared" si="5"/>
        <v>137.31407643564359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1.5331683168316832</v>
      </c>
      <c r="F80">
        <f>GT_Spot!S80</f>
        <v>0</v>
      </c>
      <c r="G80">
        <f>PPCL_NG!S80</f>
        <v>39.39</v>
      </c>
      <c r="H80">
        <f>PPCL_Spot!S80</f>
        <v>0</v>
      </c>
      <c r="I80">
        <f>Bawana_NG!S80</f>
        <v>26.69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58.29</v>
      </c>
      <c r="Z80" s="75">
        <f>IEX!Q80</f>
        <v>0</v>
      </c>
      <c r="AA80" s="117">
        <f>STOA!K80</f>
        <v>7.77</v>
      </c>
      <c r="AB80" s="117">
        <f>-STOA!Q80</f>
        <v>0</v>
      </c>
      <c r="AC80">
        <f t="shared" si="3"/>
        <v>1.1763238811881189</v>
      </c>
      <c r="AD80">
        <f t="shared" si="4"/>
        <v>132.49684443564357</v>
      </c>
      <c r="AE80">
        <f>'IDT-1'!E80</f>
        <v>0</v>
      </c>
      <c r="AF80" s="26"/>
      <c r="AG80">
        <f t="shared" si="5"/>
        <v>132.49684443564357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1.5331683168316832</v>
      </c>
      <c r="F81">
        <f>GT_Spot!S81</f>
        <v>0</v>
      </c>
      <c r="G81">
        <f>PPCL_NG!S81</f>
        <v>39.39</v>
      </c>
      <c r="H81">
        <f>PPCL_Spot!S81</f>
        <v>0</v>
      </c>
      <c r="I81">
        <f>Bawana_NG!S81</f>
        <v>26.69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92.29</v>
      </c>
      <c r="Z81" s="75">
        <f>IEX!Q81</f>
        <v>0</v>
      </c>
      <c r="AA81" s="117">
        <f>STOA!K81</f>
        <v>7.77</v>
      </c>
      <c r="AB81" s="117">
        <f>-STOA!Q81</f>
        <v>0</v>
      </c>
      <c r="AC81">
        <f t="shared" si="3"/>
        <v>1.4755238811881191</v>
      </c>
      <c r="AD81">
        <f t="shared" si="4"/>
        <v>166.19764443564358</v>
      </c>
      <c r="AE81">
        <f>'IDT-1'!E81</f>
        <v>0</v>
      </c>
      <c r="AF81" s="26"/>
      <c r="AG81">
        <f t="shared" si="5"/>
        <v>166.19764443564358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1.5331683168316832</v>
      </c>
      <c r="F82">
        <f>GT_Spot!S82</f>
        <v>0</v>
      </c>
      <c r="G82">
        <f>PPCL_NG!S82</f>
        <v>39.39</v>
      </c>
      <c r="H82">
        <f>PPCL_Spot!S82</f>
        <v>0</v>
      </c>
      <c r="I82">
        <f>Bawana_NG!S82</f>
        <v>26.69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48.58</v>
      </c>
      <c r="Z82" s="75">
        <f>IEX!Q82</f>
        <v>0</v>
      </c>
      <c r="AA82" s="117">
        <f>STOA!K82</f>
        <v>7.77</v>
      </c>
      <c r="AB82" s="117">
        <f>-STOA!Q82</f>
        <v>0</v>
      </c>
      <c r="AC82">
        <f t="shared" si="3"/>
        <v>1.090875881188119</v>
      </c>
      <c r="AD82">
        <f t="shared" si="4"/>
        <v>122.87229243564356</v>
      </c>
      <c r="AE82">
        <f>'IDT-1'!E82</f>
        <v>0</v>
      </c>
      <c r="AF82" s="26"/>
      <c r="AG82">
        <f t="shared" si="5"/>
        <v>122.87229243564356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1.5745268849504361</v>
      </c>
      <c r="F83">
        <f>GT_Spot!S83</f>
        <v>0</v>
      </c>
      <c r="G83">
        <f>PPCL_NG!S83</f>
        <v>39.39</v>
      </c>
      <c r="H83">
        <f>PPCL_Spot!S83</f>
        <v>0</v>
      </c>
      <c r="I83">
        <f>Bawana_NG!S83</f>
        <v>27.13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56.349999999999994</v>
      </c>
      <c r="AB83" s="117">
        <f>-STOA!Q83</f>
        <v>0</v>
      </c>
      <c r="AC83">
        <f t="shared" si="3"/>
        <v>1.0951118365875638</v>
      </c>
      <c r="AD83">
        <f t="shared" si="4"/>
        <v>123.34941504836287</v>
      </c>
      <c r="AE83">
        <f>'IDT-1'!E83</f>
        <v>0</v>
      </c>
      <c r="AF83" s="26"/>
      <c r="AG83">
        <f t="shared" si="5"/>
        <v>123.34941504836287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1.5745268849504361</v>
      </c>
      <c r="F84">
        <f>GT_Spot!S84</f>
        <v>0</v>
      </c>
      <c r="G84">
        <f>PPCL_NG!S84</f>
        <v>39.39</v>
      </c>
      <c r="H84">
        <f>PPCL_Spot!S84</f>
        <v>0</v>
      </c>
      <c r="I84">
        <f>Bawana_NG!S84</f>
        <v>27.13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56.349999999999994</v>
      </c>
      <c r="AB84" s="117">
        <f>-STOA!Q84</f>
        <v>0</v>
      </c>
      <c r="AC84">
        <f t="shared" si="3"/>
        <v>1.0951118365875638</v>
      </c>
      <c r="AD84">
        <f t="shared" si="4"/>
        <v>123.34941504836287</v>
      </c>
      <c r="AE84">
        <f>'IDT-1'!E84</f>
        <v>0</v>
      </c>
      <c r="AF84" s="26"/>
      <c r="AG84">
        <f t="shared" si="5"/>
        <v>123.34941504836287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1.5745268849504361</v>
      </c>
      <c r="F85">
        <f>GT_Spot!S85</f>
        <v>0</v>
      </c>
      <c r="G85">
        <f>PPCL_NG!S85</f>
        <v>39.39</v>
      </c>
      <c r="H85">
        <f>PPCL_Spot!S85</f>
        <v>0</v>
      </c>
      <c r="I85">
        <f>Bawana_NG!S85</f>
        <v>27.13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56.349999999999994</v>
      </c>
      <c r="AB85" s="117">
        <f>-STOA!Q85</f>
        <v>0</v>
      </c>
      <c r="AC85">
        <f t="shared" si="3"/>
        <v>1.0951118365875638</v>
      </c>
      <c r="AD85">
        <f t="shared" si="4"/>
        <v>123.34941504836287</v>
      </c>
      <c r="AE85">
        <f>'IDT-1'!E85</f>
        <v>0</v>
      </c>
      <c r="AF85" s="26"/>
      <c r="AG85">
        <f t="shared" si="5"/>
        <v>123.34941504836287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1.5745268849504361</v>
      </c>
      <c r="F86">
        <f>GT_Spot!S86</f>
        <v>0</v>
      </c>
      <c r="G86">
        <f>PPCL_NG!S86</f>
        <v>39.39</v>
      </c>
      <c r="H86">
        <f>PPCL_Spot!S86</f>
        <v>0</v>
      </c>
      <c r="I86">
        <f>Bawana_NG!S86</f>
        <v>27.13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34</v>
      </c>
      <c r="Z86" s="75">
        <f>IEX!Q86</f>
        <v>0</v>
      </c>
      <c r="AA86" s="117">
        <f>STOA!K86</f>
        <v>56.349999999999994</v>
      </c>
      <c r="AB86" s="117">
        <f>-STOA!Q86</f>
        <v>0</v>
      </c>
      <c r="AC86">
        <f t="shared" si="3"/>
        <v>1.394311836587564</v>
      </c>
      <c r="AD86">
        <f t="shared" si="4"/>
        <v>157.05021504836287</v>
      </c>
      <c r="AE86">
        <f>'IDT-1'!E86</f>
        <v>0</v>
      </c>
      <c r="AF86" s="26"/>
      <c r="AG86">
        <f t="shared" si="5"/>
        <v>157.05021504836287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1.5745268849504361</v>
      </c>
      <c r="F87">
        <f>GT_Spot!S87</f>
        <v>0</v>
      </c>
      <c r="G87">
        <f>PPCL_NG!S87</f>
        <v>39.39</v>
      </c>
      <c r="H87">
        <f>PPCL_Spot!S87</f>
        <v>0</v>
      </c>
      <c r="I87">
        <f>Bawana_NG!S87</f>
        <v>27.13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56.349999999999994</v>
      </c>
      <c r="AB87" s="117">
        <f>-STOA!Q87</f>
        <v>0</v>
      </c>
      <c r="AC87">
        <f t="shared" si="3"/>
        <v>1.0951118365875638</v>
      </c>
      <c r="AD87">
        <f t="shared" si="4"/>
        <v>123.34941504836287</v>
      </c>
      <c r="AE87">
        <f>'IDT-1'!E87</f>
        <v>0</v>
      </c>
      <c r="AF87" s="26"/>
      <c r="AG87">
        <f t="shared" si="5"/>
        <v>123.34941504836287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1.5745268849504361</v>
      </c>
      <c r="F88">
        <f>GT_Spot!S88</f>
        <v>0</v>
      </c>
      <c r="G88">
        <f>PPCL_NG!S88</f>
        <v>39.39</v>
      </c>
      <c r="H88">
        <f>PPCL_Spot!S88</f>
        <v>0</v>
      </c>
      <c r="I88">
        <f>Bawana_NG!S88</f>
        <v>27.13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56.349999999999994</v>
      </c>
      <c r="AB88" s="117">
        <f>-STOA!Q88</f>
        <v>0</v>
      </c>
      <c r="AC88">
        <f t="shared" si="3"/>
        <v>1.0951118365875638</v>
      </c>
      <c r="AD88">
        <f t="shared" si="4"/>
        <v>123.34941504836287</v>
      </c>
      <c r="AE88">
        <f>'IDT-1'!E88</f>
        <v>0</v>
      </c>
      <c r="AF88" s="26"/>
      <c r="AG88">
        <f t="shared" si="5"/>
        <v>123.34941504836287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1.5745268849504361</v>
      </c>
      <c r="F89">
        <f>GT_Spot!S89</f>
        <v>0</v>
      </c>
      <c r="G89">
        <f>PPCL_NG!S89</f>
        <v>39.39</v>
      </c>
      <c r="H89">
        <f>PPCL_Spot!S89</f>
        <v>0</v>
      </c>
      <c r="I89">
        <f>Bawana_NG!S89</f>
        <v>27.13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56.349999999999994</v>
      </c>
      <c r="AB89" s="117">
        <f>-STOA!Q89</f>
        <v>0</v>
      </c>
      <c r="AC89">
        <f t="shared" si="3"/>
        <v>1.0951118365875638</v>
      </c>
      <c r="AD89">
        <f t="shared" si="4"/>
        <v>123.34941504836287</v>
      </c>
      <c r="AE89">
        <f>'IDT-1'!E89</f>
        <v>0</v>
      </c>
      <c r="AF89" s="26"/>
      <c r="AG89">
        <f t="shared" si="5"/>
        <v>123.34941504836287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1.5745268849504361</v>
      </c>
      <c r="F90">
        <f>GT_Spot!S90</f>
        <v>0</v>
      </c>
      <c r="G90">
        <f>PPCL_NG!S90</f>
        <v>39.39</v>
      </c>
      <c r="H90">
        <f>PPCL_Spot!S90</f>
        <v>0</v>
      </c>
      <c r="I90">
        <f>Bawana_NG!S90</f>
        <v>27.13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56.349999999999994</v>
      </c>
      <c r="AB90" s="117">
        <f>-STOA!Q90</f>
        <v>0</v>
      </c>
      <c r="AC90">
        <f t="shared" si="3"/>
        <v>1.0951118365875638</v>
      </c>
      <c r="AD90">
        <f t="shared" si="4"/>
        <v>123.34941504836287</v>
      </c>
      <c r="AE90">
        <f>'IDT-1'!E90</f>
        <v>0</v>
      </c>
      <c r="AF90" s="26"/>
      <c r="AG90">
        <f t="shared" si="5"/>
        <v>123.34941504836287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1.5745268849504361</v>
      </c>
      <c r="F91">
        <f>GT_Spot!S91</f>
        <v>0</v>
      </c>
      <c r="G91">
        <f>PPCL_NG!S91</f>
        <v>39.39</v>
      </c>
      <c r="H91">
        <f>PPCL_Spot!S91</f>
        <v>0</v>
      </c>
      <c r="I91">
        <f>Bawana_NG!S91</f>
        <v>27.57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24.29</v>
      </c>
      <c r="Z91" s="75">
        <f>IEX!Q91</f>
        <v>0</v>
      </c>
      <c r="AA91" s="117">
        <f>STOA!K91</f>
        <v>56.349999999999994</v>
      </c>
      <c r="AB91" s="117">
        <f>-STOA!Q91</f>
        <v>0</v>
      </c>
      <c r="AC91">
        <f t="shared" si="3"/>
        <v>1.3127358365875639</v>
      </c>
      <c r="AD91">
        <f t="shared" si="4"/>
        <v>147.86179104836287</v>
      </c>
      <c r="AE91">
        <f>'IDT-1'!E91</f>
        <v>0</v>
      </c>
      <c r="AF91" s="26"/>
      <c r="AG91">
        <f t="shared" si="5"/>
        <v>147.86179104836287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1.5745268849504361</v>
      </c>
      <c r="F92">
        <f>GT_Spot!S92</f>
        <v>0</v>
      </c>
      <c r="G92">
        <f>PPCL_NG!S92</f>
        <v>39.39</v>
      </c>
      <c r="H92">
        <f>PPCL_Spot!S92</f>
        <v>0</v>
      </c>
      <c r="I92">
        <f>Bawana_NG!S92</f>
        <v>27.57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56.349999999999994</v>
      </c>
      <c r="AB92" s="117">
        <f>-STOA!Q92</f>
        <v>0</v>
      </c>
      <c r="AC92">
        <f t="shared" si="3"/>
        <v>1.0989838365875639</v>
      </c>
      <c r="AD92">
        <f t="shared" si="4"/>
        <v>123.78554304836287</v>
      </c>
      <c r="AE92">
        <f>'IDT-1'!E92</f>
        <v>0</v>
      </c>
      <c r="AF92" s="26"/>
      <c r="AG92">
        <f t="shared" si="5"/>
        <v>123.78554304836287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1.5745268849504361</v>
      </c>
      <c r="F93">
        <f>GT_Spot!S93</f>
        <v>0</v>
      </c>
      <c r="G93">
        <f>PPCL_NG!S93</f>
        <v>39.39</v>
      </c>
      <c r="H93">
        <f>PPCL_Spot!S93</f>
        <v>0</v>
      </c>
      <c r="I93">
        <f>Bawana_NG!S93</f>
        <v>27.57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56.349999999999994</v>
      </c>
      <c r="AB93" s="117">
        <f>-STOA!Q93</f>
        <v>0</v>
      </c>
      <c r="AC93">
        <f t="shared" si="3"/>
        <v>1.0989838365875639</v>
      </c>
      <c r="AD93">
        <f t="shared" si="4"/>
        <v>123.78554304836287</v>
      </c>
      <c r="AE93">
        <f>'IDT-1'!E93</f>
        <v>0</v>
      </c>
      <c r="AF93" s="26"/>
      <c r="AG93">
        <f t="shared" si="5"/>
        <v>123.78554304836287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1.5745268849504361</v>
      </c>
      <c r="F94">
        <f>GT_Spot!S94</f>
        <v>0</v>
      </c>
      <c r="G94">
        <f>PPCL_NG!S94</f>
        <v>39.39</v>
      </c>
      <c r="H94">
        <f>PPCL_Spot!S94</f>
        <v>0</v>
      </c>
      <c r="I94">
        <f>Bawana_NG!S94</f>
        <v>27.57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56.349999999999994</v>
      </c>
      <c r="AB94" s="117">
        <f>-STOA!Q94</f>
        <v>0</v>
      </c>
      <c r="AC94">
        <f t="shared" si="3"/>
        <v>1.0989838365875639</v>
      </c>
      <c r="AD94">
        <f t="shared" si="4"/>
        <v>123.78554304836287</v>
      </c>
      <c r="AE94">
        <f>'IDT-1'!E94</f>
        <v>0</v>
      </c>
      <c r="AF94" s="26"/>
      <c r="AG94">
        <f t="shared" si="5"/>
        <v>123.78554304836287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1.6255033557046981</v>
      </c>
      <c r="F95">
        <f>GT_Spot!S95</f>
        <v>0</v>
      </c>
      <c r="G95">
        <f>PPCL_NG!S95</f>
        <v>39.39</v>
      </c>
      <c r="H95">
        <f>PPCL_Spot!S95</f>
        <v>18.18</v>
      </c>
      <c r="I95">
        <f>Bawana_NG!S95</f>
        <v>27.57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56.349999999999994</v>
      </c>
      <c r="AB95" s="117">
        <f>-STOA!Q95</f>
        <v>0</v>
      </c>
      <c r="AC95">
        <f t="shared" si="3"/>
        <v>1.2594164295302015</v>
      </c>
      <c r="AD95">
        <f t="shared" si="4"/>
        <v>141.8560869261745</v>
      </c>
      <c r="AE95">
        <f>'IDT-1'!E95</f>
        <v>0</v>
      </c>
      <c r="AF95" s="26"/>
      <c r="AG95">
        <f t="shared" si="5"/>
        <v>141.8560869261745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1.6255033557046981</v>
      </c>
      <c r="F96">
        <f>GT_Spot!S96</f>
        <v>0</v>
      </c>
      <c r="G96">
        <f>PPCL_NG!S96</f>
        <v>39.39</v>
      </c>
      <c r="H96">
        <f>PPCL_Spot!S96</f>
        <v>18.18</v>
      </c>
      <c r="I96">
        <f>Bawana_NG!S96</f>
        <v>27.57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11.66</v>
      </c>
      <c r="Z96" s="75">
        <f>IEX!Q96</f>
        <v>0</v>
      </c>
      <c r="AA96" s="117">
        <f>STOA!K96</f>
        <v>56.349999999999994</v>
      </c>
      <c r="AB96" s="117">
        <f>-STOA!Q96</f>
        <v>0</v>
      </c>
      <c r="AC96">
        <f t="shared" si="3"/>
        <v>1.3620244295302015</v>
      </c>
      <c r="AD96">
        <f t="shared" si="4"/>
        <v>153.41347892617449</v>
      </c>
      <c r="AE96">
        <f>'IDT-1'!E96</f>
        <v>0</v>
      </c>
      <c r="AF96" s="26"/>
      <c r="AG96">
        <f t="shared" si="5"/>
        <v>153.41347892617449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4">
      <c r="A97" t="s">
        <v>139</v>
      </c>
      <c r="E97">
        <f>GT_NG!S97</f>
        <v>1.6255033557046981</v>
      </c>
      <c r="F97">
        <f>GT_Spot!S97</f>
        <v>0</v>
      </c>
      <c r="G97">
        <f>PPCL_NG!S97</f>
        <v>39.39</v>
      </c>
      <c r="H97">
        <f>PPCL_Spot!S97</f>
        <v>24.237623762376238</v>
      </c>
      <c r="I97">
        <f>Bawana_NG!S97</f>
        <v>27.57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56.349999999999994</v>
      </c>
      <c r="AB97" s="117">
        <f>-STOA!Q97</f>
        <v>0</v>
      </c>
      <c r="AC97">
        <f t="shared" si="3"/>
        <v>1.3127235186391124</v>
      </c>
      <c r="AD97">
        <f t="shared" si="4"/>
        <v>147.86040359944184</v>
      </c>
      <c r="AE97">
        <f>'IDT-1'!E97</f>
        <v>0</v>
      </c>
      <c r="AF97" s="26"/>
      <c r="AG97">
        <f t="shared" si="5"/>
        <v>147.86040359944184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4">
      <c r="A98" t="s">
        <v>140</v>
      </c>
      <c r="E98">
        <f>GT_NG!S98</f>
        <v>1.6255033557046981</v>
      </c>
      <c r="F98">
        <f>GT_Spot!S98</f>
        <v>0</v>
      </c>
      <c r="G98">
        <f>PPCL_NG!S98</f>
        <v>39.39</v>
      </c>
      <c r="H98">
        <f>PPCL_Spot!S98</f>
        <v>0</v>
      </c>
      <c r="I98">
        <f>Bawana_NG!S98</f>
        <v>27.649999999999995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56.349999999999994</v>
      </c>
      <c r="AB98" s="117">
        <f>-STOA!Q98</f>
        <v>0</v>
      </c>
      <c r="AC98">
        <f t="shared" si="3"/>
        <v>1.1001364295302014</v>
      </c>
      <c r="AD98">
        <f t="shared" si="4"/>
        <v>123.9153669261745</v>
      </c>
      <c r="AE98">
        <f>'IDT-1'!E98</f>
        <v>0</v>
      </c>
      <c r="AF98" s="26"/>
      <c r="AG98">
        <f t="shared" si="5"/>
        <v>123.9153669261745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4">
      <c r="A99" t="s">
        <v>141</v>
      </c>
      <c r="E99">
        <f t="shared" ref="E99:AR99" si="6">SUM(E3:E98)/4000</f>
        <v>4.6765070618183843E-2</v>
      </c>
      <c r="F99">
        <f t="shared" si="6"/>
        <v>0</v>
      </c>
      <c r="G99">
        <f t="shared" si="6"/>
        <v>0.9453599999999992</v>
      </c>
      <c r="H99">
        <f t="shared" si="6"/>
        <v>9.7276959076944433E-2</v>
      </c>
      <c r="I99">
        <f t="shared" si="6"/>
        <v>0.65395954176066962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0.354605</v>
      </c>
      <c r="Z99" s="75">
        <f t="shared" si="6"/>
        <v>0</v>
      </c>
      <c r="AA99" s="117">
        <f t="shared" si="6"/>
        <v>1.7945900000000019</v>
      </c>
      <c r="AB99" s="117">
        <f t="shared" si="6"/>
        <v>0</v>
      </c>
      <c r="AC99">
        <f t="shared" si="6"/>
        <v>3.4959452458350977E-2</v>
      </c>
      <c r="AD99">
        <f t="shared" si="6"/>
        <v>3.8096396189974455</v>
      </c>
      <c r="AE99">
        <f t="shared" si="6"/>
        <v>0</v>
      </c>
      <c r="AG99">
        <f t="shared" si="6"/>
        <v>3.8096396189974455</v>
      </c>
      <c r="AI99">
        <f t="shared" si="6"/>
        <v>0</v>
      </c>
      <c r="AJ99">
        <f t="shared" si="6"/>
        <v>0</v>
      </c>
      <c r="AK99">
        <f t="shared" si="6"/>
        <v>1.5792500000000001E-2</v>
      </c>
      <c r="AL99">
        <f t="shared" si="6"/>
        <v>-6.3750000000000001E-2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44656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20" t="s">
        <v>143</v>
      </c>
      <c r="Q1" s="220" t="s">
        <v>144</v>
      </c>
      <c r="R1" s="79"/>
      <c r="S1" s="79"/>
      <c r="T1" s="82" t="s">
        <v>302</v>
      </c>
      <c r="U1" s="221" t="s">
        <v>303</v>
      </c>
      <c r="V1" s="107" t="s">
        <v>316</v>
      </c>
      <c r="W1" s="107" t="s">
        <v>302</v>
      </c>
      <c r="X1" s="211" t="s">
        <v>335</v>
      </c>
      <c r="Y1" s="218" t="s">
        <v>223</v>
      </c>
      <c r="Z1" s="218" t="s">
        <v>224</v>
      </c>
      <c r="AA1" s="222" t="s">
        <v>198</v>
      </c>
      <c r="AB1" s="222" t="s">
        <v>199</v>
      </c>
      <c r="AC1" s="27" t="s">
        <v>189</v>
      </c>
      <c r="AD1" s="211" t="s">
        <v>142</v>
      </c>
      <c r="AG1" s="211" t="s">
        <v>278</v>
      </c>
      <c r="AI1" s="218" t="s">
        <v>384</v>
      </c>
      <c r="AJ1" s="218" t="s">
        <v>385</v>
      </c>
      <c r="AK1" s="218" t="s">
        <v>386</v>
      </c>
      <c r="AL1" s="218" t="s">
        <v>387</v>
      </c>
      <c r="AM1" s="218" t="s">
        <v>388</v>
      </c>
      <c r="AN1" s="218" t="s">
        <v>389</v>
      </c>
      <c r="AO1" s="217" t="s">
        <v>413</v>
      </c>
      <c r="AP1" s="217" t="s">
        <v>414</v>
      </c>
      <c r="AQ1" s="217" t="s">
        <v>415</v>
      </c>
      <c r="AR1" s="217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20"/>
      <c r="Q2" s="220"/>
      <c r="R2" s="79"/>
      <c r="S2" s="79"/>
      <c r="T2" s="82" t="s">
        <v>315</v>
      </c>
      <c r="U2" s="221"/>
      <c r="V2" s="107" t="s">
        <v>304</v>
      </c>
      <c r="W2" s="107" t="s">
        <v>304</v>
      </c>
      <c r="X2" s="211"/>
      <c r="Y2" s="218"/>
      <c r="Z2" s="218"/>
      <c r="AA2" s="222"/>
      <c r="AB2" s="222"/>
      <c r="AC2" s="27">
        <f>Allocation!J1/100</f>
        <v>8.8000000000000005E-3</v>
      </c>
      <c r="AD2" s="211"/>
      <c r="AE2" t="s">
        <v>276</v>
      </c>
      <c r="AG2" s="211"/>
      <c r="AI2" s="218"/>
      <c r="AJ2" s="218"/>
      <c r="AK2" s="218"/>
      <c r="AL2" s="218"/>
      <c r="AM2" s="218"/>
      <c r="AN2" s="218"/>
      <c r="AO2" s="217"/>
      <c r="AP2" s="217"/>
      <c r="AQ2" s="217"/>
      <c r="AR2" s="217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7.88</v>
      </c>
      <c r="H3">
        <f>PPCL_Spot!R3</f>
        <v>1.27</v>
      </c>
      <c r="I3">
        <f>Bawana_NG!R3</f>
        <v>8.69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3.89</v>
      </c>
      <c r="AB3" s="117">
        <f>-STOA!R3</f>
        <v>0</v>
      </c>
      <c r="AC3">
        <f>SUMIF(B3:AB3,"&gt;0")*$AC$2-SUMIF(B3:AB3,"&lt;0")*($AC$2/(1-$AC$2))+SUMIF(AI3:AR3,"&gt;0")*$AC$2-SUMIF(AI3:AR3,"&lt;0")*($AC$2/(1-$AC$2))</f>
        <v>0.19122400000000001</v>
      </c>
      <c r="AD3">
        <f>SUM(B3:AB3,AI3:AR3)-AC3</f>
        <v>21.538776000000002</v>
      </c>
      <c r="AE3">
        <f>'IDT-1'!D3</f>
        <v>0</v>
      </c>
      <c r="AF3" s="26"/>
      <c r="AG3">
        <f>SUM(AD3:AF3)</f>
        <v>21.538776000000002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7.88</v>
      </c>
      <c r="H4">
        <f>PPCL_Spot!R4</f>
        <v>1.27</v>
      </c>
      <c r="I4">
        <f>Bawana_NG!R4</f>
        <v>8.69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3.89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0.22673651008878129</v>
      </c>
      <c r="AD4">
        <f t="shared" ref="AD4:AD67" si="1">SUM(B4:AB4,AI4:AR4)-AC4</f>
        <v>17.50326348991122</v>
      </c>
      <c r="AE4">
        <f>'IDT-1'!D4</f>
        <v>0</v>
      </c>
      <c r="AF4" s="26"/>
      <c r="AG4">
        <f t="shared" ref="AG4:AG67" si="2">SUM(AD4:AF4)</f>
        <v>17.50326348991122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-4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7.88</v>
      </c>
      <c r="H5">
        <f>PPCL_Spot!R5</f>
        <v>1.27</v>
      </c>
      <c r="I5">
        <f>Bawana_NG!R5</f>
        <v>8.69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3.89</v>
      </c>
      <c r="AB5" s="117">
        <f>-STOA!R5</f>
        <v>0</v>
      </c>
      <c r="AC5">
        <f t="shared" si="0"/>
        <v>0.19122400000000001</v>
      </c>
      <c r="AD5">
        <f t="shared" si="1"/>
        <v>21.538776000000002</v>
      </c>
      <c r="AE5">
        <f>'IDT-1'!D5</f>
        <v>0</v>
      </c>
      <c r="AF5" s="26"/>
      <c r="AG5">
        <f t="shared" si="2"/>
        <v>21.538776000000002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7.88</v>
      </c>
      <c r="H6">
        <f>PPCL_Spot!R6</f>
        <v>1.27</v>
      </c>
      <c r="I6">
        <f>Bawana_NG!R6</f>
        <v>8.69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3.89</v>
      </c>
      <c r="AB6" s="117">
        <f>-STOA!R6</f>
        <v>0</v>
      </c>
      <c r="AC6">
        <f t="shared" si="0"/>
        <v>0.22673651008878129</v>
      </c>
      <c r="AD6">
        <f t="shared" si="1"/>
        <v>17.50326348991122</v>
      </c>
      <c r="AE6">
        <f>'IDT-1'!D6</f>
        <v>0</v>
      </c>
      <c r="AF6" s="26"/>
      <c r="AG6">
        <f t="shared" si="2"/>
        <v>17.50326348991122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-4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7.88</v>
      </c>
      <c r="H7">
        <f>PPCL_Spot!R7</f>
        <v>1.27</v>
      </c>
      <c r="I7">
        <f>Bawana_NG!R7</f>
        <v>8.69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3.89</v>
      </c>
      <c r="AB7" s="117">
        <f>-STOA!R7</f>
        <v>0</v>
      </c>
      <c r="AC7">
        <f t="shared" si="0"/>
        <v>0.20829600000000001</v>
      </c>
      <c r="AD7">
        <f t="shared" si="1"/>
        <v>23.461704000000001</v>
      </c>
      <c r="AE7">
        <f>'IDT-1'!D7</f>
        <v>0</v>
      </c>
      <c r="AF7" s="26"/>
      <c r="AG7">
        <f t="shared" si="2"/>
        <v>23.461704000000001</v>
      </c>
      <c r="AI7" s="75">
        <f>PXIL!L7</f>
        <v>0</v>
      </c>
      <c r="AJ7" s="75">
        <f>PXIL!R7</f>
        <v>0</v>
      </c>
      <c r="AK7" s="75">
        <f>RTM_IEX!L7</f>
        <v>1.94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7.88</v>
      </c>
      <c r="H8">
        <f>PPCL_Spot!R8</f>
        <v>1.27</v>
      </c>
      <c r="I8">
        <f>Bawana_NG!R8</f>
        <v>5.7899999999999991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3.89</v>
      </c>
      <c r="AB8" s="117">
        <f>-STOA!R8</f>
        <v>0</v>
      </c>
      <c r="AC8">
        <f t="shared" si="0"/>
        <v>0.16570399999999999</v>
      </c>
      <c r="AD8">
        <f t="shared" si="1"/>
        <v>18.664295999999997</v>
      </c>
      <c r="AE8">
        <f>'IDT-1'!D8</f>
        <v>0</v>
      </c>
      <c r="AF8" s="26"/>
      <c r="AG8">
        <f t="shared" si="2"/>
        <v>18.664295999999997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7.88</v>
      </c>
      <c r="H9">
        <f>PPCL_Spot!R9</f>
        <v>0.92035398230088494</v>
      </c>
      <c r="I9">
        <f>Bawana_NG!R9</f>
        <v>7.7299999999999995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3.89</v>
      </c>
      <c r="AB9" s="117">
        <f>-STOA!R9</f>
        <v>0</v>
      </c>
      <c r="AC9">
        <f t="shared" si="0"/>
        <v>0.21015109244537775</v>
      </c>
      <c r="AD9">
        <f t="shared" si="1"/>
        <v>16.780202889855506</v>
      </c>
      <c r="AE9">
        <f>'IDT-1'!D9</f>
        <v>0</v>
      </c>
      <c r="AF9" s="26"/>
      <c r="AG9">
        <f t="shared" si="2"/>
        <v>16.780202889855506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-3.43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7.88</v>
      </c>
      <c r="H10">
        <f>PPCL_Spot!R10</f>
        <v>1.27</v>
      </c>
      <c r="I10">
        <f>Bawana_NG!R10</f>
        <v>8.69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3.89</v>
      </c>
      <c r="AB10" s="117">
        <f>-STOA!R10</f>
        <v>0</v>
      </c>
      <c r="AC10">
        <f t="shared" si="0"/>
        <v>0.19122400000000001</v>
      </c>
      <c r="AD10">
        <f t="shared" si="1"/>
        <v>21.538776000000002</v>
      </c>
      <c r="AE10">
        <f>'IDT-1'!D10</f>
        <v>0</v>
      </c>
      <c r="AF10" s="26"/>
      <c r="AG10">
        <f t="shared" si="2"/>
        <v>21.538776000000002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7.88</v>
      </c>
      <c r="H11">
        <f>PPCL_Spot!R11</f>
        <v>1.39</v>
      </c>
      <c r="I11">
        <f>Bawana_NG!R11</f>
        <v>7.7299999999999995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3.89</v>
      </c>
      <c r="AB11" s="117">
        <f>-STOA!R11</f>
        <v>0</v>
      </c>
      <c r="AC11">
        <f t="shared" si="0"/>
        <v>0.18383200000000002</v>
      </c>
      <c r="AD11">
        <f t="shared" si="1"/>
        <v>20.706168000000002</v>
      </c>
      <c r="AE11">
        <f>'IDT-1'!D11</f>
        <v>0</v>
      </c>
      <c r="AF11" s="26"/>
      <c r="AG11">
        <f t="shared" si="2"/>
        <v>20.706168000000002</v>
      </c>
      <c r="AI11" s="75">
        <f>PXIL!L11</f>
        <v>0</v>
      </c>
      <c r="AJ11" s="75">
        <f>PXIL!R11</f>
        <v>0</v>
      </c>
      <c r="AK11" s="75">
        <f>RTM_IEX!L11</f>
        <v>0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7.88</v>
      </c>
      <c r="H12">
        <f>PPCL_Spot!R12</f>
        <v>1.39</v>
      </c>
      <c r="I12">
        <f>Bawana_NG!R12</f>
        <v>7.7299999999999995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3.89</v>
      </c>
      <c r="AB12" s="117">
        <f>-STOA!R12</f>
        <v>0</v>
      </c>
      <c r="AC12">
        <f t="shared" si="0"/>
        <v>0.18383200000000002</v>
      </c>
      <c r="AD12">
        <f t="shared" si="1"/>
        <v>20.706168000000002</v>
      </c>
      <c r="AE12">
        <f>'IDT-1'!D12</f>
        <v>0</v>
      </c>
      <c r="AF12" s="26"/>
      <c r="AG12">
        <f t="shared" si="2"/>
        <v>20.706168000000002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7.88</v>
      </c>
      <c r="H13">
        <f>PPCL_Spot!R13</f>
        <v>1.39</v>
      </c>
      <c r="I13">
        <f>Bawana_NG!R13</f>
        <v>8.69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3.89</v>
      </c>
      <c r="AB13" s="117">
        <f>-STOA!R13</f>
        <v>0</v>
      </c>
      <c r="AC13">
        <f t="shared" si="0"/>
        <v>0.20081600000000002</v>
      </c>
      <c r="AD13">
        <f t="shared" si="1"/>
        <v>22.619184000000001</v>
      </c>
      <c r="AE13">
        <f>'IDT-1'!D13</f>
        <v>0</v>
      </c>
      <c r="AF13" s="26"/>
      <c r="AG13">
        <f t="shared" si="2"/>
        <v>22.619184000000001</v>
      </c>
      <c r="AI13" s="75">
        <f>PXIL!L13</f>
        <v>0</v>
      </c>
      <c r="AJ13" s="75">
        <f>PXIL!R13</f>
        <v>0</v>
      </c>
      <c r="AK13" s="75">
        <f>RTM_IEX!L13</f>
        <v>0.97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7.88</v>
      </c>
      <c r="H14">
        <f>PPCL_Spot!R14</f>
        <v>1.39</v>
      </c>
      <c r="I14">
        <f>Bawana_NG!R14</f>
        <v>5.7899999999999991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3.89</v>
      </c>
      <c r="AB14" s="117">
        <f>-STOA!R14</f>
        <v>0</v>
      </c>
      <c r="AC14">
        <f t="shared" si="0"/>
        <v>0.16675999999999999</v>
      </c>
      <c r="AD14">
        <f t="shared" si="1"/>
        <v>18.783239999999999</v>
      </c>
      <c r="AE14">
        <f>'IDT-1'!D14</f>
        <v>0</v>
      </c>
      <c r="AF14" s="26"/>
      <c r="AG14">
        <f t="shared" si="2"/>
        <v>18.783239999999999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7.88</v>
      </c>
      <c r="H15">
        <f>PPCL_Spot!R15</f>
        <v>0.92035398230088494</v>
      </c>
      <c r="I15">
        <f>Bawana_NG!R15</f>
        <v>7.7299999999999995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3.89</v>
      </c>
      <c r="AB15" s="117">
        <f>-STOA!R15</f>
        <v>0</v>
      </c>
      <c r="AC15">
        <f t="shared" si="0"/>
        <v>0.17969911504424779</v>
      </c>
      <c r="AD15">
        <f t="shared" si="1"/>
        <v>20.240654867256637</v>
      </c>
      <c r="AE15">
        <f>'IDT-1'!D15</f>
        <v>0</v>
      </c>
      <c r="AF15" s="26"/>
      <c r="AG15">
        <f t="shared" si="2"/>
        <v>20.240654867256637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7.88</v>
      </c>
      <c r="H16">
        <f>PPCL_Spot!R16</f>
        <v>1.39</v>
      </c>
      <c r="I16">
        <f>Bawana_NG!R16</f>
        <v>7.7299999999999995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3.89</v>
      </c>
      <c r="AB16" s="117">
        <f>-STOA!R16</f>
        <v>0</v>
      </c>
      <c r="AC16">
        <f t="shared" si="0"/>
        <v>0.18383200000000002</v>
      </c>
      <c r="AD16">
        <f t="shared" si="1"/>
        <v>20.706168000000002</v>
      </c>
      <c r="AE16">
        <f>'IDT-1'!D16</f>
        <v>0</v>
      </c>
      <c r="AF16" s="26"/>
      <c r="AG16">
        <f t="shared" si="2"/>
        <v>20.706168000000002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7.88</v>
      </c>
      <c r="H17">
        <f>PPCL_Spot!R17</f>
        <v>1.39</v>
      </c>
      <c r="I17">
        <f>Bawana_NG!R17</f>
        <v>7.7299999999999995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3.89</v>
      </c>
      <c r="AB17" s="117">
        <f>-STOA!R17</f>
        <v>0</v>
      </c>
      <c r="AC17">
        <f t="shared" si="0"/>
        <v>0.18383200000000002</v>
      </c>
      <c r="AD17">
        <f t="shared" si="1"/>
        <v>20.706168000000002</v>
      </c>
      <c r="AE17">
        <f>'IDT-1'!D17</f>
        <v>0</v>
      </c>
      <c r="AF17" s="26"/>
      <c r="AG17">
        <f t="shared" si="2"/>
        <v>20.706168000000002</v>
      </c>
      <c r="AI17" s="75">
        <f>PXIL!L17</f>
        <v>0</v>
      </c>
      <c r="AJ17" s="75">
        <f>PXIL!R17</f>
        <v>0</v>
      </c>
      <c r="AK17" s="75">
        <f>RTM_IEX!L17</f>
        <v>0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7.88</v>
      </c>
      <c r="H18">
        <f>PPCL_Spot!R18</f>
        <v>1.39</v>
      </c>
      <c r="I18">
        <f>Bawana_NG!R18</f>
        <v>7.7299999999999995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3.89</v>
      </c>
      <c r="AB18" s="117">
        <f>-STOA!R18</f>
        <v>0</v>
      </c>
      <c r="AC18">
        <f t="shared" si="0"/>
        <v>0.18383200000000002</v>
      </c>
      <c r="AD18">
        <f t="shared" si="1"/>
        <v>20.706168000000002</v>
      </c>
      <c r="AE18">
        <f>'IDT-1'!D18</f>
        <v>0</v>
      </c>
      <c r="AF18" s="26"/>
      <c r="AG18">
        <f t="shared" si="2"/>
        <v>20.706168000000002</v>
      </c>
      <c r="AI18" s="75">
        <f>PXIL!L18</f>
        <v>0</v>
      </c>
      <c r="AJ18" s="75">
        <f>PXIL!R18</f>
        <v>0</v>
      </c>
      <c r="AK18" s="75">
        <f>RTM_IEX!L18</f>
        <v>0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7.88</v>
      </c>
      <c r="H19">
        <f>PPCL_Spot!R19</f>
        <v>1.39</v>
      </c>
      <c r="I19">
        <f>Bawana_NG!R19</f>
        <v>8.8199999999999985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3.89</v>
      </c>
      <c r="AB19" s="117">
        <f>-STOA!R19</f>
        <v>0</v>
      </c>
      <c r="AC19">
        <f t="shared" si="0"/>
        <v>0.20195999999999997</v>
      </c>
      <c r="AD19">
        <f t="shared" si="1"/>
        <v>22.748039999999996</v>
      </c>
      <c r="AE19">
        <f>'IDT-1'!D19</f>
        <v>0</v>
      </c>
      <c r="AF19" s="26"/>
      <c r="AG19">
        <f t="shared" si="2"/>
        <v>22.748039999999996</v>
      </c>
      <c r="AI19" s="75">
        <f>PXIL!L19</f>
        <v>0</v>
      </c>
      <c r="AJ19" s="75">
        <f>PXIL!R19</f>
        <v>0</v>
      </c>
      <c r="AK19" s="75">
        <f>RTM_IEX!L19</f>
        <v>0.97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7.88</v>
      </c>
      <c r="H20">
        <f>PPCL_Spot!R20</f>
        <v>1.39</v>
      </c>
      <c r="I20">
        <f>Bawana_NG!R20</f>
        <v>5.8199999999999994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3.89</v>
      </c>
      <c r="AB20" s="117">
        <f>-STOA!R20</f>
        <v>0</v>
      </c>
      <c r="AC20">
        <f t="shared" si="0"/>
        <v>0.16702400000000001</v>
      </c>
      <c r="AD20">
        <f t="shared" si="1"/>
        <v>18.812975999999999</v>
      </c>
      <c r="AE20">
        <f>'IDT-1'!D20</f>
        <v>0</v>
      </c>
      <c r="AF20" s="26"/>
      <c r="AG20">
        <f t="shared" si="2"/>
        <v>18.812975999999999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7.88</v>
      </c>
      <c r="H21">
        <f>PPCL_Spot!R21</f>
        <v>0.92035398230088494</v>
      </c>
      <c r="I21">
        <f>Bawana_NG!R21</f>
        <v>6.8199999999999994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3.89</v>
      </c>
      <c r="AB21" s="117">
        <f>-STOA!R21</f>
        <v>0</v>
      </c>
      <c r="AC21">
        <f t="shared" si="0"/>
        <v>0.17169111504424781</v>
      </c>
      <c r="AD21">
        <f t="shared" si="1"/>
        <v>19.338662867256637</v>
      </c>
      <c r="AE21">
        <f>'IDT-1'!D21</f>
        <v>0</v>
      </c>
      <c r="AF21" s="26"/>
      <c r="AG21">
        <f t="shared" si="2"/>
        <v>19.338662867256637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7.88</v>
      </c>
      <c r="H22">
        <f>PPCL_Spot!R22</f>
        <v>1.6094970321774447</v>
      </c>
      <c r="I22">
        <f>Bawana_NG!R22</f>
        <v>7.8199999999999994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3.89</v>
      </c>
      <c r="AB22" s="117">
        <f>-STOA!R22</f>
        <v>0</v>
      </c>
      <c r="AC22">
        <f t="shared" si="0"/>
        <v>0.18655557388316152</v>
      </c>
      <c r="AD22">
        <f t="shared" si="1"/>
        <v>21.012941458294282</v>
      </c>
      <c r="AE22">
        <f>'IDT-1'!D22</f>
        <v>0</v>
      </c>
      <c r="AF22" s="26"/>
      <c r="AG22">
        <f t="shared" si="2"/>
        <v>21.012941458294282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7.88</v>
      </c>
      <c r="H23">
        <f>PPCL_Spot!R23</f>
        <v>1.39</v>
      </c>
      <c r="I23">
        <f>Bawana_NG!R23</f>
        <v>8.8199999999999985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3.89</v>
      </c>
      <c r="AB23" s="117">
        <f>-STOA!R23</f>
        <v>0</v>
      </c>
      <c r="AC23">
        <f t="shared" si="0"/>
        <v>0.19342399999999998</v>
      </c>
      <c r="AD23">
        <f t="shared" si="1"/>
        <v>21.786575999999997</v>
      </c>
      <c r="AE23">
        <f>'IDT-1'!D23</f>
        <v>0</v>
      </c>
      <c r="AF23" s="26"/>
      <c r="AG23">
        <f t="shared" si="2"/>
        <v>21.786575999999997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7.88</v>
      </c>
      <c r="H24">
        <f>PPCL_Spot!R24</f>
        <v>1.39</v>
      </c>
      <c r="I24">
        <f>Bawana_NG!R24</f>
        <v>8.73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3.89</v>
      </c>
      <c r="AB24" s="117">
        <f>-STOA!R24</f>
        <v>0</v>
      </c>
      <c r="AC24">
        <f t="shared" si="0"/>
        <v>0.19263200000000003</v>
      </c>
      <c r="AD24">
        <f t="shared" si="1"/>
        <v>21.697368000000001</v>
      </c>
      <c r="AE24">
        <f>'IDT-1'!D24</f>
        <v>0</v>
      </c>
      <c r="AF24" s="26"/>
      <c r="AG24">
        <f t="shared" si="2"/>
        <v>21.697368000000001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7.88</v>
      </c>
      <c r="H25">
        <f>PPCL_Spot!R25</f>
        <v>1.39</v>
      </c>
      <c r="I25">
        <f>Bawana_NG!R25</f>
        <v>8.73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3.89</v>
      </c>
      <c r="AB25" s="117">
        <f>-STOA!R25</f>
        <v>0</v>
      </c>
      <c r="AC25">
        <f t="shared" si="0"/>
        <v>0.23540000000000003</v>
      </c>
      <c r="AD25">
        <f t="shared" si="1"/>
        <v>26.514600000000002</v>
      </c>
      <c r="AE25">
        <f>'IDT-1'!D25</f>
        <v>0</v>
      </c>
      <c r="AF25" s="26"/>
      <c r="AG25">
        <f t="shared" si="2"/>
        <v>26.514600000000002</v>
      </c>
      <c r="AI25" s="75">
        <f>PXIL!L25</f>
        <v>0</v>
      </c>
      <c r="AJ25" s="75">
        <f>PXIL!R25</f>
        <v>0</v>
      </c>
      <c r="AK25" s="75">
        <f>RTM_IEX!L25</f>
        <v>4.8600000000000003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7.88</v>
      </c>
      <c r="H26">
        <f>PPCL_Spot!R26</f>
        <v>1.6094970321774447</v>
      </c>
      <c r="I26">
        <f>Bawana_NG!R26</f>
        <v>8.73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3.89</v>
      </c>
      <c r="AB26" s="117">
        <f>-STOA!R26</f>
        <v>0</v>
      </c>
      <c r="AC26">
        <f t="shared" si="0"/>
        <v>0.19456357388316151</v>
      </c>
      <c r="AD26">
        <f t="shared" si="1"/>
        <v>21.914933458294282</v>
      </c>
      <c r="AE26">
        <f>'IDT-1'!D26</f>
        <v>0</v>
      </c>
      <c r="AF26" s="26"/>
      <c r="AG26">
        <f t="shared" si="2"/>
        <v>21.914933458294282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7.88</v>
      </c>
      <c r="H27">
        <f>PPCL_Spot!R27</f>
        <v>1.6094970321774447</v>
      </c>
      <c r="I27">
        <f>Bawana_NG!R27</f>
        <v>8.73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3.89</v>
      </c>
      <c r="AB27" s="117">
        <f>-STOA!R27</f>
        <v>0</v>
      </c>
      <c r="AC27">
        <f t="shared" si="0"/>
        <v>0.19456357388316151</v>
      </c>
      <c r="AD27">
        <f t="shared" si="1"/>
        <v>21.914933458294282</v>
      </c>
      <c r="AE27">
        <f>'IDT-1'!D27</f>
        <v>0</v>
      </c>
      <c r="AF27" s="26"/>
      <c r="AG27">
        <f t="shared" si="2"/>
        <v>21.914933458294282</v>
      </c>
      <c r="AI27" s="75">
        <f>PXIL!L27</f>
        <v>0</v>
      </c>
      <c r="AJ27" s="75">
        <f>PXIL!R27</f>
        <v>0</v>
      </c>
      <c r="AK27" s="75">
        <f>RTM_IEX!L27</f>
        <v>0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7.88</v>
      </c>
      <c r="H28">
        <f>PPCL_Spot!R28</f>
        <v>1.6094970321774447</v>
      </c>
      <c r="I28">
        <f>Bawana_NG!R28</f>
        <v>8.73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3.89</v>
      </c>
      <c r="AB28" s="117">
        <f>-STOA!R28</f>
        <v>0</v>
      </c>
      <c r="AC28">
        <f t="shared" si="0"/>
        <v>0.19456357388316151</v>
      </c>
      <c r="AD28">
        <f t="shared" si="1"/>
        <v>21.914933458294282</v>
      </c>
      <c r="AE28">
        <f>'IDT-1'!D28</f>
        <v>0</v>
      </c>
      <c r="AF28" s="26"/>
      <c r="AG28">
        <f t="shared" si="2"/>
        <v>21.914933458294282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7.88</v>
      </c>
      <c r="H29">
        <f>PPCL_Spot!R29</f>
        <v>1.6094970321774447</v>
      </c>
      <c r="I29">
        <f>Bawana_NG!R29</f>
        <v>8.73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3.89</v>
      </c>
      <c r="AB29" s="117">
        <f>-STOA!R29</f>
        <v>0</v>
      </c>
      <c r="AC29">
        <f t="shared" si="0"/>
        <v>0.19456357388316151</v>
      </c>
      <c r="AD29">
        <f t="shared" si="1"/>
        <v>21.914933458294282</v>
      </c>
      <c r="AE29">
        <f>'IDT-1'!D29</f>
        <v>0</v>
      </c>
      <c r="AF29" s="26"/>
      <c r="AG29">
        <f t="shared" si="2"/>
        <v>21.914933458294282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7.88</v>
      </c>
      <c r="H30">
        <f>PPCL_Spot!R30</f>
        <v>1.6094970321774447</v>
      </c>
      <c r="I30">
        <f>Bawana_NG!R30</f>
        <v>8.73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3.89</v>
      </c>
      <c r="AB30" s="117">
        <f>-STOA!R30</f>
        <v>0</v>
      </c>
      <c r="AC30">
        <f t="shared" si="0"/>
        <v>0.19456357388316151</v>
      </c>
      <c r="AD30">
        <f t="shared" si="1"/>
        <v>21.914933458294282</v>
      </c>
      <c r="AE30">
        <f>'IDT-1'!D30</f>
        <v>0</v>
      </c>
      <c r="AF30" s="26"/>
      <c r="AG30">
        <f t="shared" si="2"/>
        <v>21.914933458294282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7.88</v>
      </c>
      <c r="H31">
        <f>PPCL_Spot!R31</f>
        <v>1.6094970321774447</v>
      </c>
      <c r="I31">
        <f>Bawana_NG!R31</f>
        <v>8.69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3.89</v>
      </c>
      <c r="AB31" s="117">
        <f>-STOA!R31</f>
        <v>0</v>
      </c>
      <c r="AC31">
        <f t="shared" si="0"/>
        <v>0.24551557388316153</v>
      </c>
      <c r="AD31">
        <f t="shared" si="1"/>
        <v>27.653981458294282</v>
      </c>
      <c r="AE31">
        <f>'IDT-1'!D31</f>
        <v>0</v>
      </c>
      <c r="AF31" s="26"/>
      <c r="AG31">
        <f t="shared" si="2"/>
        <v>27.653981458294282</v>
      </c>
      <c r="AI31" s="75">
        <f>PXIL!L31</f>
        <v>0</v>
      </c>
      <c r="AJ31" s="75">
        <f>PXIL!R31</f>
        <v>0</v>
      </c>
      <c r="AK31" s="75">
        <f>RTM_IEX!L31</f>
        <v>5.83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7.88</v>
      </c>
      <c r="H32">
        <f>PPCL_Spot!R32</f>
        <v>1.6094970321774447</v>
      </c>
      <c r="I32">
        <f>Bawana_NG!R32</f>
        <v>8.69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3.89</v>
      </c>
      <c r="AB32" s="117">
        <f>-STOA!R32</f>
        <v>0</v>
      </c>
      <c r="AC32">
        <f t="shared" si="0"/>
        <v>0.19421157388316151</v>
      </c>
      <c r="AD32">
        <f t="shared" si="1"/>
        <v>21.875285458294282</v>
      </c>
      <c r="AE32">
        <f>'IDT-1'!D32</f>
        <v>0</v>
      </c>
      <c r="AF32" s="26"/>
      <c r="AG32">
        <f t="shared" si="2"/>
        <v>21.875285458294282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7.88</v>
      </c>
      <c r="H33">
        <f>PPCL_Spot!R33</f>
        <v>1.6094970321774447</v>
      </c>
      <c r="I33">
        <f>Bawana_NG!R33</f>
        <v>8.69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3.89</v>
      </c>
      <c r="AB33" s="117">
        <f>-STOA!R33</f>
        <v>0</v>
      </c>
      <c r="AC33">
        <f t="shared" si="0"/>
        <v>0.19421157388316151</v>
      </c>
      <c r="AD33">
        <f t="shared" si="1"/>
        <v>21.875285458294282</v>
      </c>
      <c r="AE33">
        <f>'IDT-1'!D33</f>
        <v>0</v>
      </c>
      <c r="AF33" s="26"/>
      <c r="AG33">
        <f t="shared" si="2"/>
        <v>21.875285458294282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7.88</v>
      </c>
      <c r="H34">
        <f>PPCL_Spot!R34</f>
        <v>1.6094970321774447</v>
      </c>
      <c r="I34">
        <f>Bawana_NG!R34</f>
        <v>8.69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3.89</v>
      </c>
      <c r="AB34" s="117">
        <f>-STOA!R34</f>
        <v>0</v>
      </c>
      <c r="AC34">
        <f t="shared" si="0"/>
        <v>0.19421157388316151</v>
      </c>
      <c r="AD34">
        <f t="shared" si="1"/>
        <v>21.875285458294282</v>
      </c>
      <c r="AE34">
        <f>'IDT-1'!D34</f>
        <v>0</v>
      </c>
      <c r="AF34" s="26"/>
      <c r="AG34">
        <f t="shared" si="2"/>
        <v>21.875285458294282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7.88</v>
      </c>
      <c r="H35">
        <f>PPCL_Spot!R35</f>
        <v>1.6094970321774447</v>
      </c>
      <c r="I35">
        <f>Bawana_NG!R35</f>
        <v>8.73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3.89</v>
      </c>
      <c r="AB35" s="117">
        <f>-STOA!R35</f>
        <v>0</v>
      </c>
      <c r="AC35">
        <f t="shared" si="0"/>
        <v>0.19456357388316151</v>
      </c>
      <c r="AD35">
        <f t="shared" si="1"/>
        <v>21.914933458294282</v>
      </c>
      <c r="AE35">
        <f>'IDT-1'!D35</f>
        <v>0</v>
      </c>
      <c r="AF35" s="26"/>
      <c r="AG35">
        <f t="shared" si="2"/>
        <v>21.914933458294282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7.88</v>
      </c>
      <c r="H36">
        <f>PPCL_Spot!R36</f>
        <v>1.6094970321774447</v>
      </c>
      <c r="I36">
        <f>Bawana_NG!R36</f>
        <v>8.73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3.89</v>
      </c>
      <c r="AB36" s="117">
        <f>-STOA!R36</f>
        <v>0</v>
      </c>
      <c r="AC36">
        <f t="shared" si="0"/>
        <v>0.19456357388316151</v>
      </c>
      <c r="AD36">
        <f t="shared" si="1"/>
        <v>21.914933458294282</v>
      </c>
      <c r="AE36">
        <f>'IDT-1'!D36</f>
        <v>0</v>
      </c>
      <c r="AF36" s="26"/>
      <c r="AG36">
        <f t="shared" si="2"/>
        <v>21.914933458294282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7.88</v>
      </c>
      <c r="H37">
        <f>PPCL_Spot!R37</f>
        <v>1.6094970321774447</v>
      </c>
      <c r="I37">
        <f>Bawana_NG!R37</f>
        <v>8.8199999999999985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3.89</v>
      </c>
      <c r="AB37" s="117">
        <f>-STOA!R37</f>
        <v>0</v>
      </c>
      <c r="AC37">
        <f t="shared" si="0"/>
        <v>0.2551955738831615</v>
      </c>
      <c r="AD37">
        <f t="shared" si="1"/>
        <v>28.744301458294284</v>
      </c>
      <c r="AE37">
        <f>'IDT-1'!D37</f>
        <v>0</v>
      </c>
      <c r="AF37" s="26"/>
      <c r="AG37">
        <f t="shared" si="2"/>
        <v>28.744301458294284</v>
      </c>
      <c r="AI37" s="75">
        <f>PXIL!L37</f>
        <v>0</v>
      </c>
      <c r="AJ37" s="75">
        <f>PXIL!R37</f>
        <v>0</v>
      </c>
      <c r="AK37" s="75">
        <f>RTM_IEX!L37</f>
        <v>6.8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7.88</v>
      </c>
      <c r="H38">
        <f>PPCL_Spot!R38</f>
        <v>1.6094970321774447</v>
      </c>
      <c r="I38">
        <f>Bawana_NG!R38</f>
        <v>5.8199999999999994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3.89</v>
      </c>
      <c r="AB38" s="117">
        <f>-STOA!R38</f>
        <v>0</v>
      </c>
      <c r="AC38">
        <f t="shared" si="0"/>
        <v>0.20318757388316153</v>
      </c>
      <c r="AD38">
        <f t="shared" si="1"/>
        <v>22.886309458294281</v>
      </c>
      <c r="AE38">
        <f>'IDT-1'!D38</f>
        <v>0</v>
      </c>
      <c r="AF38" s="26"/>
      <c r="AG38">
        <f t="shared" si="2"/>
        <v>22.886309458294281</v>
      </c>
      <c r="AI38" s="75">
        <f>PXIL!L38</f>
        <v>0</v>
      </c>
      <c r="AJ38" s="75">
        <f>PXIL!R38</f>
        <v>0</v>
      </c>
      <c r="AK38" s="75">
        <f>RTM_IEX!L38</f>
        <v>3.89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7.88</v>
      </c>
      <c r="H39">
        <f>PPCL_Spot!R39</f>
        <v>1.1599999999999999</v>
      </c>
      <c r="I39">
        <f>Bawana_NG!R39</f>
        <v>5.8199999999999994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3.89</v>
      </c>
      <c r="AB39" s="117">
        <f>-STOA!R39</f>
        <v>0</v>
      </c>
      <c r="AC39">
        <f t="shared" si="0"/>
        <v>0.16500000000000001</v>
      </c>
      <c r="AD39">
        <f t="shared" si="1"/>
        <v>18.585000000000001</v>
      </c>
      <c r="AE39">
        <f>'IDT-1'!D39</f>
        <v>0</v>
      </c>
      <c r="AF39" s="26"/>
      <c r="AG39">
        <f t="shared" si="2"/>
        <v>18.585000000000001</v>
      </c>
      <c r="AI39" s="75">
        <f>PXIL!L39</f>
        <v>0</v>
      </c>
      <c r="AJ39" s="75">
        <f>PXIL!R39</f>
        <v>0</v>
      </c>
      <c r="AK39" s="75">
        <f>RTM_IEX!L39</f>
        <v>0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7.88</v>
      </c>
      <c r="H40">
        <f>PPCL_Spot!R40</f>
        <v>1.1599999999999999</v>
      </c>
      <c r="I40">
        <f>Bawana_NG!R40</f>
        <v>5.8199999999999994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3.89</v>
      </c>
      <c r="AB40" s="117">
        <f>-STOA!R40</f>
        <v>0</v>
      </c>
      <c r="AC40">
        <f t="shared" si="0"/>
        <v>0.16500000000000001</v>
      </c>
      <c r="AD40">
        <f t="shared" si="1"/>
        <v>18.585000000000001</v>
      </c>
      <c r="AE40">
        <f>'IDT-1'!D40</f>
        <v>0</v>
      </c>
      <c r="AF40" s="26"/>
      <c r="AG40">
        <f t="shared" si="2"/>
        <v>18.585000000000001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7.88</v>
      </c>
      <c r="H41">
        <f>PPCL_Spot!R41</f>
        <v>1.1599999999999999</v>
      </c>
      <c r="I41">
        <f>Bawana_NG!R41</f>
        <v>5.8199999999999994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3.89</v>
      </c>
      <c r="AB41" s="117">
        <f>-STOA!R41</f>
        <v>0</v>
      </c>
      <c r="AC41">
        <f t="shared" si="0"/>
        <v>0.16500000000000001</v>
      </c>
      <c r="AD41">
        <f t="shared" si="1"/>
        <v>18.585000000000001</v>
      </c>
      <c r="AE41">
        <f>'IDT-1'!D41</f>
        <v>0</v>
      </c>
      <c r="AF41" s="26"/>
      <c r="AG41">
        <f t="shared" si="2"/>
        <v>18.585000000000001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7.88</v>
      </c>
      <c r="H42">
        <f>PPCL_Spot!R42</f>
        <v>1.1599999999999999</v>
      </c>
      <c r="I42">
        <f>Bawana_NG!R42</f>
        <v>5.8199999999999994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3.89</v>
      </c>
      <c r="AB42" s="117">
        <f>-STOA!R42</f>
        <v>0</v>
      </c>
      <c r="AC42">
        <f t="shared" si="0"/>
        <v>0.24191200000000002</v>
      </c>
      <c r="AD42">
        <f t="shared" si="1"/>
        <v>27.248088000000003</v>
      </c>
      <c r="AE42">
        <f>'IDT-1'!D42</f>
        <v>0</v>
      </c>
      <c r="AF42" s="26"/>
      <c r="AG42">
        <f t="shared" si="2"/>
        <v>27.248088000000003</v>
      </c>
      <c r="AI42" s="75">
        <f>PXIL!L42</f>
        <v>0</v>
      </c>
      <c r="AJ42" s="75">
        <f>PXIL!R42</f>
        <v>0</v>
      </c>
      <c r="AK42" s="75">
        <f>RTM_IEX!L42</f>
        <v>8.74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7.88</v>
      </c>
      <c r="H43">
        <f>PPCL_Spot!R43</f>
        <v>1.1599999999999999</v>
      </c>
      <c r="I43">
        <f>Bawana_NG!R43</f>
        <v>5.6997696131926769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3.89</v>
      </c>
      <c r="AB43" s="117">
        <f>-STOA!R43</f>
        <v>0</v>
      </c>
      <c r="AC43">
        <f t="shared" si="0"/>
        <v>0.25801397259609554</v>
      </c>
      <c r="AD43">
        <f t="shared" si="1"/>
        <v>29.06175564059658</v>
      </c>
      <c r="AE43">
        <f>'IDT-1'!D43</f>
        <v>0</v>
      </c>
      <c r="AF43" s="26"/>
      <c r="AG43">
        <f t="shared" si="2"/>
        <v>29.06175564059658</v>
      </c>
      <c r="AI43" s="75">
        <f>PXIL!L43</f>
        <v>0</v>
      </c>
      <c r="AJ43" s="75">
        <f>PXIL!R43</f>
        <v>0</v>
      </c>
      <c r="AK43" s="75">
        <f>RTM_IEX!L43</f>
        <v>10.69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7.88</v>
      </c>
      <c r="H44">
        <f>PPCL_Spot!R44</f>
        <v>1.1599999999999999</v>
      </c>
      <c r="I44">
        <f>Bawana_NG!R44</f>
        <v>5.6997696131926769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3.89</v>
      </c>
      <c r="AB44" s="117">
        <f>-STOA!R44</f>
        <v>0</v>
      </c>
      <c r="AC44">
        <f t="shared" si="0"/>
        <v>0.16394197259609555</v>
      </c>
      <c r="AD44">
        <f t="shared" si="1"/>
        <v>18.465827640596579</v>
      </c>
      <c r="AE44">
        <f>'IDT-1'!D44</f>
        <v>0</v>
      </c>
      <c r="AF44" s="26"/>
      <c r="AG44">
        <f t="shared" si="2"/>
        <v>18.465827640596579</v>
      </c>
      <c r="AI44" s="75">
        <f>PXIL!L44</f>
        <v>0</v>
      </c>
      <c r="AJ44" s="75">
        <f>PXIL!R44</f>
        <v>0</v>
      </c>
      <c r="AK44" s="75">
        <f>RTM_IEX!L44</f>
        <v>0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7.88</v>
      </c>
      <c r="H45">
        <f>PPCL_Spot!R45</f>
        <v>1.1599999999999999</v>
      </c>
      <c r="I45">
        <f>Bawana_NG!R45</f>
        <v>5.6997696131926769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3.89</v>
      </c>
      <c r="AB45" s="117">
        <f>-STOA!R45</f>
        <v>0</v>
      </c>
      <c r="AC45">
        <f t="shared" si="0"/>
        <v>0.16394197259609555</v>
      </c>
      <c r="AD45">
        <f t="shared" si="1"/>
        <v>18.465827640596579</v>
      </c>
      <c r="AE45">
        <f>'IDT-1'!D45</f>
        <v>0</v>
      </c>
      <c r="AF45" s="26"/>
      <c r="AG45">
        <f t="shared" si="2"/>
        <v>18.465827640596579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7.88</v>
      </c>
      <c r="H46">
        <f>PPCL_Spot!R46</f>
        <v>0.33</v>
      </c>
      <c r="I46">
        <f>Bawana_NG!R46</f>
        <v>5.6997696131926769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3.89</v>
      </c>
      <c r="AB46" s="117">
        <f>-STOA!R46</f>
        <v>0</v>
      </c>
      <c r="AC46">
        <f t="shared" si="0"/>
        <v>0.15663797259609558</v>
      </c>
      <c r="AD46">
        <f t="shared" si="1"/>
        <v>17.643131640596582</v>
      </c>
      <c r="AE46">
        <f>'IDT-1'!D46</f>
        <v>0</v>
      </c>
      <c r="AF46" s="26"/>
      <c r="AG46">
        <f t="shared" si="2"/>
        <v>17.643131640596582</v>
      </c>
      <c r="AI46" s="75">
        <f>PXIL!L46</f>
        <v>0</v>
      </c>
      <c r="AJ46" s="75">
        <f>PXIL!R46</f>
        <v>0</v>
      </c>
      <c r="AK46" s="75">
        <f>RTM_IEX!L46</f>
        <v>0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7.88</v>
      </c>
      <c r="H47">
        <f>PPCL_Spot!R47</f>
        <v>0.67</v>
      </c>
      <c r="I47">
        <f>Bawana_NG!R47</f>
        <v>5.6997696131926769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3.89</v>
      </c>
      <c r="AB47" s="117">
        <f>-STOA!R47</f>
        <v>0</v>
      </c>
      <c r="AC47">
        <f t="shared" si="0"/>
        <v>0.15962997259609557</v>
      </c>
      <c r="AD47">
        <f t="shared" si="1"/>
        <v>17.98013964059658</v>
      </c>
      <c r="AE47">
        <f>'IDT-1'!D47</f>
        <v>0</v>
      </c>
      <c r="AF47" s="26"/>
      <c r="AG47">
        <f t="shared" si="2"/>
        <v>17.98013964059658</v>
      </c>
      <c r="AI47" s="75">
        <f>PXIL!L47</f>
        <v>0</v>
      </c>
      <c r="AJ47" s="75">
        <f>PXIL!R47</f>
        <v>0</v>
      </c>
      <c r="AK47" s="75">
        <f>RTM_IEX!L47</f>
        <v>0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7.88</v>
      </c>
      <c r="H48">
        <f>PPCL_Spot!R48</f>
        <v>0.67</v>
      </c>
      <c r="I48">
        <f>Bawana_NG!R48</f>
        <v>5.6997696131926769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3.89</v>
      </c>
      <c r="AB48" s="117">
        <f>-STOA!R48</f>
        <v>0</v>
      </c>
      <c r="AC48">
        <f t="shared" si="0"/>
        <v>0.15962997259609557</v>
      </c>
      <c r="AD48">
        <f t="shared" si="1"/>
        <v>17.98013964059658</v>
      </c>
      <c r="AE48">
        <f>'IDT-1'!D48</f>
        <v>0</v>
      </c>
      <c r="AF48" s="26"/>
      <c r="AG48">
        <f t="shared" si="2"/>
        <v>17.98013964059658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7.88</v>
      </c>
      <c r="H49">
        <f>PPCL_Spot!R49</f>
        <v>0.67</v>
      </c>
      <c r="I49">
        <f>Bawana_NG!R49</f>
        <v>5.6997696131926769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3.89</v>
      </c>
      <c r="AB49" s="117">
        <f>-STOA!R49</f>
        <v>0</v>
      </c>
      <c r="AC49">
        <f t="shared" si="0"/>
        <v>0.27077397259609559</v>
      </c>
      <c r="AD49">
        <f t="shared" si="1"/>
        <v>30.498995640596583</v>
      </c>
      <c r="AE49">
        <f>'IDT-1'!D49</f>
        <v>0</v>
      </c>
      <c r="AF49" s="26"/>
      <c r="AG49">
        <f t="shared" si="2"/>
        <v>30.498995640596583</v>
      </c>
      <c r="AI49" s="75">
        <f>PXIL!L49</f>
        <v>0</v>
      </c>
      <c r="AJ49" s="75">
        <f>PXIL!R49</f>
        <v>0</v>
      </c>
      <c r="AK49" s="75">
        <f>RTM_IEX!L49</f>
        <v>12.63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7.88</v>
      </c>
      <c r="H50">
        <f>PPCL_Spot!R50</f>
        <v>0.67</v>
      </c>
      <c r="I50">
        <f>Bawana_NG!R50</f>
        <v>5.6997696131926769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3.89</v>
      </c>
      <c r="AB50" s="117">
        <f>-STOA!R50</f>
        <v>0</v>
      </c>
      <c r="AC50">
        <f t="shared" si="0"/>
        <v>0.15962997259609557</v>
      </c>
      <c r="AD50">
        <f t="shared" si="1"/>
        <v>17.98013964059658</v>
      </c>
      <c r="AE50">
        <f>'IDT-1'!D50</f>
        <v>0</v>
      </c>
      <c r="AF50" s="26"/>
      <c r="AG50">
        <f t="shared" si="2"/>
        <v>17.98013964059658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7.88</v>
      </c>
      <c r="H51">
        <f>PPCL_Spot!R51</f>
        <v>0</v>
      </c>
      <c r="I51">
        <f>Bawana_NG!R51</f>
        <v>5.5097698701081725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3.89</v>
      </c>
      <c r="AB51" s="117">
        <f>-STOA!R51</f>
        <v>0</v>
      </c>
      <c r="AC51">
        <f t="shared" si="0"/>
        <v>0.15206197485695191</v>
      </c>
      <c r="AD51">
        <f t="shared" si="1"/>
        <v>17.12770789525122</v>
      </c>
      <c r="AE51">
        <f>'IDT-1'!D51</f>
        <v>0</v>
      </c>
      <c r="AF51" s="26"/>
      <c r="AG51">
        <f t="shared" si="2"/>
        <v>17.12770789525122</v>
      </c>
      <c r="AI51" s="75">
        <f>PXIL!L51</f>
        <v>0</v>
      </c>
      <c r="AJ51" s="75">
        <f>PXIL!R51</f>
        <v>0</v>
      </c>
      <c r="AK51" s="75">
        <f>RTM_IEX!L51</f>
        <v>0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7.88</v>
      </c>
      <c r="H52">
        <f>PPCL_Spot!R52</f>
        <v>0.33</v>
      </c>
      <c r="I52">
        <f>Bawana_NG!R52</f>
        <v>5.5097698701081725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3.89</v>
      </c>
      <c r="AB52" s="117">
        <f>-STOA!R52</f>
        <v>0</v>
      </c>
      <c r="AC52">
        <f t="shared" si="0"/>
        <v>0.1549659748569519</v>
      </c>
      <c r="AD52">
        <f t="shared" si="1"/>
        <v>17.454803895251217</v>
      </c>
      <c r="AE52">
        <f>'IDT-1'!D52</f>
        <v>0</v>
      </c>
      <c r="AF52" s="26"/>
      <c r="AG52">
        <f t="shared" si="2"/>
        <v>17.454803895251217</v>
      </c>
      <c r="AI52" s="75">
        <f>PXIL!L52</f>
        <v>0</v>
      </c>
      <c r="AJ52" s="75">
        <f>PXIL!R52</f>
        <v>0</v>
      </c>
      <c r="AK52" s="75">
        <f>RTM_IEX!L52</f>
        <v>0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7.88</v>
      </c>
      <c r="H53">
        <f>PPCL_Spot!R53</f>
        <v>0.33</v>
      </c>
      <c r="I53">
        <f>Bawana_NG!R53</f>
        <v>5.5097698701081725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3.89</v>
      </c>
      <c r="AB53" s="117">
        <f>-STOA!R53</f>
        <v>0</v>
      </c>
      <c r="AC53">
        <f t="shared" si="0"/>
        <v>0.1549659748569519</v>
      </c>
      <c r="AD53">
        <f t="shared" si="1"/>
        <v>17.454803895251217</v>
      </c>
      <c r="AE53">
        <f>'IDT-1'!D53</f>
        <v>0</v>
      </c>
      <c r="AF53" s="26"/>
      <c r="AG53">
        <f t="shared" si="2"/>
        <v>17.454803895251217</v>
      </c>
      <c r="AI53" s="75">
        <f>PXIL!L53</f>
        <v>0</v>
      </c>
      <c r="AJ53" s="75">
        <f>PXIL!R53</f>
        <v>0</v>
      </c>
      <c r="AK53" s="75">
        <f>RTM_IEX!L53</f>
        <v>0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7.88</v>
      </c>
      <c r="H54">
        <f>PPCL_Spot!R54</f>
        <v>0.33</v>
      </c>
      <c r="I54">
        <f>Bawana_NG!R54</f>
        <v>5.5097698701081725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3.89</v>
      </c>
      <c r="AB54" s="117">
        <f>-STOA!R54</f>
        <v>0</v>
      </c>
      <c r="AC54">
        <f t="shared" si="0"/>
        <v>0.1549659748569519</v>
      </c>
      <c r="AD54">
        <f t="shared" si="1"/>
        <v>17.454803895251217</v>
      </c>
      <c r="AE54">
        <f>'IDT-1'!D54</f>
        <v>0</v>
      </c>
      <c r="AF54" s="26"/>
      <c r="AG54">
        <f t="shared" si="2"/>
        <v>17.454803895251217</v>
      </c>
      <c r="AI54" s="75">
        <f>PXIL!L54</f>
        <v>0</v>
      </c>
      <c r="AJ54" s="75">
        <f>PXIL!R54</f>
        <v>0</v>
      </c>
      <c r="AK54" s="75">
        <f>RTM_IEX!L54</f>
        <v>0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7.88</v>
      </c>
      <c r="H55">
        <f>PPCL_Spot!R55</f>
        <v>0</v>
      </c>
      <c r="I55">
        <f>Bawana_NG!R55</f>
        <v>5.5097698701081725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3.89</v>
      </c>
      <c r="AB55" s="117">
        <f>-STOA!R55</f>
        <v>0</v>
      </c>
      <c r="AC55">
        <f t="shared" si="0"/>
        <v>0.26751797485695195</v>
      </c>
      <c r="AD55">
        <f t="shared" si="1"/>
        <v>30.132251895251223</v>
      </c>
      <c r="AE55">
        <f>'IDT-1'!D55</f>
        <v>0</v>
      </c>
      <c r="AF55" s="26"/>
      <c r="AG55">
        <f t="shared" si="2"/>
        <v>30.132251895251223</v>
      </c>
      <c r="AI55" s="75">
        <f>PXIL!L55</f>
        <v>0</v>
      </c>
      <c r="AJ55" s="75">
        <f>PXIL!R55</f>
        <v>0</v>
      </c>
      <c r="AK55" s="75">
        <f>RTM_IEX!L55</f>
        <v>13.12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7.88</v>
      </c>
      <c r="H56">
        <f>PPCL_Spot!R56</f>
        <v>0.33</v>
      </c>
      <c r="I56">
        <f>Bawana_NG!R56</f>
        <v>5.5097698701081725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3.89</v>
      </c>
      <c r="AB56" s="117">
        <f>-STOA!R56</f>
        <v>0</v>
      </c>
      <c r="AC56">
        <f t="shared" si="0"/>
        <v>0.1549659748569519</v>
      </c>
      <c r="AD56">
        <f t="shared" si="1"/>
        <v>17.454803895251217</v>
      </c>
      <c r="AE56">
        <f>'IDT-1'!D56</f>
        <v>0</v>
      </c>
      <c r="AF56" s="26"/>
      <c r="AG56">
        <f t="shared" si="2"/>
        <v>17.454803895251217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7.88</v>
      </c>
      <c r="H57">
        <f>PPCL_Spot!R57</f>
        <v>0</v>
      </c>
      <c r="I57">
        <f>Bawana_NG!R57</f>
        <v>5.5097698701081725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3.89</v>
      </c>
      <c r="AB57" s="117">
        <f>-STOA!R57</f>
        <v>0</v>
      </c>
      <c r="AC57">
        <f t="shared" si="0"/>
        <v>0.15206197485695191</v>
      </c>
      <c r="AD57">
        <f t="shared" si="1"/>
        <v>17.12770789525122</v>
      </c>
      <c r="AE57">
        <f>'IDT-1'!D57</f>
        <v>0</v>
      </c>
      <c r="AF57" s="26"/>
      <c r="AG57">
        <f t="shared" si="2"/>
        <v>17.12770789525122</v>
      </c>
      <c r="AI57" s="75">
        <f>PXIL!L57</f>
        <v>0</v>
      </c>
      <c r="AJ57" s="75">
        <f>PXIL!R57</f>
        <v>0</v>
      </c>
      <c r="AK57" s="75">
        <f>RTM_IEX!L57</f>
        <v>0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7.88</v>
      </c>
      <c r="H58">
        <f>PPCL_Spot!R58</f>
        <v>0.33</v>
      </c>
      <c r="I58">
        <f>Bawana_NG!R58</f>
        <v>5.5097698701081725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3.89</v>
      </c>
      <c r="AB58" s="117">
        <f>-STOA!R58</f>
        <v>0</v>
      </c>
      <c r="AC58">
        <f t="shared" si="0"/>
        <v>0.1549659748569519</v>
      </c>
      <c r="AD58">
        <f t="shared" si="1"/>
        <v>17.454803895251217</v>
      </c>
      <c r="AE58">
        <f>'IDT-1'!D58</f>
        <v>0</v>
      </c>
      <c r="AF58" s="26"/>
      <c r="AG58">
        <f t="shared" si="2"/>
        <v>17.454803895251217</v>
      </c>
      <c r="AI58" s="75">
        <f>PXIL!L58</f>
        <v>0</v>
      </c>
      <c r="AJ58" s="75">
        <f>PXIL!R58</f>
        <v>0</v>
      </c>
      <c r="AK58" s="75">
        <f>RTM_IEX!L58</f>
        <v>0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7.88</v>
      </c>
      <c r="H59">
        <f>PPCL_Spot!R59</f>
        <v>0.33</v>
      </c>
      <c r="I59">
        <f>Bawana_NG!R59</f>
        <v>5.5097698701081725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3.89</v>
      </c>
      <c r="AB59" s="117">
        <f>-STOA!R59</f>
        <v>0</v>
      </c>
      <c r="AC59">
        <f t="shared" si="0"/>
        <v>0.1549659748569519</v>
      </c>
      <c r="AD59">
        <f t="shared" si="1"/>
        <v>17.454803895251217</v>
      </c>
      <c r="AE59">
        <f>'IDT-1'!D59</f>
        <v>0</v>
      </c>
      <c r="AF59" s="26"/>
      <c r="AG59">
        <f t="shared" si="2"/>
        <v>17.454803895251217</v>
      </c>
      <c r="AI59" s="75">
        <f>PXIL!L59</f>
        <v>0</v>
      </c>
      <c r="AJ59" s="75">
        <f>PXIL!R59</f>
        <v>0</v>
      </c>
      <c r="AK59" s="75">
        <f>RTM_IEX!L59</f>
        <v>0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7.88</v>
      </c>
      <c r="H60">
        <f>PPCL_Spot!R60</f>
        <v>0.33</v>
      </c>
      <c r="I60">
        <f>Bawana_NG!R60</f>
        <v>5.5097698701081725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3.89</v>
      </c>
      <c r="AB60" s="117">
        <f>-STOA!R60</f>
        <v>0</v>
      </c>
      <c r="AC60">
        <f t="shared" si="0"/>
        <v>0.1549659748569519</v>
      </c>
      <c r="AD60">
        <f t="shared" si="1"/>
        <v>17.454803895251217</v>
      </c>
      <c r="AE60">
        <f>'IDT-1'!D60</f>
        <v>0</v>
      </c>
      <c r="AF60" s="26"/>
      <c r="AG60">
        <f t="shared" si="2"/>
        <v>17.454803895251217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7.88</v>
      </c>
      <c r="H61">
        <f>PPCL_Spot!R61</f>
        <v>0</v>
      </c>
      <c r="I61">
        <f>Bawana_NG!R61</f>
        <v>5.5097698701081725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3.89</v>
      </c>
      <c r="AB61" s="117">
        <f>-STOA!R61</f>
        <v>0</v>
      </c>
      <c r="AC61">
        <f t="shared" si="0"/>
        <v>0.25378997485695193</v>
      </c>
      <c r="AD61">
        <f t="shared" si="1"/>
        <v>28.585979895251217</v>
      </c>
      <c r="AE61">
        <f>'IDT-1'!D61</f>
        <v>0</v>
      </c>
      <c r="AF61" s="26"/>
      <c r="AG61">
        <f t="shared" si="2"/>
        <v>28.585979895251217</v>
      </c>
      <c r="AI61" s="75">
        <f>PXIL!L61</f>
        <v>0</v>
      </c>
      <c r="AJ61" s="75">
        <f>PXIL!R61</f>
        <v>0</v>
      </c>
      <c r="AK61" s="75">
        <f>RTM_IEX!L61</f>
        <v>11.56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7.88</v>
      </c>
      <c r="H62">
        <f>PPCL_Spot!R62</f>
        <v>0</v>
      </c>
      <c r="I62">
        <f>Bawana_NG!R62</f>
        <v>5.5097698701081725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3.89</v>
      </c>
      <c r="AB62" s="117">
        <f>-STOA!R62</f>
        <v>0</v>
      </c>
      <c r="AC62">
        <f t="shared" si="0"/>
        <v>0.15206197485695191</v>
      </c>
      <c r="AD62">
        <f t="shared" si="1"/>
        <v>17.12770789525122</v>
      </c>
      <c r="AE62">
        <f>'IDT-1'!D62</f>
        <v>0</v>
      </c>
      <c r="AF62" s="26"/>
      <c r="AG62">
        <f t="shared" si="2"/>
        <v>17.12770789525122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7.88</v>
      </c>
      <c r="H63">
        <f>PPCL_Spot!R63</f>
        <v>0.17</v>
      </c>
      <c r="I63">
        <f>Bawana_NG!R63</f>
        <v>5.5097698701081725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3.89</v>
      </c>
      <c r="AB63" s="117">
        <f>-STOA!R63</f>
        <v>0</v>
      </c>
      <c r="AC63">
        <f t="shared" si="0"/>
        <v>0.15355797485695194</v>
      </c>
      <c r="AD63">
        <f t="shared" si="1"/>
        <v>17.296211895251222</v>
      </c>
      <c r="AE63">
        <f>'IDT-1'!D63</f>
        <v>0</v>
      </c>
      <c r="AF63" s="26"/>
      <c r="AG63">
        <f t="shared" si="2"/>
        <v>17.296211895251222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7.88</v>
      </c>
      <c r="H64">
        <f>PPCL_Spot!R64</f>
        <v>0</v>
      </c>
      <c r="I64">
        <f>Bawana_NG!R64</f>
        <v>5.5097698701081725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3.89</v>
      </c>
      <c r="AB64" s="117">
        <f>-STOA!R64</f>
        <v>0</v>
      </c>
      <c r="AC64">
        <f t="shared" si="0"/>
        <v>0.15206197485695191</v>
      </c>
      <c r="AD64">
        <f t="shared" si="1"/>
        <v>17.12770789525122</v>
      </c>
      <c r="AE64">
        <f>'IDT-1'!D64</f>
        <v>0</v>
      </c>
      <c r="AF64" s="26"/>
      <c r="AG64">
        <f t="shared" si="2"/>
        <v>17.12770789525122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7.88</v>
      </c>
      <c r="H65">
        <f>PPCL_Spot!R65</f>
        <v>0</v>
      </c>
      <c r="I65">
        <f>Bawana_NG!R65</f>
        <v>5.5097698701081725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3.89</v>
      </c>
      <c r="AB65" s="117">
        <f>-STOA!R65</f>
        <v>0</v>
      </c>
      <c r="AC65">
        <f t="shared" si="0"/>
        <v>0.15206197485695191</v>
      </c>
      <c r="AD65">
        <f t="shared" si="1"/>
        <v>17.12770789525122</v>
      </c>
      <c r="AE65">
        <f>'IDT-1'!D65</f>
        <v>0</v>
      </c>
      <c r="AF65" s="26"/>
      <c r="AG65">
        <f t="shared" si="2"/>
        <v>17.12770789525122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7.88</v>
      </c>
      <c r="H66">
        <f>PPCL_Spot!R66</f>
        <v>0</v>
      </c>
      <c r="I66">
        <f>Bawana_NG!R66</f>
        <v>5.5097698701081725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3.89</v>
      </c>
      <c r="AB66" s="117">
        <f>-STOA!R66</f>
        <v>0</v>
      </c>
      <c r="AC66">
        <f t="shared" si="0"/>
        <v>0.15206197485695191</v>
      </c>
      <c r="AD66">
        <f t="shared" si="1"/>
        <v>17.12770789525122</v>
      </c>
      <c r="AE66">
        <f>'IDT-1'!D66</f>
        <v>0</v>
      </c>
      <c r="AF66" s="26"/>
      <c r="AG66">
        <f t="shared" si="2"/>
        <v>17.12770789525122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7.88</v>
      </c>
      <c r="H67">
        <f>PPCL_Spot!R67</f>
        <v>0</v>
      </c>
      <c r="I67">
        <f>Bawana_NG!R67</f>
        <v>8.27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3.89</v>
      </c>
      <c r="AB67" s="117">
        <f>-STOA!R67</f>
        <v>0</v>
      </c>
      <c r="AC67">
        <f t="shared" si="0"/>
        <v>0.26268000000000002</v>
      </c>
      <c r="AD67">
        <f t="shared" si="1"/>
        <v>29.587320000000002</v>
      </c>
      <c r="AE67">
        <f>'IDT-1'!D67</f>
        <v>0</v>
      </c>
      <c r="AF67" s="26"/>
      <c r="AG67">
        <f t="shared" si="2"/>
        <v>29.587320000000002</v>
      </c>
      <c r="AI67" s="75">
        <f>PXIL!L67</f>
        <v>0</v>
      </c>
      <c r="AJ67" s="75">
        <f>PXIL!R67</f>
        <v>0</v>
      </c>
      <c r="AK67" s="75">
        <f>RTM_IEX!L67</f>
        <v>9.81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7.88</v>
      </c>
      <c r="H68">
        <f>PPCL_Spot!R68</f>
        <v>0</v>
      </c>
      <c r="I68">
        <f>Bawana_NG!R68</f>
        <v>8.27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3.89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0.17635200000000001</v>
      </c>
      <c r="AD68">
        <f t="shared" ref="AD68:AD98" si="4">SUM(B68:AB68,AI68:AR68)-AC68</f>
        <v>19.863647999999998</v>
      </c>
      <c r="AE68">
        <f>'IDT-1'!D68</f>
        <v>0</v>
      </c>
      <c r="AF68" s="26"/>
      <c r="AG68">
        <f t="shared" ref="AG68:AG98" si="5">SUM(AD68:AF68)</f>
        <v>19.863647999999998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7.88</v>
      </c>
      <c r="H69">
        <f>PPCL_Spot!R69</f>
        <v>0</v>
      </c>
      <c r="I69">
        <f>Bawana_NG!R69</f>
        <v>8.27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3.89</v>
      </c>
      <c r="AB69" s="117">
        <f>-STOA!R69</f>
        <v>0</v>
      </c>
      <c r="AC69">
        <f t="shared" si="3"/>
        <v>0.17635200000000001</v>
      </c>
      <c r="AD69">
        <f t="shared" si="4"/>
        <v>19.863647999999998</v>
      </c>
      <c r="AE69">
        <f>'IDT-1'!D69</f>
        <v>0</v>
      </c>
      <c r="AF69" s="26"/>
      <c r="AG69">
        <f t="shared" si="5"/>
        <v>19.863647999999998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7.88</v>
      </c>
      <c r="H70">
        <f>PPCL_Spot!R70</f>
        <v>0</v>
      </c>
      <c r="I70">
        <f>Bawana_NG!R70</f>
        <v>8.27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3.89</v>
      </c>
      <c r="AB70" s="117">
        <f>-STOA!R70</f>
        <v>0</v>
      </c>
      <c r="AC70">
        <f t="shared" si="3"/>
        <v>0.17635200000000001</v>
      </c>
      <c r="AD70">
        <f t="shared" si="4"/>
        <v>19.863647999999998</v>
      </c>
      <c r="AE70">
        <f>'IDT-1'!D70</f>
        <v>0</v>
      </c>
      <c r="AF70" s="26"/>
      <c r="AG70">
        <f t="shared" si="5"/>
        <v>19.863647999999998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7.88</v>
      </c>
      <c r="H71">
        <f>PPCL_Spot!R71</f>
        <v>0</v>
      </c>
      <c r="I71">
        <f>Bawana_NG!R71</f>
        <v>8.41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3.89</v>
      </c>
      <c r="AB71" s="117">
        <f>-STOA!R71</f>
        <v>0</v>
      </c>
      <c r="AC71">
        <f t="shared" si="3"/>
        <v>0.17758400000000002</v>
      </c>
      <c r="AD71">
        <f t="shared" si="4"/>
        <v>20.002416</v>
      </c>
      <c r="AE71">
        <f>'IDT-1'!D71</f>
        <v>0</v>
      </c>
      <c r="AF71" s="26"/>
      <c r="AG71">
        <f t="shared" si="5"/>
        <v>20.002416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7.88</v>
      </c>
      <c r="H72">
        <f>PPCL_Spot!R72</f>
        <v>0</v>
      </c>
      <c r="I72">
        <f>Bawana_NG!R72</f>
        <v>8.41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3.89</v>
      </c>
      <c r="AB72" s="117">
        <f>-STOA!R72</f>
        <v>0</v>
      </c>
      <c r="AC72">
        <f t="shared" si="3"/>
        <v>0.17758400000000002</v>
      </c>
      <c r="AD72">
        <f t="shared" si="4"/>
        <v>20.002416</v>
      </c>
      <c r="AE72">
        <f>'IDT-1'!D72</f>
        <v>0</v>
      </c>
      <c r="AF72" s="26"/>
      <c r="AG72">
        <f t="shared" si="5"/>
        <v>20.002416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7.88</v>
      </c>
      <c r="H73">
        <f>PPCL_Spot!R73</f>
        <v>0</v>
      </c>
      <c r="I73">
        <f>Bawana_NG!R73</f>
        <v>8.41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3.89</v>
      </c>
      <c r="AB73" s="117">
        <f>-STOA!R73</f>
        <v>0</v>
      </c>
      <c r="AC73">
        <f t="shared" si="3"/>
        <v>0.25880800000000004</v>
      </c>
      <c r="AD73">
        <f t="shared" si="4"/>
        <v>29.151192000000002</v>
      </c>
      <c r="AE73">
        <f>'IDT-1'!D73</f>
        <v>0</v>
      </c>
      <c r="AF73" s="26"/>
      <c r="AG73">
        <f t="shared" si="5"/>
        <v>29.151192000000002</v>
      </c>
      <c r="AI73" s="75">
        <f>PXIL!L73</f>
        <v>0</v>
      </c>
      <c r="AJ73" s="75">
        <f>PXIL!R73</f>
        <v>0</v>
      </c>
      <c r="AK73" s="75">
        <f>RTM_IEX!L73</f>
        <v>9.23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7.88</v>
      </c>
      <c r="H74">
        <f>PPCL_Spot!R74</f>
        <v>0</v>
      </c>
      <c r="I74">
        <f>Bawana_NG!R74</f>
        <v>8.41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3.89</v>
      </c>
      <c r="AB74" s="117">
        <f>-STOA!R74</f>
        <v>0</v>
      </c>
      <c r="AC74">
        <f t="shared" si="3"/>
        <v>0.17758400000000002</v>
      </c>
      <c r="AD74">
        <f t="shared" si="4"/>
        <v>20.002416</v>
      </c>
      <c r="AE74">
        <f>'IDT-1'!D74</f>
        <v>0</v>
      </c>
      <c r="AF74" s="26"/>
      <c r="AG74">
        <f t="shared" si="5"/>
        <v>20.002416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7.88</v>
      </c>
      <c r="H75">
        <f>PPCL_Spot!R75</f>
        <v>0.33</v>
      </c>
      <c r="I75">
        <f>Bawana_NG!R75</f>
        <v>8.41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3.89</v>
      </c>
      <c r="AB75" s="117">
        <f>-STOA!R75</f>
        <v>0</v>
      </c>
      <c r="AC75">
        <f t="shared" si="3"/>
        <v>0.18048799999999998</v>
      </c>
      <c r="AD75">
        <f t="shared" si="4"/>
        <v>20.329511999999998</v>
      </c>
      <c r="AE75">
        <f>'IDT-1'!D75</f>
        <v>0</v>
      </c>
      <c r="AF75" s="26"/>
      <c r="AG75">
        <f t="shared" si="5"/>
        <v>20.329511999999998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7.88</v>
      </c>
      <c r="H76">
        <f>PPCL_Spot!R76</f>
        <v>0.33</v>
      </c>
      <c r="I76">
        <f>Bawana_NG!R76</f>
        <v>8.41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3.89</v>
      </c>
      <c r="AB76" s="117">
        <f>-STOA!R76</f>
        <v>0</v>
      </c>
      <c r="AC76">
        <f t="shared" si="3"/>
        <v>0.18048799999999998</v>
      </c>
      <c r="AD76">
        <f t="shared" si="4"/>
        <v>20.329511999999998</v>
      </c>
      <c r="AE76">
        <f>'IDT-1'!D76</f>
        <v>0</v>
      </c>
      <c r="AF76" s="26"/>
      <c r="AG76">
        <f t="shared" si="5"/>
        <v>20.329511999999998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7.88</v>
      </c>
      <c r="H77">
        <f>PPCL_Spot!R77</f>
        <v>0.33</v>
      </c>
      <c r="I77">
        <f>Bawana_NG!R77</f>
        <v>8.41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3.89</v>
      </c>
      <c r="AB77" s="117">
        <f>-STOA!R77</f>
        <v>0</v>
      </c>
      <c r="AC77">
        <f t="shared" si="3"/>
        <v>0.18048799999999998</v>
      </c>
      <c r="AD77">
        <f t="shared" si="4"/>
        <v>20.329511999999998</v>
      </c>
      <c r="AE77">
        <f>'IDT-1'!D77</f>
        <v>0</v>
      </c>
      <c r="AF77" s="26"/>
      <c r="AG77">
        <f t="shared" si="5"/>
        <v>20.329511999999998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7.88</v>
      </c>
      <c r="H78">
        <f>PPCL_Spot!R78</f>
        <v>0.33</v>
      </c>
      <c r="I78">
        <f>Bawana_NG!R78</f>
        <v>8.41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3.89</v>
      </c>
      <c r="AB78" s="117">
        <f>-STOA!R78</f>
        <v>0</v>
      </c>
      <c r="AC78">
        <f t="shared" si="3"/>
        <v>0.18048799999999998</v>
      </c>
      <c r="AD78">
        <f t="shared" si="4"/>
        <v>20.329511999999998</v>
      </c>
      <c r="AE78">
        <f>'IDT-1'!D78</f>
        <v>0</v>
      </c>
      <c r="AF78" s="26"/>
      <c r="AG78">
        <f t="shared" si="5"/>
        <v>20.329511999999998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7.88</v>
      </c>
      <c r="H79">
        <f>PPCL_Spot!R79</f>
        <v>0</v>
      </c>
      <c r="I79">
        <f>Bawana_NG!R79</f>
        <v>8.41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3.89</v>
      </c>
      <c r="AB79" s="117">
        <f>-STOA!R79</f>
        <v>0</v>
      </c>
      <c r="AC79">
        <f t="shared" si="3"/>
        <v>0.20178400000000002</v>
      </c>
      <c r="AD79">
        <f t="shared" si="4"/>
        <v>22.728216</v>
      </c>
      <c r="AE79">
        <f>'IDT-1'!D79</f>
        <v>0</v>
      </c>
      <c r="AF79" s="26"/>
      <c r="AG79">
        <f t="shared" si="5"/>
        <v>22.728216</v>
      </c>
      <c r="AI79" s="75">
        <f>PXIL!L79</f>
        <v>0</v>
      </c>
      <c r="AJ79" s="75">
        <f>PXIL!R79</f>
        <v>0</v>
      </c>
      <c r="AK79" s="75">
        <f>RTM_IEX!L79</f>
        <v>2.75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7.88</v>
      </c>
      <c r="H80">
        <f>PPCL_Spot!R80</f>
        <v>0</v>
      </c>
      <c r="I80">
        <f>Bawana_NG!R80</f>
        <v>8.41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3.89</v>
      </c>
      <c r="AB80" s="117">
        <f>-STOA!R80</f>
        <v>0</v>
      </c>
      <c r="AC80">
        <f t="shared" si="3"/>
        <v>0.17758400000000002</v>
      </c>
      <c r="AD80">
        <f t="shared" si="4"/>
        <v>20.002416</v>
      </c>
      <c r="AE80">
        <f>'IDT-1'!D80</f>
        <v>0</v>
      </c>
      <c r="AF80" s="26"/>
      <c r="AG80">
        <f t="shared" si="5"/>
        <v>20.002416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7.88</v>
      </c>
      <c r="H81">
        <f>PPCL_Spot!R81</f>
        <v>0</v>
      </c>
      <c r="I81">
        <f>Bawana_NG!R81</f>
        <v>8.41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3.89</v>
      </c>
      <c r="AB81" s="117">
        <f>-STOA!R81</f>
        <v>0</v>
      </c>
      <c r="AC81">
        <f t="shared" si="3"/>
        <v>0.17758400000000002</v>
      </c>
      <c r="AD81">
        <f t="shared" si="4"/>
        <v>20.002416</v>
      </c>
      <c r="AE81">
        <f>'IDT-1'!D81</f>
        <v>0</v>
      </c>
      <c r="AF81" s="26"/>
      <c r="AG81">
        <f t="shared" si="5"/>
        <v>20.002416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7.88</v>
      </c>
      <c r="H82">
        <f>PPCL_Spot!R82</f>
        <v>0</v>
      </c>
      <c r="I82">
        <f>Bawana_NG!R82</f>
        <v>8.41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3.89</v>
      </c>
      <c r="AB82" s="117">
        <f>-STOA!R82</f>
        <v>0</v>
      </c>
      <c r="AC82">
        <f t="shared" si="3"/>
        <v>0.17758400000000002</v>
      </c>
      <c r="AD82">
        <f t="shared" si="4"/>
        <v>20.002416</v>
      </c>
      <c r="AE82">
        <f>'IDT-1'!D82</f>
        <v>0</v>
      </c>
      <c r="AF82" s="26"/>
      <c r="AG82">
        <f t="shared" si="5"/>
        <v>20.002416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7.88</v>
      </c>
      <c r="H83">
        <f>PPCL_Spot!R83</f>
        <v>0</v>
      </c>
      <c r="I83">
        <f>Bawana_NG!R83</f>
        <v>8.5500000000000007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3.89</v>
      </c>
      <c r="AB83" s="117">
        <f>-STOA!R83</f>
        <v>0</v>
      </c>
      <c r="AC83">
        <f t="shared" si="3"/>
        <v>0.178816</v>
      </c>
      <c r="AD83">
        <f t="shared" si="4"/>
        <v>20.141183999999999</v>
      </c>
      <c r="AE83">
        <f>'IDT-1'!D83</f>
        <v>0</v>
      </c>
      <c r="AF83" s="26"/>
      <c r="AG83">
        <f t="shared" si="5"/>
        <v>20.141183999999999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7.88</v>
      </c>
      <c r="H84">
        <f>PPCL_Spot!R84</f>
        <v>0</v>
      </c>
      <c r="I84">
        <f>Bawana_NG!R84</f>
        <v>8.5500000000000007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3.89</v>
      </c>
      <c r="AB84" s="117">
        <f>-STOA!R84</f>
        <v>0</v>
      </c>
      <c r="AC84">
        <f t="shared" si="3"/>
        <v>0.178816</v>
      </c>
      <c r="AD84">
        <f t="shared" si="4"/>
        <v>20.141183999999999</v>
      </c>
      <c r="AE84">
        <f>'IDT-1'!D84</f>
        <v>0</v>
      </c>
      <c r="AF84" s="26"/>
      <c r="AG84">
        <f t="shared" si="5"/>
        <v>20.141183999999999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7.88</v>
      </c>
      <c r="H85">
        <f>PPCL_Spot!R85</f>
        <v>0</v>
      </c>
      <c r="I85">
        <f>Bawana_NG!R85</f>
        <v>8.5500000000000007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3.89</v>
      </c>
      <c r="AB85" s="117">
        <f>-STOA!R85</f>
        <v>0</v>
      </c>
      <c r="AC85">
        <f t="shared" si="3"/>
        <v>0.20160800000000001</v>
      </c>
      <c r="AD85">
        <f t="shared" si="4"/>
        <v>22.708392</v>
      </c>
      <c r="AE85">
        <f>'IDT-1'!D85</f>
        <v>0</v>
      </c>
      <c r="AF85" s="26"/>
      <c r="AG85">
        <f t="shared" si="5"/>
        <v>22.708392</v>
      </c>
      <c r="AI85" s="75">
        <f>PXIL!L85</f>
        <v>0</v>
      </c>
      <c r="AJ85" s="75">
        <f>PXIL!R85</f>
        <v>0</v>
      </c>
      <c r="AK85" s="75">
        <f>RTM_IEX!L85</f>
        <v>2.59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7.88</v>
      </c>
      <c r="H86">
        <f>PPCL_Spot!R86</f>
        <v>0</v>
      </c>
      <c r="I86">
        <f>Bawana_NG!R86</f>
        <v>8.5500000000000007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3.89</v>
      </c>
      <c r="AB86" s="117">
        <f>-STOA!R86</f>
        <v>0</v>
      </c>
      <c r="AC86">
        <f t="shared" si="3"/>
        <v>0.178816</v>
      </c>
      <c r="AD86">
        <f t="shared" si="4"/>
        <v>20.141183999999999</v>
      </c>
      <c r="AE86">
        <f>'IDT-1'!D86</f>
        <v>0</v>
      </c>
      <c r="AF86" s="26"/>
      <c r="AG86">
        <f t="shared" si="5"/>
        <v>20.141183999999999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7.88</v>
      </c>
      <c r="H87">
        <f>PPCL_Spot!R87</f>
        <v>0</v>
      </c>
      <c r="I87">
        <f>Bawana_NG!R87</f>
        <v>8.5500000000000007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3.89</v>
      </c>
      <c r="AB87" s="117">
        <f>-STOA!R87</f>
        <v>0</v>
      </c>
      <c r="AC87">
        <f t="shared" si="3"/>
        <v>0.178816</v>
      </c>
      <c r="AD87">
        <f t="shared" si="4"/>
        <v>20.141183999999999</v>
      </c>
      <c r="AE87">
        <f>'IDT-1'!D87</f>
        <v>0</v>
      </c>
      <c r="AF87" s="26"/>
      <c r="AG87">
        <f t="shared" si="5"/>
        <v>20.141183999999999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7.88</v>
      </c>
      <c r="H88">
        <f>PPCL_Spot!R88</f>
        <v>0</v>
      </c>
      <c r="I88">
        <f>Bawana_NG!R88</f>
        <v>8.5500000000000007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3.89</v>
      </c>
      <c r="AB88" s="117">
        <f>-STOA!R88</f>
        <v>0</v>
      </c>
      <c r="AC88">
        <f t="shared" si="3"/>
        <v>0.178816</v>
      </c>
      <c r="AD88">
        <f t="shared" si="4"/>
        <v>20.141183999999999</v>
      </c>
      <c r="AE88">
        <f>'IDT-1'!D88</f>
        <v>0</v>
      </c>
      <c r="AF88" s="26"/>
      <c r="AG88">
        <f t="shared" si="5"/>
        <v>20.141183999999999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7.88</v>
      </c>
      <c r="H89">
        <f>PPCL_Spot!R89</f>
        <v>0</v>
      </c>
      <c r="I89">
        <f>Bawana_NG!R89</f>
        <v>8.5500000000000007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3.89</v>
      </c>
      <c r="AB89" s="117">
        <f>-STOA!R89</f>
        <v>0</v>
      </c>
      <c r="AC89">
        <f t="shared" si="3"/>
        <v>0.178816</v>
      </c>
      <c r="AD89">
        <f t="shared" si="4"/>
        <v>20.141183999999999</v>
      </c>
      <c r="AE89">
        <f>'IDT-1'!D89</f>
        <v>0</v>
      </c>
      <c r="AF89" s="26"/>
      <c r="AG89">
        <f t="shared" si="5"/>
        <v>20.141183999999999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7.88</v>
      </c>
      <c r="H90">
        <f>PPCL_Spot!R90</f>
        <v>0</v>
      </c>
      <c r="I90">
        <f>Bawana_NG!R90</f>
        <v>8.5500000000000007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3.89</v>
      </c>
      <c r="AB90" s="117">
        <f>-STOA!R90</f>
        <v>0</v>
      </c>
      <c r="AC90">
        <f t="shared" si="3"/>
        <v>0.178816</v>
      </c>
      <c r="AD90">
        <f t="shared" si="4"/>
        <v>20.141183999999999</v>
      </c>
      <c r="AE90">
        <f>'IDT-1'!D90</f>
        <v>0</v>
      </c>
      <c r="AF90" s="26"/>
      <c r="AG90">
        <f t="shared" si="5"/>
        <v>20.141183999999999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7.88</v>
      </c>
      <c r="H91">
        <f>PPCL_Spot!R91</f>
        <v>0</v>
      </c>
      <c r="I91">
        <f>Bawana_NG!R91</f>
        <v>8.69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3.89</v>
      </c>
      <c r="AB91" s="117">
        <f>-STOA!R91</f>
        <v>0</v>
      </c>
      <c r="AC91">
        <f t="shared" si="3"/>
        <v>0.19421600000000003</v>
      </c>
      <c r="AD91">
        <f t="shared" si="4"/>
        <v>21.875783999999999</v>
      </c>
      <c r="AE91">
        <f>'IDT-1'!D91</f>
        <v>0</v>
      </c>
      <c r="AF91" s="26"/>
      <c r="AG91">
        <f t="shared" si="5"/>
        <v>21.875783999999999</v>
      </c>
      <c r="AI91" s="75">
        <f>PXIL!L91</f>
        <v>0</v>
      </c>
      <c r="AJ91" s="75">
        <f>PXIL!R91</f>
        <v>0</v>
      </c>
      <c r="AK91" s="75">
        <f>RTM_IEX!L91</f>
        <v>1.61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7.88</v>
      </c>
      <c r="H92">
        <f>PPCL_Spot!R92</f>
        <v>0</v>
      </c>
      <c r="I92">
        <f>Bawana_NG!R92</f>
        <v>8.69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3.89</v>
      </c>
      <c r="AB92" s="117">
        <f>-STOA!R92</f>
        <v>0</v>
      </c>
      <c r="AC92">
        <f t="shared" si="3"/>
        <v>0.18004800000000001</v>
      </c>
      <c r="AD92">
        <f t="shared" si="4"/>
        <v>20.279952000000002</v>
      </c>
      <c r="AE92">
        <f>'IDT-1'!D92</f>
        <v>0</v>
      </c>
      <c r="AF92" s="26"/>
      <c r="AG92">
        <f t="shared" si="5"/>
        <v>20.279952000000002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7.88</v>
      </c>
      <c r="H93">
        <f>PPCL_Spot!R93</f>
        <v>0</v>
      </c>
      <c r="I93">
        <f>Bawana_NG!R93</f>
        <v>8.69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3.89</v>
      </c>
      <c r="AB93" s="117">
        <f>-STOA!R93</f>
        <v>0</v>
      </c>
      <c r="AC93">
        <f t="shared" si="3"/>
        <v>0.18004800000000001</v>
      </c>
      <c r="AD93">
        <f t="shared" si="4"/>
        <v>20.279952000000002</v>
      </c>
      <c r="AE93">
        <f>'IDT-1'!D93</f>
        <v>0</v>
      </c>
      <c r="AF93" s="26"/>
      <c r="AG93">
        <f t="shared" si="5"/>
        <v>20.279952000000002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7.88</v>
      </c>
      <c r="H94">
        <f>PPCL_Spot!R94</f>
        <v>0</v>
      </c>
      <c r="I94">
        <f>Bawana_NG!R94</f>
        <v>8.69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3.89</v>
      </c>
      <c r="AB94" s="117">
        <f>-STOA!R94</f>
        <v>0</v>
      </c>
      <c r="AC94">
        <f t="shared" si="3"/>
        <v>0.18004800000000001</v>
      </c>
      <c r="AD94">
        <f t="shared" si="4"/>
        <v>20.279952000000002</v>
      </c>
      <c r="AE94">
        <f>'IDT-1'!D94</f>
        <v>0</v>
      </c>
      <c r="AF94" s="26"/>
      <c r="AG94">
        <f t="shared" si="5"/>
        <v>20.279952000000002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7.88</v>
      </c>
      <c r="H95">
        <f>PPCL_Spot!R95</f>
        <v>3.64</v>
      </c>
      <c r="I95">
        <f>Bawana_NG!R95</f>
        <v>8.69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3.89</v>
      </c>
      <c r="AB95" s="117">
        <f>-STOA!R95</f>
        <v>0</v>
      </c>
      <c r="AC95">
        <f t="shared" si="3"/>
        <v>0.21208000000000002</v>
      </c>
      <c r="AD95">
        <f t="shared" si="4"/>
        <v>23.887920000000001</v>
      </c>
      <c r="AE95">
        <f>'IDT-1'!D95</f>
        <v>0</v>
      </c>
      <c r="AF95" s="26"/>
      <c r="AG95">
        <f t="shared" si="5"/>
        <v>23.887920000000001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7.88</v>
      </c>
      <c r="H96">
        <f>PPCL_Spot!R96</f>
        <v>3.64</v>
      </c>
      <c r="I96">
        <f>Bawana_NG!R96</f>
        <v>8.69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3.89</v>
      </c>
      <c r="AB96" s="117">
        <f>-STOA!R96</f>
        <v>0</v>
      </c>
      <c r="AC96">
        <f t="shared" si="3"/>
        <v>0.21208000000000002</v>
      </c>
      <c r="AD96">
        <f t="shared" si="4"/>
        <v>23.887920000000001</v>
      </c>
      <c r="AE96">
        <f>'IDT-1'!D96</f>
        <v>0</v>
      </c>
      <c r="AF96" s="26"/>
      <c r="AG96">
        <f t="shared" si="5"/>
        <v>23.887920000000001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7.88</v>
      </c>
      <c r="H97">
        <f>PPCL_Spot!R97</f>
        <v>4.8495245564160374</v>
      </c>
      <c r="I97">
        <f>Bawana_NG!R97</f>
        <v>8.69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3.89</v>
      </c>
      <c r="AB97" s="117">
        <f>-STOA!R97</f>
        <v>0</v>
      </c>
      <c r="AC97">
        <f t="shared" si="3"/>
        <v>0.22272381609646114</v>
      </c>
      <c r="AD97">
        <f t="shared" si="4"/>
        <v>25.086800740319575</v>
      </c>
      <c r="AE97">
        <f>'IDT-1'!D97</f>
        <v>0</v>
      </c>
      <c r="AF97" s="26"/>
      <c r="AG97">
        <f t="shared" si="5"/>
        <v>25.086800740319575</v>
      </c>
      <c r="AI97" s="75">
        <f>PXIL!L97</f>
        <v>0</v>
      </c>
      <c r="AJ97" s="75">
        <f>PXIL!R97</f>
        <v>0</v>
      </c>
      <c r="AK97" s="75">
        <f>RTM_IEX!L97</f>
        <v>0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7.88</v>
      </c>
      <c r="H98">
        <f>PPCL_Spot!R98</f>
        <v>0</v>
      </c>
      <c r="I98">
        <f>Bawana_NG!R98</f>
        <v>7.7299999999999995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3.89</v>
      </c>
      <c r="AB98" s="117">
        <f>-STOA!R98</f>
        <v>0</v>
      </c>
      <c r="AC98">
        <f t="shared" si="3"/>
        <v>0.18047812752219533</v>
      </c>
      <c r="AD98">
        <f t="shared" si="4"/>
        <v>18.319521872477804</v>
      </c>
      <c r="AE98">
        <f>'IDT-1'!D98</f>
        <v>0</v>
      </c>
      <c r="AF98" s="26"/>
      <c r="AG98">
        <f t="shared" si="5"/>
        <v>18.319521872477804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-1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0.18911999999999993</v>
      </c>
      <c r="H99">
        <f t="shared" si="6"/>
        <v>1.9480886238450724E-2</v>
      </c>
      <c r="I99">
        <f t="shared" si="6"/>
        <v>0.18014611870681807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9.335999999999979E-2</v>
      </c>
      <c r="AB99" s="117">
        <f t="shared" si="6"/>
        <v>0</v>
      </c>
      <c r="AC99">
        <f t="shared" si="6"/>
        <v>4.5077084247935875E-3</v>
      </c>
      <c r="AD99">
        <f t="shared" si="6"/>
        <v>0.50148929652047547</v>
      </c>
      <c r="AE99">
        <f t="shared" ref="AE99:AR99" si="7">SUM(AE3:AE98)/4000</f>
        <v>0</v>
      </c>
      <c r="AG99">
        <f t="shared" si="7"/>
        <v>0.50148929652047547</v>
      </c>
      <c r="AI99">
        <f t="shared" si="7"/>
        <v>0</v>
      </c>
      <c r="AJ99">
        <f t="shared" si="7"/>
        <v>0</v>
      </c>
      <c r="AK99">
        <f t="shared" si="7"/>
        <v>2.6997500000000001E-2</v>
      </c>
      <c r="AL99">
        <f t="shared" si="7"/>
        <v>-3.1075E-3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H58" sqref="H58:I58"/>
    </sheetView>
  </sheetViews>
  <sheetFormatPr defaultRowHeight="15"/>
  <cols>
    <col min="1" max="1" width="17.5703125" customWidth="1"/>
  </cols>
  <sheetData>
    <row r="1" spans="1:12">
      <c r="A1" t="s">
        <v>219</v>
      </c>
      <c r="B1">
        <v>203</v>
      </c>
      <c r="C1" s="31">
        <v>44685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2">
      <c r="A2" s="31">
        <v>44656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2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2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2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2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2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2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2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2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2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2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2">
      <c r="A13" t="s">
        <v>18</v>
      </c>
      <c r="B13" s="1">
        <v>1.4430014430014431</v>
      </c>
      <c r="C13" s="1">
        <v>9.9869985569985573</v>
      </c>
      <c r="D13" s="1">
        <v>88.57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</row>
    <row r="14" spans="1:12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2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2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79.031999999999996</v>
      </c>
      <c r="D22" s="184">
        <v>6.1360000000000001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 t="s">
        <v>419</v>
      </c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5">
      <c r="A52" s="80"/>
      <c r="B52" s="179"/>
      <c r="C52" s="179"/>
      <c r="D52" s="179"/>
      <c r="E52" s="179"/>
      <c r="F52" s="179"/>
      <c r="G52" s="1">
        <v>0</v>
      </c>
      <c r="H52">
        <f t="shared" si="0"/>
        <v>0</v>
      </c>
      <c r="J52" s="26">
        <v>49</v>
      </c>
    </row>
    <row r="53" spans="1:15">
      <c r="A53" s="80"/>
      <c r="B53" s="179"/>
      <c r="C53" s="179"/>
      <c r="D53" s="179"/>
      <c r="E53" s="179"/>
      <c r="F53" s="179"/>
      <c r="G53" s="1">
        <v>0</v>
      </c>
      <c r="H53">
        <f t="shared" si="0"/>
        <v>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424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424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424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44656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195</v>
      </c>
      <c r="K1" s="211" t="s">
        <v>196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20" t="s">
        <v>143</v>
      </c>
      <c r="Q1" s="220" t="s">
        <v>144</v>
      </c>
      <c r="R1" s="79"/>
      <c r="S1" s="79"/>
      <c r="T1" s="82" t="s">
        <v>302</v>
      </c>
      <c r="U1" s="221" t="s">
        <v>303</v>
      </c>
      <c r="V1" s="107" t="s">
        <v>316</v>
      </c>
      <c r="W1" s="107" t="s">
        <v>302</v>
      </c>
      <c r="X1" s="211" t="s">
        <v>335</v>
      </c>
      <c r="Y1" s="218" t="s">
        <v>223</v>
      </c>
      <c r="Z1" s="218" t="s">
        <v>224</v>
      </c>
      <c r="AA1" s="222" t="s">
        <v>198</v>
      </c>
      <c r="AB1" s="222" t="s">
        <v>199</v>
      </c>
      <c r="AC1" s="27" t="s">
        <v>189</v>
      </c>
      <c r="AD1" s="211" t="s">
        <v>142</v>
      </c>
      <c r="AG1" s="211" t="s">
        <v>278</v>
      </c>
      <c r="AI1" s="218" t="s">
        <v>384</v>
      </c>
      <c r="AJ1" s="218" t="s">
        <v>385</v>
      </c>
      <c r="AK1" s="218" t="s">
        <v>386</v>
      </c>
      <c r="AL1" s="218" t="s">
        <v>387</v>
      </c>
      <c r="AM1" s="218" t="s">
        <v>388</v>
      </c>
      <c r="AN1" s="218" t="s">
        <v>389</v>
      </c>
      <c r="AO1" s="217" t="s">
        <v>413</v>
      </c>
      <c r="AP1" s="217" t="s">
        <v>414</v>
      </c>
      <c r="AQ1" s="217" t="s">
        <v>415</v>
      </c>
      <c r="AR1" s="217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20"/>
      <c r="Q2" s="220"/>
      <c r="R2" s="79"/>
      <c r="S2" s="79"/>
      <c r="T2" s="82" t="s">
        <v>315</v>
      </c>
      <c r="U2" s="221"/>
      <c r="V2" s="107" t="s">
        <v>304</v>
      </c>
      <c r="W2" s="107" t="s">
        <v>304</v>
      </c>
      <c r="X2" s="211"/>
      <c r="Y2" s="218"/>
      <c r="Z2" s="218"/>
      <c r="AA2" s="222"/>
      <c r="AB2" s="222"/>
      <c r="AC2" s="27">
        <f>Allocation!J1/100</f>
        <v>8.8000000000000005E-3</v>
      </c>
      <c r="AD2" s="211"/>
      <c r="AE2" t="s">
        <v>276</v>
      </c>
      <c r="AG2" s="211"/>
      <c r="AI2" s="218"/>
      <c r="AJ2" s="218"/>
      <c r="AK2" s="218"/>
      <c r="AL2" s="218"/>
      <c r="AM2" s="218"/>
      <c r="AN2" s="218"/>
      <c r="AO2" s="217"/>
      <c r="AP2" s="217"/>
      <c r="AQ2" s="217"/>
      <c r="AR2" s="217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14.569391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1.07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0.13762664080000001</v>
      </c>
      <c r="AD3">
        <f>SUM(B3:AB3,AI3:AR3)-AC3</f>
        <v>15.501764359199999</v>
      </c>
      <c r="AE3">
        <v>0</v>
      </c>
      <c r="AF3" s="26"/>
      <c r="AG3">
        <f>SUM(AD3:AF3)</f>
        <v>15.501764359199999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14.569391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4.66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0.16921864080000001</v>
      </c>
      <c r="AD4">
        <f t="shared" ref="AD4:AD67" si="1">SUM(B4:AB4,AI4:AR4)-AC4</f>
        <v>19.060172359199999</v>
      </c>
      <c r="AE4">
        <v>0</v>
      </c>
      <c r="AF4" s="26"/>
      <c r="AG4">
        <f t="shared" ref="AG4:AG67" si="2">SUM(AD4:AF4)</f>
        <v>19.060172359199999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14.569391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0.1282106408</v>
      </c>
      <c r="AD5">
        <f t="shared" si="1"/>
        <v>14.441180359199999</v>
      </c>
      <c r="AE5">
        <v>0</v>
      </c>
      <c r="AF5" s="26"/>
      <c r="AG5">
        <f t="shared" si="2"/>
        <v>14.441180359199999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14.569391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0.28999999999999998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0.1307626408</v>
      </c>
      <c r="AD6">
        <f t="shared" si="1"/>
        <v>14.728628359199998</v>
      </c>
      <c r="AE6">
        <v>0</v>
      </c>
      <c r="AF6" s="26"/>
      <c r="AG6">
        <f t="shared" si="2"/>
        <v>14.728628359199998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14.569391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0.19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0.1298826408</v>
      </c>
      <c r="AD7">
        <f t="shared" si="1"/>
        <v>14.629508359199999</v>
      </c>
      <c r="AE7">
        <v>0</v>
      </c>
      <c r="AF7" s="26"/>
      <c r="AG7">
        <f t="shared" si="2"/>
        <v>14.629508359199999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9.2012020000000003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8.097057760000001E-2</v>
      </c>
      <c r="AD8">
        <f t="shared" si="1"/>
        <v>9.1202314223999998</v>
      </c>
      <c r="AE8">
        <v>0</v>
      </c>
      <c r="AF8" s="26"/>
      <c r="AG8">
        <f t="shared" si="2"/>
        <v>9.1202314223999998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14.569391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0.1282106408</v>
      </c>
      <c r="AD9">
        <f t="shared" si="1"/>
        <v>14.441180359199999</v>
      </c>
      <c r="AE9">
        <v>0</v>
      </c>
      <c r="AF9" s="26"/>
      <c r="AG9">
        <f t="shared" si="2"/>
        <v>14.441180359199999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14.569391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0.1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0.12909064079999999</v>
      </c>
      <c r="AD10">
        <f t="shared" si="1"/>
        <v>14.5403003592</v>
      </c>
      <c r="AE10">
        <v>0</v>
      </c>
      <c r="AF10" s="26"/>
      <c r="AG10">
        <f t="shared" si="2"/>
        <v>14.5403003592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14.569391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5.54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0.17696264079999999</v>
      </c>
      <c r="AD11">
        <f t="shared" si="1"/>
        <v>19.932428359199999</v>
      </c>
      <c r="AE11">
        <v>0</v>
      </c>
      <c r="AF11" s="26"/>
      <c r="AG11">
        <f t="shared" si="2"/>
        <v>19.932428359199999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12.968322000000001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0.11412123360000001</v>
      </c>
      <c r="AD12">
        <f t="shared" si="1"/>
        <v>12.8542007664</v>
      </c>
      <c r="AE12">
        <v>0</v>
      </c>
      <c r="AF12" s="26"/>
      <c r="AG12">
        <f t="shared" si="2"/>
        <v>12.8542007664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14.569391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2.5299999999999998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0.1504746408</v>
      </c>
      <c r="AD13">
        <f t="shared" si="1"/>
        <v>16.948916359200002</v>
      </c>
      <c r="AE13">
        <v>0</v>
      </c>
      <c r="AF13" s="26"/>
      <c r="AG13">
        <f t="shared" si="2"/>
        <v>16.948916359200002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14.569391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2.82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0.1530266408</v>
      </c>
      <c r="AD14">
        <f t="shared" si="1"/>
        <v>17.2363643592</v>
      </c>
      <c r="AE14">
        <v>0</v>
      </c>
      <c r="AF14" s="26"/>
      <c r="AG14">
        <f t="shared" si="2"/>
        <v>17.2363643592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11.868444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0.10444230720000001</v>
      </c>
      <c r="AD15">
        <f t="shared" si="1"/>
        <v>11.764001692800001</v>
      </c>
      <c r="AE15">
        <v>0</v>
      </c>
      <c r="AF15" s="26"/>
      <c r="AG15">
        <f t="shared" si="2"/>
        <v>11.764001692800001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14.569391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3.4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0.1581306408</v>
      </c>
      <c r="AD16">
        <f t="shared" si="1"/>
        <v>17.811260359199999</v>
      </c>
      <c r="AE16">
        <v>0</v>
      </c>
      <c r="AF16" s="26"/>
      <c r="AG16">
        <f t="shared" si="2"/>
        <v>17.811260359199999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14.569391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4.37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0.16666664080000002</v>
      </c>
      <c r="AD17">
        <f t="shared" si="1"/>
        <v>18.772724359200001</v>
      </c>
      <c r="AE17">
        <v>0</v>
      </c>
      <c r="AF17" s="26"/>
      <c r="AG17">
        <f t="shared" si="2"/>
        <v>18.772724359200001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14.569391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9.7200000000000006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0.21374664080000003</v>
      </c>
      <c r="AD18">
        <f t="shared" si="1"/>
        <v>24.075644359200002</v>
      </c>
      <c r="AE18">
        <v>0</v>
      </c>
      <c r="AF18" s="26"/>
      <c r="AG18">
        <f t="shared" si="2"/>
        <v>24.075644359200002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14.569391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5.54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0.17696264079999999</v>
      </c>
      <c r="AD19">
        <f t="shared" si="1"/>
        <v>19.932428359199999</v>
      </c>
      <c r="AE19">
        <v>0</v>
      </c>
      <c r="AF19" s="26"/>
      <c r="AG19">
        <f t="shared" si="2"/>
        <v>19.932428359199999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14.569391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4.47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0.16754664080000001</v>
      </c>
      <c r="AD20">
        <f t="shared" si="1"/>
        <v>18.871844359199997</v>
      </c>
      <c r="AE20">
        <v>0</v>
      </c>
      <c r="AF20" s="26"/>
      <c r="AG20">
        <f t="shared" si="2"/>
        <v>18.871844359199997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14.569391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5.44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0.17608264080000002</v>
      </c>
      <c r="AD21">
        <f t="shared" si="1"/>
        <v>19.8333083592</v>
      </c>
      <c r="AE21">
        <v>0</v>
      </c>
      <c r="AF21" s="26"/>
      <c r="AG21">
        <f t="shared" si="2"/>
        <v>19.8333083592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13.484021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0.1186593848</v>
      </c>
      <c r="AD22">
        <f t="shared" si="1"/>
        <v>13.365361615199999</v>
      </c>
      <c r="AE22">
        <v>0</v>
      </c>
      <c r="AF22" s="26"/>
      <c r="AG22">
        <f t="shared" si="2"/>
        <v>13.365361615199999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14.569391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8.94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0.20688264080000002</v>
      </c>
      <c r="AD23">
        <f t="shared" si="1"/>
        <v>23.302508359200001</v>
      </c>
      <c r="AE23">
        <v>0</v>
      </c>
      <c r="AF23" s="26"/>
      <c r="AG23">
        <f t="shared" si="2"/>
        <v>23.302508359200001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14.569391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9.7200000000000006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0.21374664080000003</v>
      </c>
      <c r="AD24">
        <f t="shared" si="1"/>
        <v>24.075644359200002</v>
      </c>
      <c r="AE24">
        <v>0</v>
      </c>
      <c r="AF24" s="26"/>
      <c r="AG24">
        <f t="shared" si="2"/>
        <v>24.075644359200002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14.569391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9.7200000000000006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0.21374664080000003</v>
      </c>
      <c r="AD25">
        <f t="shared" si="1"/>
        <v>24.075644359200002</v>
      </c>
      <c r="AE25">
        <v>0</v>
      </c>
      <c r="AF25" s="26"/>
      <c r="AG25">
        <f t="shared" si="2"/>
        <v>24.075644359200002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14.569391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8.4499999999999993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0.20257064080000001</v>
      </c>
      <c r="AD26">
        <f t="shared" si="1"/>
        <v>22.816820359199998</v>
      </c>
      <c r="AE26">
        <v>0</v>
      </c>
      <c r="AF26" s="26"/>
      <c r="AG26">
        <f t="shared" si="2"/>
        <v>22.816820359199998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14.569391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6.51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0.18549864080000003</v>
      </c>
      <c r="AD27">
        <f t="shared" si="1"/>
        <v>20.893892359200002</v>
      </c>
      <c r="AE27">
        <v>0</v>
      </c>
      <c r="AF27" s="26"/>
      <c r="AG27">
        <f t="shared" si="2"/>
        <v>20.893892359200002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14.569391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9.7100000000000009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0.21365864080000002</v>
      </c>
      <c r="AD28">
        <f t="shared" si="1"/>
        <v>24.065732359200002</v>
      </c>
      <c r="AE28">
        <v>0</v>
      </c>
      <c r="AF28" s="26"/>
      <c r="AG28">
        <f t="shared" si="2"/>
        <v>24.065732359200002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14.569391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2.23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0.1478346408</v>
      </c>
      <c r="AD29">
        <f t="shared" si="1"/>
        <v>16.651556359200001</v>
      </c>
      <c r="AE29">
        <v>0</v>
      </c>
      <c r="AF29" s="26"/>
      <c r="AG29">
        <f t="shared" si="2"/>
        <v>16.651556359200001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14.569391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8.35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0.20169064079999999</v>
      </c>
      <c r="AD30">
        <f t="shared" si="1"/>
        <v>22.717700359199998</v>
      </c>
      <c r="AE30">
        <v>0</v>
      </c>
      <c r="AF30" s="26"/>
      <c r="AG30">
        <f t="shared" si="2"/>
        <v>22.717700359199998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14.569391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7.48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0.19403464080000002</v>
      </c>
      <c r="AD31">
        <f t="shared" si="1"/>
        <v>21.855356359199998</v>
      </c>
      <c r="AE31">
        <v>0</v>
      </c>
      <c r="AF31" s="26"/>
      <c r="AG31">
        <f t="shared" si="2"/>
        <v>21.855356359199998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14.569391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9.7100000000000009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0.21365864080000002</v>
      </c>
      <c r="AD32">
        <f t="shared" si="1"/>
        <v>24.065732359200002</v>
      </c>
      <c r="AE32">
        <v>0</v>
      </c>
      <c r="AF32" s="26"/>
      <c r="AG32">
        <f t="shared" si="2"/>
        <v>24.065732359200002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14.569391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4.76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0.17009864080000001</v>
      </c>
      <c r="AD33">
        <f t="shared" si="1"/>
        <v>19.159292359200002</v>
      </c>
      <c r="AE33">
        <v>0</v>
      </c>
      <c r="AF33" s="26"/>
      <c r="AG33">
        <f t="shared" si="2"/>
        <v>19.159292359200002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14.569391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4.95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0.17177064080000001</v>
      </c>
      <c r="AD34">
        <f t="shared" si="1"/>
        <v>19.3476203592</v>
      </c>
      <c r="AE34">
        <v>0</v>
      </c>
      <c r="AF34" s="26"/>
      <c r="AG34">
        <f t="shared" si="2"/>
        <v>19.3476203592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14.569391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5.83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0.17951464080000001</v>
      </c>
      <c r="AD35">
        <f t="shared" si="1"/>
        <v>20.219876359200001</v>
      </c>
      <c r="AE35">
        <v>0</v>
      </c>
      <c r="AF35" s="26"/>
      <c r="AG35">
        <f t="shared" si="2"/>
        <v>20.219876359200001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14.569391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0.49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0.13252264080000001</v>
      </c>
      <c r="AD36">
        <f t="shared" si="1"/>
        <v>14.9268683592</v>
      </c>
      <c r="AE36">
        <v>0</v>
      </c>
      <c r="AF36" s="26"/>
      <c r="AG36">
        <f t="shared" si="2"/>
        <v>14.9268683592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14.569391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7.58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0.19491464080000001</v>
      </c>
      <c r="AD37">
        <f t="shared" si="1"/>
        <v>21.954476359200001</v>
      </c>
      <c r="AE37">
        <v>0</v>
      </c>
      <c r="AF37" s="26"/>
      <c r="AG37">
        <f t="shared" si="2"/>
        <v>21.954476359200001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14.569391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9.7200000000000006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0.21374664080000003</v>
      </c>
      <c r="AD38">
        <f t="shared" si="1"/>
        <v>24.075644359200002</v>
      </c>
      <c r="AE38">
        <v>0</v>
      </c>
      <c r="AF38" s="26"/>
      <c r="AG38">
        <f t="shared" si="2"/>
        <v>24.075644359200002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14.569391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9.7200000000000006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0.21374664080000003</v>
      </c>
      <c r="AD39">
        <f t="shared" si="1"/>
        <v>24.075644359200002</v>
      </c>
      <c r="AE39">
        <v>0</v>
      </c>
      <c r="AF39" s="26"/>
      <c r="AG39">
        <f t="shared" si="2"/>
        <v>24.075644359200002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14.569391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9.1300000000000008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0.2085546408</v>
      </c>
      <c r="AD40">
        <f t="shared" si="1"/>
        <v>23.490836359199999</v>
      </c>
      <c r="AE40">
        <v>0</v>
      </c>
      <c r="AF40" s="26"/>
      <c r="AG40">
        <f t="shared" si="2"/>
        <v>23.490836359199999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14.569391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9.7200000000000006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0.21374664080000003</v>
      </c>
      <c r="AD41">
        <f t="shared" si="1"/>
        <v>24.075644359200002</v>
      </c>
      <c r="AE41">
        <v>0</v>
      </c>
      <c r="AF41" s="26"/>
      <c r="AG41">
        <f t="shared" si="2"/>
        <v>24.075644359200002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14.569391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9.7200000000000006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0.21374664080000003</v>
      </c>
      <c r="AD42">
        <f t="shared" si="1"/>
        <v>24.075644359200002</v>
      </c>
      <c r="AE42">
        <v>0</v>
      </c>
      <c r="AF42" s="26"/>
      <c r="AG42">
        <f t="shared" si="2"/>
        <v>24.075644359200002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14.569391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0.39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0.13164264080000002</v>
      </c>
      <c r="AD43">
        <f t="shared" si="1"/>
        <v>14.827748359199999</v>
      </c>
      <c r="AE43">
        <v>0</v>
      </c>
      <c r="AF43" s="26"/>
      <c r="AG43">
        <f t="shared" si="2"/>
        <v>14.827748359199999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14.569391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9.7200000000000006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0.21374664080000003</v>
      </c>
      <c r="AD44">
        <f t="shared" si="1"/>
        <v>24.075644359200002</v>
      </c>
      <c r="AE44">
        <v>0</v>
      </c>
      <c r="AF44" s="26"/>
      <c r="AG44">
        <f t="shared" si="2"/>
        <v>24.075644359200002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14.569391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8.5500000000000007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0.20345064080000003</v>
      </c>
      <c r="AD45">
        <f t="shared" si="1"/>
        <v>22.9159403592</v>
      </c>
      <c r="AE45">
        <v>0</v>
      </c>
      <c r="AF45" s="26"/>
      <c r="AG45">
        <f t="shared" si="2"/>
        <v>22.9159403592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14.569391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8.84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0.2060026408</v>
      </c>
      <c r="AD46">
        <f t="shared" si="1"/>
        <v>23.203388359199998</v>
      </c>
      <c r="AE46">
        <v>0</v>
      </c>
      <c r="AF46" s="26"/>
      <c r="AG46">
        <f t="shared" si="2"/>
        <v>23.203388359199998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14.569391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5.34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0.1752026408</v>
      </c>
      <c r="AD47">
        <f t="shared" si="1"/>
        <v>19.734188359200001</v>
      </c>
      <c r="AE47">
        <v>0</v>
      </c>
      <c r="AF47" s="26"/>
      <c r="AG47">
        <f t="shared" si="2"/>
        <v>19.734188359200001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14.569391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3.69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0.16068264080000003</v>
      </c>
      <c r="AD48">
        <f t="shared" si="1"/>
        <v>18.0987083592</v>
      </c>
      <c r="AE48">
        <v>0</v>
      </c>
      <c r="AF48" s="26"/>
      <c r="AG48">
        <f t="shared" si="2"/>
        <v>18.0987083592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14.569391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4.08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0.16411464080000002</v>
      </c>
      <c r="AD49">
        <f t="shared" si="1"/>
        <v>18.4852763592</v>
      </c>
      <c r="AE49">
        <v>0</v>
      </c>
      <c r="AF49" s="26"/>
      <c r="AG49">
        <f t="shared" si="2"/>
        <v>18.4852763592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14.569391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0.57999999999999996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0.13331464079999999</v>
      </c>
      <c r="AD50">
        <f t="shared" si="1"/>
        <v>15.0160763592</v>
      </c>
      <c r="AE50">
        <v>0</v>
      </c>
      <c r="AF50" s="26"/>
      <c r="AG50">
        <f t="shared" si="2"/>
        <v>15.0160763592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14.569391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9.42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0.21110664079999999</v>
      </c>
      <c r="AD51">
        <f t="shared" si="1"/>
        <v>23.778284359199997</v>
      </c>
      <c r="AE51">
        <v>0</v>
      </c>
      <c r="AF51" s="26"/>
      <c r="AG51">
        <f t="shared" si="2"/>
        <v>23.778284359199997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14.569391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7.58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0.19491464080000001</v>
      </c>
      <c r="AD52">
        <f t="shared" si="1"/>
        <v>21.954476359200001</v>
      </c>
      <c r="AE52">
        <v>0</v>
      </c>
      <c r="AF52" s="26"/>
      <c r="AG52">
        <f t="shared" si="2"/>
        <v>21.954476359200001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14.569391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9.7200000000000006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0.21374664080000003</v>
      </c>
      <c r="AD53">
        <f t="shared" si="1"/>
        <v>24.075644359200002</v>
      </c>
      <c r="AE53">
        <v>0</v>
      </c>
      <c r="AF53" s="26"/>
      <c r="AG53">
        <f t="shared" si="2"/>
        <v>24.075644359200002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14.569391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5.93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0.18039464080000001</v>
      </c>
      <c r="AD54">
        <f t="shared" si="1"/>
        <v>20.3189963592</v>
      </c>
      <c r="AE54">
        <v>0</v>
      </c>
      <c r="AF54" s="26"/>
      <c r="AG54">
        <f t="shared" si="2"/>
        <v>20.3189963592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14.569391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8.16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0.20001864080000001</v>
      </c>
      <c r="AD55">
        <f t="shared" si="1"/>
        <v>22.5293723592</v>
      </c>
      <c r="AE55">
        <v>0</v>
      </c>
      <c r="AF55" s="26"/>
      <c r="AG55">
        <f t="shared" si="2"/>
        <v>22.5293723592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14.569391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9.7200000000000006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0.21374664080000003</v>
      </c>
      <c r="AD56">
        <f t="shared" si="1"/>
        <v>24.075644359200002</v>
      </c>
      <c r="AE56">
        <v>0</v>
      </c>
      <c r="AF56" s="26"/>
      <c r="AG56">
        <f t="shared" si="2"/>
        <v>24.075644359200002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14.569391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0.1282106408</v>
      </c>
      <c r="AD57">
        <f t="shared" si="1"/>
        <v>14.441180359199999</v>
      </c>
      <c r="AE57">
        <v>0</v>
      </c>
      <c r="AF57" s="26"/>
      <c r="AG57">
        <f t="shared" si="2"/>
        <v>14.441180359199999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14.569391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4.8600000000000003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0.1709786408</v>
      </c>
      <c r="AD58">
        <f t="shared" si="1"/>
        <v>19.258412359199998</v>
      </c>
      <c r="AE58">
        <v>0</v>
      </c>
      <c r="AF58" s="26"/>
      <c r="AG58">
        <f t="shared" si="2"/>
        <v>19.258412359199998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14.569391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3.01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0.15469864080000001</v>
      </c>
      <c r="AD59">
        <f t="shared" si="1"/>
        <v>17.424692359200002</v>
      </c>
      <c r="AE59">
        <v>0</v>
      </c>
      <c r="AF59" s="26"/>
      <c r="AG59">
        <f t="shared" si="2"/>
        <v>17.424692359200002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14.569391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9.7200000000000006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0.21374664080000003</v>
      </c>
      <c r="AD60">
        <f t="shared" si="1"/>
        <v>24.075644359200002</v>
      </c>
      <c r="AE60">
        <v>0</v>
      </c>
      <c r="AF60" s="26"/>
      <c r="AG60">
        <f t="shared" si="2"/>
        <v>24.075644359200002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14.569391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6.22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0.1829466408</v>
      </c>
      <c r="AD61">
        <f t="shared" si="1"/>
        <v>20.606444359199998</v>
      </c>
      <c r="AE61">
        <v>0</v>
      </c>
      <c r="AF61" s="26"/>
      <c r="AG61">
        <f t="shared" si="2"/>
        <v>20.606444359199998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14.569391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6.99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0.18972264079999998</v>
      </c>
      <c r="AD62">
        <f t="shared" si="1"/>
        <v>21.369668359199999</v>
      </c>
      <c r="AE62">
        <v>0</v>
      </c>
      <c r="AF62" s="26"/>
      <c r="AG62">
        <f t="shared" si="2"/>
        <v>21.369668359199999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14.569391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6.31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0.18373864079999999</v>
      </c>
      <c r="AD63">
        <f t="shared" si="1"/>
        <v>20.695652359199997</v>
      </c>
      <c r="AE63">
        <v>0</v>
      </c>
      <c r="AF63" s="26"/>
      <c r="AG63">
        <f t="shared" si="2"/>
        <v>20.695652359199997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14.569391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1.07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0.13762664080000001</v>
      </c>
      <c r="AD64">
        <f t="shared" si="1"/>
        <v>15.501764359199999</v>
      </c>
      <c r="AE64">
        <v>0</v>
      </c>
      <c r="AF64" s="26"/>
      <c r="AG64">
        <f t="shared" si="2"/>
        <v>15.501764359199999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14.569391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8.65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0.20433064080000002</v>
      </c>
      <c r="AD65">
        <f t="shared" si="1"/>
        <v>23.015060359200003</v>
      </c>
      <c r="AE65">
        <v>0</v>
      </c>
      <c r="AF65" s="26"/>
      <c r="AG65">
        <f t="shared" si="2"/>
        <v>23.015060359200003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14.569391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8.06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0.19913864079999999</v>
      </c>
      <c r="AD66">
        <f t="shared" si="1"/>
        <v>22.430252359199997</v>
      </c>
      <c r="AE66">
        <v>0</v>
      </c>
      <c r="AF66" s="26"/>
      <c r="AG66">
        <f t="shared" si="2"/>
        <v>22.430252359199997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14.569391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9.7200000000000006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0.21374664080000003</v>
      </c>
      <c r="AD67">
        <f t="shared" si="1"/>
        <v>24.075644359200002</v>
      </c>
      <c r="AE67">
        <v>0</v>
      </c>
      <c r="AF67" s="26"/>
      <c r="AG67">
        <f t="shared" si="2"/>
        <v>24.075644359200002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14.569391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9.7200000000000006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0.21374664080000003</v>
      </c>
      <c r="AD68">
        <f t="shared" ref="AD68:AD98" si="4">SUM(B68:AB68,AI68:AR68)-AC68</f>
        <v>24.075644359200002</v>
      </c>
      <c r="AE68">
        <v>0</v>
      </c>
      <c r="AF68" s="26"/>
      <c r="AG68">
        <f t="shared" ref="AG68:AG98" si="5">SUM(AD68:AF68)</f>
        <v>24.075644359200002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14.569391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8.84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0.2060026408</v>
      </c>
      <c r="AD69">
        <f t="shared" si="4"/>
        <v>23.203388359199998</v>
      </c>
      <c r="AE69">
        <v>0</v>
      </c>
      <c r="AF69" s="26"/>
      <c r="AG69">
        <f t="shared" si="5"/>
        <v>23.203388359199998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14.569391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6.61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0.1863786408</v>
      </c>
      <c r="AD70">
        <f t="shared" si="4"/>
        <v>20.993012359199998</v>
      </c>
      <c r="AE70">
        <v>0</v>
      </c>
      <c r="AF70" s="26"/>
      <c r="AG70">
        <f t="shared" si="5"/>
        <v>20.993012359199998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14.569391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3.3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0.15725064080000001</v>
      </c>
      <c r="AD71">
        <f t="shared" si="4"/>
        <v>17.712140359199999</v>
      </c>
      <c r="AE71">
        <v>0</v>
      </c>
      <c r="AF71" s="26"/>
      <c r="AG71">
        <f t="shared" si="5"/>
        <v>17.712140359199999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14.569391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9.6199999999999992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0.21286664080000001</v>
      </c>
      <c r="AD72">
        <f t="shared" si="4"/>
        <v>23.976524359199999</v>
      </c>
      <c r="AE72">
        <v>0</v>
      </c>
      <c r="AF72" s="26"/>
      <c r="AG72">
        <f t="shared" si="5"/>
        <v>23.976524359199999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14.569391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6.99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0.18972264079999998</v>
      </c>
      <c r="AD73">
        <f t="shared" si="4"/>
        <v>21.369668359199999</v>
      </c>
      <c r="AE73">
        <v>0</v>
      </c>
      <c r="AF73" s="26"/>
      <c r="AG73">
        <f t="shared" si="5"/>
        <v>21.369668359199999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14.569391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9.7200000000000006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0.21374664080000003</v>
      </c>
      <c r="AD74">
        <f t="shared" si="4"/>
        <v>24.075644359200002</v>
      </c>
      <c r="AE74">
        <v>0</v>
      </c>
      <c r="AF74" s="26"/>
      <c r="AG74">
        <f t="shared" si="5"/>
        <v>24.075644359200002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14.569391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9.1300000000000008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0.2085546408</v>
      </c>
      <c r="AD75">
        <f t="shared" si="4"/>
        <v>23.490836359199999</v>
      </c>
      <c r="AE75">
        <v>0</v>
      </c>
      <c r="AF75" s="26"/>
      <c r="AG75">
        <f t="shared" si="5"/>
        <v>23.490836359199999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14.569391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7.38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0.1931546408</v>
      </c>
      <c r="AD76">
        <f t="shared" si="4"/>
        <v>21.756236359199999</v>
      </c>
      <c r="AE76">
        <v>0</v>
      </c>
      <c r="AF76" s="26"/>
      <c r="AG76">
        <f t="shared" si="5"/>
        <v>21.756236359199999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14.569391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6.41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0.18461864080000001</v>
      </c>
      <c r="AD77">
        <f t="shared" si="4"/>
        <v>20.7947723592</v>
      </c>
      <c r="AE77">
        <v>0</v>
      </c>
      <c r="AF77" s="26"/>
      <c r="AG77">
        <f t="shared" si="5"/>
        <v>20.7947723592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13.033321000000001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0.11469322480000002</v>
      </c>
      <c r="AD78">
        <f t="shared" si="4"/>
        <v>12.918627775200001</v>
      </c>
      <c r="AE78">
        <v>0</v>
      </c>
      <c r="AF78" s="26"/>
      <c r="AG78">
        <f t="shared" si="5"/>
        <v>12.918627775200001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14.569391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4.76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0.17009864080000001</v>
      </c>
      <c r="AD79">
        <f t="shared" si="4"/>
        <v>19.159292359200002</v>
      </c>
      <c r="AE79">
        <v>0</v>
      </c>
      <c r="AF79" s="26"/>
      <c r="AG79">
        <f t="shared" si="5"/>
        <v>19.159292359200002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14.569391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7.67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0.1957066408</v>
      </c>
      <c r="AD80">
        <f t="shared" si="4"/>
        <v>22.043684359199997</v>
      </c>
      <c r="AE80">
        <v>0</v>
      </c>
      <c r="AF80" s="26"/>
      <c r="AG80">
        <f t="shared" si="5"/>
        <v>22.043684359199997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14.569391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9.7200000000000006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0.21374664080000003</v>
      </c>
      <c r="AD81">
        <f t="shared" si="4"/>
        <v>24.075644359200002</v>
      </c>
      <c r="AE81">
        <v>0</v>
      </c>
      <c r="AF81" s="26"/>
      <c r="AG81">
        <f t="shared" si="5"/>
        <v>24.075644359200002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14.569391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9.0299999999999994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0.20767464079999998</v>
      </c>
      <c r="AD82">
        <f t="shared" si="4"/>
        <v>23.391716359199997</v>
      </c>
      <c r="AE82">
        <v>0</v>
      </c>
      <c r="AF82" s="26"/>
      <c r="AG82">
        <f t="shared" si="5"/>
        <v>23.391716359199997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14.569391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9.7200000000000006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0.21374664080000003</v>
      </c>
      <c r="AD83">
        <f t="shared" si="4"/>
        <v>24.075644359200002</v>
      </c>
      <c r="AE83">
        <v>0</v>
      </c>
      <c r="AF83" s="26"/>
      <c r="AG83">
        <f t="shared" si="5"/>
        <v>24.075644359200002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14.569391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9.7200000000000006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0.21374664080000003</v>
      </c>
      <c r="AD84">
        <f t="shared" si="4"/>
        <v>24.075644359200002</v>
      </c>
      <c r="AE84">
        <v>0</v>
      </c>
      <c r="AF84" s="26"/>
      <c r="AG84">
        <f t="shared" si="5"/>
        <v>24.075644359200002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14.569391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2.4300000000000002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0.14959464080000001</v>
      </c>
      <c r="AD85">
        <f t="shared" si="4"/>
        <v>16.849796359199999</v>
      </c>
      <c r="AE85">
        <v>0</v>
      </c>
      <c r="AF85" s="26"/>
      <c r="AG85">
        <f t="shared" si="5"/>
        <v>16.849796359199999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14.569391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8.94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0.20688264080000002</v>
      </c>
      <c r="AD86">
        <f t="shared" si="4"/>
        <v>23.302508359200001</v>
      </c>
      <c r="AE86">
        <v>0</v>
      </c>
      <c r="AF86" s="26"/>
      <c r="AG86">
        <f t="shared" si="5"/>
        <v>23.302508359200001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14.569391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5.73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0.17863464080000002</v>
      </c>
      <c r="AD87">
        <f t="shared" si="4"/>
        <v>20.120756359200001</v>
      </c>
      <c r="AE87">
        <v>0</v>
      </c>
      <c r="AF87" s="26"/>
      <c r="AG87">
        <f t="shared" si="5"/>
        <v>20.120756359200001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14.569391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9.7200000000000006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0.21374664080000003</v>
      </c>
      <c r="AD88">
        <f t="shared" si="4"/>
        <v>24.075644359200002</v>
      </c>
      <c r="AE88">
        <v>0</v>
      </c>
      <c r="AF88" s="26"/>
      <c r="AG88">
        <f t="shared" si="5"/>
        <v>24.075644359200002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14.569391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7.87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0.19746664080000001</v>
      </c>
      <c r="AD89">
        <f t="shared" si="4"/>
        <v>22.241924359200002</v>
      </c>
      <c r="AE89">
        <v>0</v>
      </c>
      <c r="AF89" s="26"/>
      <c r="AG89">
        <f t="shared" si="5"/>
        <v>22.241924359200002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14.569391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6.02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0.18118664079999999</v>
      </c>
      <c r="AD90">
        <f t="shared" si="4"/>
        <v>20.408204359199999</v>
      </c>
      <c r="AE90">
        <v>0</v>
      </c>
      <c r="AF90" s="26"/>
      <c r="AG90">
        <f t="shared" si="5"/>
        <v>20.408204359199999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14.569391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6.31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0.18373864079999999</v>
      </c>
      <c r="AD91">
        <f t="shared" si="4"/>
        <v>20.695652359199997</v>
      </c>
      <c r="AE91">
        <v>0</v>
      </c>
      <c r="AF91" s="26"/>
      <c r="AG91">
        <f t="shared" si="5"/>
        <v>20.695652359199997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13.055637000000001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0.11488960560000001</v>
      </c>
      <c r="AD92">
        <f t="shared" si="4"/>
        <v>12.940747394400001</v>
      </c>
      <c r="AE92">
        <v>0</v>
      </c>
      <c r="AF92" s="26"/>
      <c r="AG92">
        <f t="shared" si="5"/>
        <v>12.940747394400001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14.569391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5.63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0.1777546408</v>
      </c>
      <c r="AD93">
        <f t="shared" si="4"/>
        <v>20.021636359199999</v>
      </c>
      <c r="AE93">
        <v>0</v>
      </c>
      <c r="AF93" s="26"/>
      <c r="AG93">
        <f t="shared" si="5"/>
        <v>20.021636359199999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14.569391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6.9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0.18893064080000002</v>
      </c>
      <c r="AD94">
        <f t="shared" si="4"/>
        <v>21.280460359200003</v>
      </c>
      <c r="AE94">
        <v>0</v>
      </c>
      <c r="AF94" s="26"/>
      <c r="AG94">
        <f t="shared" si="5"/>
        <v>21.280460359200003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14.569391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7.87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0.19746664080000001</v>
      </c>
      <c r="AD95">
        <f t="shared" si="4"/>
        <v>22.241924359200002</v>
      </c>
      <c r="AE95">
        <v>0</v>
      </c>
      <c r="AF95" s="26"/>
      <c r="AG95">
        <f t="shared" si="5"/>
        <v>22.241924359200002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14.569391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5.05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0.1726506408</v>
      </c>
      <c r="AD96">
        <f t="shared" si="4"/>
        <v>19.4467403592</v>
      </c>
      <c r="AE96">
        <v>0</v>
      </c>
      <c r="AF96" s="26"/>
      <c r="AG96">
        <f t="shared" si="5"/>
        <v>19.4467403592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14.569391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1.75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0.14361064079999999</v>
      </c>
      <c r="AD97">
        <f t="shared" si="4"/>
        <v>16.175780359200001</v>
      </c>
      <c r="AE97">
        <v>0</v>
      </c>
      <c r="AF97" s="26"/>
      <c r="AG97">
        <f t="shared" si="5"/>
        <v>16.175780359200001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14.569391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1.36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0.1401786408</v>
      </c>
      <c r="AD98">
        <f t="shared" si="4"/>
        <v>15.789212359199999</v>
      </c>
      <c r="AE98">
        <v>0</v>
      </c>
      <c r="AF98" s="26"/>
      <c r="AG98">
        <f t="shared" si="5"/>
        <v>15.789212359199999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0.34621403424999991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0.14070750000000007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4.2849095013999987E-3</v>
      </c>
      <c r="AD99">
        <f t="shared" si="6"/>
        <v>0.48263662474860014</v>
      </c>
      <c r="AE99">
        <f t="shared" ref="AE99:AR99" si="8">SUM(AE3:AE98)/4000</f>
        <v>0</v>
      </c>
      <c r="AG99">
        <f t="shared" si="8"/>
        <v>0.48263662474860014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44656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'[1]05'!B5</f>
        <v>130</v>
      </c>
      <c r="C3" s="16">
        <f>'[1]05'!C5</f>
        <v>0</v>
      </c>
      <c r="D3" s="16">
        <f>'[1]05'!D5</f>
        <v>185</v>
      </c>
      <c r="E3" s="16">
        <f>'[1]05'!E5</f>
        <v>0</v>
      </c>
      <c r="F3" s="15">
        <f>SUM(B3:E3)</f>
        <v>315</v>
      </c>
      <c r="G3" s="15">
        <f>'[1]05'!H5</f>
        <v>130</v>
      </c>
      <c r="H3" s="16">
        <f>'[1]05'!I5</f>
        <v>0</v>
      </c>
      <c r="I3" s="16">
        <f>'[1]05'!J5</f>
        <v>29</v>
      </c>
      <c r="J3" s="16">
        <f>'[1]05'!K5</f>
        <v>0</v>
      </c>
      <c r="K3" s="15">
        <f>SUM(G3:J3)</f>
        <v>159</v>
      </c>
      <c r="L3" s="18">
        <f>frq!C3</f>
        <v>1</v>
      </c>
      <c r="M3" s="16">
        <f t="shared" ref="M3:M34" si="0">IF($L3=1,G3,IF(AND($L3=0.985,G3&gt;0.985*B3),B3*0.985,IF(AND($L3=0.965,G3&gt;0.965*B3),0.965*B3,G3)))</f>
        <v>130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29</v>
      </c>
      <c r="P3" s="16">
        <f t="shared" ref="P3:P34" si="3">IF($L3=1,J3,IF(AND($L3=0.985,J3&gt;0.985*E3),E3*0.985,IF(AND($L3=0.965,J3&gt;0.965*E3),0.965*E3,J3)))</f>
        <v>0</v>
      </c>
      <c r="Q3" s="17">
        <f>SUM(M3:P3)</f>
        <v>159</v>
      </c>
    </row>
    <row r="4" spans="1:18">
      <c r="A4" s="8" t="s">
        <v>46</v>
      </c>
      <c r="B4" s="15">
        <f>'[1]05'!B6</f>
        <v>130</v>
      </c>
      <c r="C4" s="16">
        <f>'[1]05'!C6</f>
        <v>0</v>
      </c>
      <c r="D4" s="16">
        <f>'[1]05'!D6</f>
        <v>185</v>
      </c>
      <c r="E4" s="16">
        <f>'[1]05'!E6</f>
        <v>0</v>
      </c>
      <c r="F4" s="15">
        <f>SUM(B4:E4)</f>
        <v>315</v>
      </c>
      <c r="G4" s="15">
        <f>'[1]05'!H6</f>
        <v>130</v>
      </c>
      <c r="H4" s="16">
        <f>'[1]05'!I6</f>
        <v>0</v>
      </c>
      <c r="I4" s="16">
        <f>'[1]05'!J6</f>
        <v>29</v>
      </c>
      <c r="J4" s="16">
        <f>'[1]05'!K6</f>
        <v>0</v>
      </c>
      <c r="K4" s="15">
        <f t="shared" ref="K4:K67" si="4">SUM(G4:J4)</f>
        <v>159</v>
      </c>
      <c r="L4" s="18">
        <f>frq!C4</f>
        <v>1</v>
      </c>
      <c r="M4" s="16">
        <f t="shared" si="0"/>
        <v>130</v>
      </c>
      <c r="N4" s="16">
        <f t="shared" si="1"/>
        <v>0</v>
      </c>
      <c r="O4" s="16">
        <f t="shared" si="2"/>
        <v>29</v>
      </c>
      <c r="P4" s="16">
        <f t="shared" si="3"/>
        <v>0</v>
      </c>
      <c r="Q4" s="17">
        <f t="shared" ref="Q4:Q67" si="5">SUM(M4:P4)</f>
        <v>159</v>
      </c>
    </row>
    <row r="5" spans="1:18">
      <c r="A5" s="8" t="s">
        <v>47</v>
      </c>
      <c r="B5" s="15">
        <f>'[1]05'!B7</f>
        <v>130</v>
      </c>
      <c r="C5" s="16">
        <f>'[1]05'!C7</f>
        <v>0</v>
      </c>
      <c r="D5" s="16">
        <f>'[1]05'!D7</f>
        <v>185</v>
      </c>
      <c r="E5" s="16">
        <f>'[1]05'!E7</f>
        <v>0</v>
      </c>
      <c r="F5" s="15">
        <f t="shared" ref="F5:F68" si="6">SUM(B5:E5)</f>
        <v>315</v>
      </c>
      <c r="G5" s="15">
        <f>'[1]05'!H7</f>
        <v>130</v>
      </c>
      <c r="H5" s="16">
        <f>'[1]05'!I7</f>
        <v>0</v>
      </c>
      <c r="I5" s="16">
        <f>'[1]05'!J7</f>
        <v>29</v>
      </c>
      <c r="J5" s="16">
        <f>'[1]05'!K7</f>
        <v>0</v>
      </c>
      <c r="K5" s="15">
        <f t="shared" si="4"/>
        <v>159</v>
      </c>
      <c r="L5" s="18">
        <f>frq!C5</f>
        <v>1</v>
      </c>
      <c r="M5" s="16">
        <f t="shared" si="0"/>
        <v>130</v>
      </c>
      <c r="N5" s="16">
        <f t="shared" si="1"/>
        <v>0</v>
      </c>
      <c r="O5" s="16">
        <f t="shared" si="2"/>
        <v>29</v>
      </c>
      <c r="P5" s="16">
        <f t="shared" si="3"/>
        <v>0</v>
      </c>
      <c r="Q5" s="17">
        <f t="shared" si="5"/>
        <v>159</v>
      </c>
      <c r="R5" s="168"/>
    </row>
    <row r="6" spans="1:18">
      <c r="A6" s="8" t="s">
        <v>48</v>
      </c>
      <c r="B6" s="15">
        <f>'[1]05'!B8</f>
        <v>130</v>
      </c>
      <c r="C6" s="16">
        <f>'[1]05'!C8</f>
        <v>0</v>
      </c>
      <c r="D6" s="16">
        <f>'[1]05'!D8</f>
        <v>185</v>
      </c>
      <c r="E6" s="16">
        <f>'[1]05'!E8</f>
        <v>0</v>
      </c>
      <c r="F6" s="15">
        <f t="shared" si="6"/>
        <v>315</v>
      </c>
      <c r="G6" s="15">
        <f>'[1]05'!H8</f>
        <v>130</v>
      </c>
      <c r="H6" s="16">
        <f>'[1]05'!I8</f>
        <v>0</v>
      </c>
      <c r="I6" s="16">
        <f>'[1]05'!J8</f>
        <v>29</v>
      </c>
      <c r="J6" s="16">
        <f>'[1]05'!K8</f>
        <v>0</v>
      </c>
      <c r="K6" s="15">
        <f t="shared" si="4"/>
        <v>159</v>
      </c>
      <c r="L6" s="18">
        <f>frq!C6</f>
        <v>1</v>
      </c>
      <c r="M6" s="16">
        <f t="shared" si="0"/>
        <v>130</v>
      </c>
      <c r="N6" s="16">
        <f t="shared" si="1"/>
        <v>0</v>
      </c>
      <c r="O6" s="16">
        <f t="shared" si="2"/>
        <v>29</v>
      </c>
      <c r="P6" s="16">
        <f t="shared" si="3"/>
        <v>0</v>
      </c>
      <c r="Q6" s="17">
        <f t="shared" si="5"/>
        <v>159</v>
      </c>
    </row>
    <row r="7" spans="1:18">
      <c r="A7" s="8" t="s">
        <v>49</v>
      </c>
      <c r="B7" s="15">
        <f>'[1]05'!B9</f>
        <v>130</v>
      </c>
      <c r="C7" s="16">
        <f>'[1]05'!C9</f>
        <v>0</v>
      </c>
      <c r="D7" s="16">
        <f>'[1]05'!D9</f>
        <v>185</v>
      </c>
      <c r="E7" s="16">
        <f>'[1]05'!E9</f>
        <v>0</v>
      </c>
      <c r="F7" s="15">
        <f t="shared" si="6"/>
        <v>315</v>
      </c>
      <c r="G7" s="15">
        <f>'[1]05'!H9</f>
        <v>130</v>
      </c>
      <c r="H7" s="16">
        <f>'[1]05'!I9</f>
        <v>0</v>
      </c>
      <c r="I7" s="16">
        <f>'[1]05'!J9</f>
        <v>29</v>
      </c>
      <c r="J7" s="16">
        <f>'[1]05'!K9</f>
        <v>0</v>
      </c>
      <c r="K7" s="15">
        <f t="shared" si="4"/>
        <v>159</v>
      </c>
      <c r="L7" s="18">
        <f>frq!C7</f>
        <v>1</v>
      </c>
      <c r="M7" s="16">
        <f t="shared" si="0"/>
        <v>130</v>
      </c>
      <c r="N7" s="16">
        <f t="shared" si="1"/>
        <v>0</v>
      </c>
      <c r="O7" s="16">
        <f t="shared" si="2"/>
        <v>29</v>
      </c>
      <c r="P7" s="16">
        <f t="shared" si="3"/>
        <v>0</v>
      </c>
      <c r="Q7" s="17">
        <f t="shared" si="5"/>
        <v>159</v>
      </c>
    </row>
    <row r="8" spans="1:18">
      <c r="A8" s="8" t="s">
        <v>50</v>
      </c>
      <c r="B8" s="15">
        <f>'[1]05'!B10</f>
        <v>130</v>
      </c>
      <c r="C8" s="16">
        <f>'[1]05'!C10</f>
        <v>0</v>
      </c>
      <c r="D8" s="16">
        <f>'[1]05'!D10</f>
        <v>185</v>
      </c>
      <c r="E8" s="16">
        <f>'[1]05'!E10</f>
        <v>0</v>
      </c>
      <c r="F8" s="15">
        <f t="shared" si="6"/>
        <v>315</v>
      </c>
      <c r="G8" s="15">
        <f>'[1]05'!H10</f>
        <v>130</v>
      </c>
      <c r="H8" s="16">
        <f>'[1]05'!I10</f>
        <v>0</v>
      </c>
      <c r="I8" s="16">
        <f>'[1]05'!J10</f>
        <v>29</v>
      </c>
      <c r="J8" s="16">
        <f>'[1]05'!K10</f>
        <v>0</v>
      </c>
      <c r="K8" s="15">
        <f t="shared" si="4"/>
        <v>159</v>
      </c>
      <c r="L8" s="18">
        <f>frq!C8</f>
        <v>1</v>
      </c>
      <c r="M8" s="16">
        <f t="shared" si="0"/>
        <v>130</v>
      </c>
      <c r="N8" s="16">
        <f t="shared" si="1"/>
        <v>0</v>
      </c>
      <c r="O8" s="16">
        <f t="shared" si="2"/>
        <v>29</v>
      </c>
      <c r="P8" s="16">
        <f t="shared" si="3"/>
        <v>0</v>
      </c>
      <c r="Q8" s="17">
        <f t="shared" si="5"/>
        <v>159</v>
      </c>
    </row>
    <row r="9" spans="1:18">
      <c r="A9" s="8" t="s">
        <v>51</v>
      </c>
      <c r="B9" s="15">
        <f>'[1]05'!B11</f>
        <v>130</v>
      </c>
      <c r="C9" s="16">
        <f>'[1]05'!C11</f>
        <v>0</v>
      </c>
      <c r="D9" s="16">
        <f>'[1]05'!D11</f>
        <v>185</v>
      </c>
      <c r="E9" s="16">
        <f>'[1]05'!E11</f>
        <v>0</v>
      </c>
      <c r="F9" s="15">
        <f t="shared" si="6"/>
        <v>315</v>
      </c>
      <c r="G9" s="15">
        <f>'[1]05'!H11</f>
        <v>130</v>
      </c>
      <c r="H9" s="16">
        <f>'[1]05'!I11</f>
        <v>0</v>
      </c>
      <c r="I9" s="16">
        <f>'[1]05'!J11</f>
        <v>26</v>
      </c>
      <c r="J9" s="16">
        <f>'[1]05'!K11</f>
        <v>0</v>
      </c>
      <c r="K9" s="15">
        <f t="shared" si="4"/>
        <v>156</v>
      </c>
      <c r="L9" s="18">
        <f>frq!C9</f>
        <v>1</v>
      </c>
      <c r="M9" s="16">
        <f t="shared" si="0"/>
        <v>130</v>
      </c>
      <c r="N9" s="16">
        <f t="shared" si="1"/>
        <v>0</v>
      </c>
      <c r="O9" s="16">
        <f t="shared" si="2"/>
        <v>26</v>
      </c>
      <c r="P9" s="16">
        <f t="shared" si="3"/>
        <v>0</v>
      </c>
      <c r="Q9" s="17">
        <f t="shared" si="5"/>
        <v>156</v>
      </c>
    </row>
    <row r="10" spans="1:18">
      <c r="A10" s="8" t="s">
        <v>52</v>
      </c>
      <c r="B10" s="15">
        <f>'[1]05'!B12</f>
        <v>130</v>
      </c>
      <c r="C10" s="16">
        <f>'[1]05'!C12</f>
        <v>0</v>
      </c>
      <c r="D10" s="16">
        <f>'[1]05'!D12</f>
        <v>185</v>
      </c>
      <c r="E10" s="16">
        <f>'[1]05'!E12</f>
        <v>0</v>
      </c>
      <c r="F10" s="15">
        <f t="shared" si="6"/>
        <v>315</v>
      </c>
      <c r="G10" s="15">
        <f>'[1]05'!H12</f>
        <v>130</v>
      </c>
      <c r="H10" s="16">
        <f>'[1]05'!I12</f>
        <v>0</v>
      </c>
      <c r="I10" s="16">
        <f>'[1]05'!J12</f>
        <v>29</v>
      </c>
      <c r="J10" s="16">
        <f>'[1]05'!K12</f>
        <v>0</v>
      </c>
      <c r="K10" s="15">
        <f t="shared" si="4"/>
        <v>159</v>
      </c>
      <c r="L10" s="18">
        <f>frq!C10</f>
        <v>1</v>
      </c>
      <c r="M10" s="16">
        <f t="shared" si="0"/>
        <v>130</v>
      </c>
      <c r="N10" s="16">
        <f t="shared" si="1"/>
        <v>0</v>
      </c>
      <c r="O10" s="16">
        <f t="shared" si="2"/>
        <v>29</v>
      </c>
      <c r="P10" s="16">
        <f t="shared" si="3"/>
        <v>0</v>
      </c>
      <c r="Q10" s="17">
        <f t="shared" si="5"/>
        <v>159</v>
      </c>
    </row>
    <row r="11" spans="1:18">
      <c r="A11" s="8" t="s">
        <v>53</v>
      </c>
      <c r="B11" s="15">
        <f>'[1]05'!B13</f>
        <v>130</v>
      </c>
      <c r="C11" s="16">
        <f>'[1]05'!C13</f>
        <v>0</v>
      </c>
      <c r="D11" s="16">
        <f>'[1]05'!D13</f>
        <v>185</v>
      </c>
      <c r="E11" s="16">
        <f>'[1]05'!E13</f>
        <v>0</v>
      </c>
      <c r="F11" s="15">
        <f t="shared" si="6"/>
        <v>315</v>
      </c>
      <c r="G11" s="15">
        <f>'[1]05'!H13</f>
        <v>130</v>
      </c>
      <c r="H11" s="16">
        <f>'[1]05'!I13</f>
        <v>0</v>
      </c>
      <c r="I11" s="16">
        <f>'[1]05'!J13</f>
        <v>30</v>
      </c>
      <c r="J11" s="16">
        <f>'[1]05'!K13</f>
        <v>0</v>
      </c>
      <c r="K11" s="15">
        <f t="shared" si="4"/>
        <v>160</v>
      </c>
      <c r="L11" s="18">
        <f>frq!C11</f>
        <v>1</v>
      </c>
      <c r="M11" s="16">
        <f t="shared" si="0"/>
        <v>130</v>
      </c>
      <c r="N11" s="16">
        <f t="shared" si="1"/>
        <v>0</v>
      </c>
      <c r="O11" s="16">
        <f t="shared" si="2"/>
        <v>30</v>
      </c>
      <c r="P11" s="16">
        <f t="shared" si="3"/>
        <v>0</v>
      </c>
      <c r="Q11" s="17">
        <f t="shared" si="5"/>
        <v>160</v>
      </c>
    </row>
    <row r="12" spans="1:18">
      <c r="A12" s="8" t="s">
        <v>54</v>
      </c>
      <c r="B12" s="15">
        <f>'[1]05'!B14</f>
        <v>130</v>
      </c>
      <c r="C12" s="16">
        <f>'[1]05'!C14</f>
        <v>0</v>
      </c>
      <c r="D12" s="16">
        <f>'[1]05'!D14</f>
        <v>185</v>
      </c>
      <c r="E12" s="16">
        <f>'[1]05'!E14</f>
        <v>0</v>
      </c>
      <c r="F12" s="15">
        <f t="shared" si="6"/>
        <v>315</v>
      </c>
      <c r="G12" s="15">
        <f>'[1]05'!H14</f>
        <v>130</v>
      </c>
      <c r="H12" s="16">
        <f>'[1]05'!I14</f>
        <v>0</v>
      </c>
      <c r="I12" s="16">
        <f>'[1]05'!J14</f>
        <v>30</v>
      </c>
      <c r="J12" s="16">
        <f>'[1]05'!K14</f>
        <v>0</v>
      </c>
      <c r="K12" s="15">
        <f t="shared" si="4"/>
        <v>160</v>
      </c>
      <c r="L12" s="18">
        <f>frq!C12</f>
        <v>1</v>
      </c>
      <c r="M12" s="16">
        <f t="shared" si="0"/>
        <v>130</v>
      </c>
      <c r="N12" s="16">
        <f t="shared" si="1"/>
        <v>0</v>
      </c>
      <c r="O12" s="16">
        <f t="shared" si="2"/>
        <v>30</v>
      </c>
      <c r="P12" s="16">
        <f t="shared" si="3"/>
        <v>0</v>
      </c>
      <c r="Q12" s="17">
        <f t="shared" si="5"/>
        <v>160</v>
      </c>
    </row>
    <row r="13" spans="1:18">
      <c r="A13" s="8" t="s">
        <v>55</v>
      </c>
      <c r="B13" s="15">
        <f>'[1]05'!B15</f>
        <v>130</v>
      </c>
      <c r="C13" s="16">
        <f>'[1]05'!C15</f>
        <v>0</v>
      </c>
      <c r="D13" s="16">
        <f>'[1]05'!D15</f>
        <v>185</v>
      </c>
      <c r="E13" s="16">
        <f>'[1]05'!E15</f>
        <v>0</v>
      </c>
      <c r="F13" s="15">
        <f t="shared" si="6"/>
        <v>315</v>
      </c>
      <c r="G13" s="15">
        <f>'[1]05'!H15</f>
        <v>130</v>
      </c>
      <c r="H13" s="16">
        <f>'[1]05'!I15</f>
        <v>0</v>
      </c>
      <c r="I13" s="16">
        <f>'[1]05'!J15</f>
        <v>30</v>
      </c>
      <c r="J13" s="16">
        <f>'[1]05'!K15</f>
        <v>0</v>
      </c>
      <c r="K13" s="15">
        <f t="shared" si="4"/>
        <v>160</v>
      </c>
      <c r="L13" s="18">
        <f>frq!C13</f>
        <v>1</v>
      </c>
      <c r="M13" s="16">
        <f t="shared" si="0"/>
        <v>130</v>
      </c>
      <c r="N13" s="16">
        <f t="shared" si="1"/>
        <v>0</v>
      </c>
      <c r="O13" s="16">
        <f t="shared" si="2"/>
        <v>30</v>
      </c>
      <c r="P13" s="16">
        <f t="shared" si="3"/>
        <v>0</v>
      </c>
      <c r="Q13" s="17">
        <f t="shared" si="5"/>
        <v>160</v>
      </c>
    </row>
    <row r="14" spans="1:18">
      <c r="A14" s="8" t="s">
        <v>56</v>
      </c>
      <c r="B14" s="15">
        <f>'[1]05'!B16</f>
        <v>130</v>
      </c>
      <c r="C14" s="16">
        <f>'[1]05'!C16</f>
        <v>0</v>
      </c>
      <c r="D14" s="16">
        <f>'[1]05'!D16</f>
        <v>185</v>
      </c>
      <c r="E14" s="16">
        <f>'[1]05'!E16</f>
        <v>0</v>
      </c>
      <c r="F14" s="15">
        <f t="shared" si="6"/>
        <v>315</v>
      </c>
      <c r="G14" s="15">
        <f>'[1]05'!H16</f>
        <v>130</v>
      </c>
      <c r="H14" s="16">
        <f>'[1]05'!I16</f>
        <v>0</v>
      </c>
      <c r="I14" s="16">
        <f>'[1]05'!J16</f>
        <v>30</v>
      </c>
      <c r="J14" s="16">
        <f>'[1]05'!K16</f>
        <v>0</v>
      </c>
      <c r="K14" s="15">
        <f t="shared" si="4"/>
        <v>160</v>
      </c>
      <c r="L14" s="18">
        <f>frq!C14</f>
        <v>1</v>
      </c>
      <c r="M14" s="16">
        <f t="shared" si="0"/>
        <v>130</v>
      </c>
      <c r="N14" s="16">
        <f t="shared" si="1"/>
        <v>0</v>
      </c>
      <c r="O14" s="16">
        <f t="shared" si="2"/>
        <v>30</v>
      </c>
      <c r="P14" s="16">
        <f t="shared" si="3"/>
        <v>0</v>
      </c>
      <c r="Q14" s="17">
        <f t="shared" si="5"/>
        <v>160</v>
      </c>
    </row>
    <row r="15" spans="1:18">
      <c r="A15" s="8" t="s">
        <v>57</v>
      </c>
      <c r="B15" s="15">
        <f>'[1]05'!B17</f>
        <v>130</v>
      </c>
      <c r="C15" s="16">
        <f>'[1]05'!C17</f>
        <v>0</v>
      </c>
      <c r="D15" s="16">
        <f>'[1]05'!D17</f>
        <v>185</v>
      </c>
      <c r="E15" s="16">
        <f>'[1]05'!E17</f>
        <v>0</v>
      </c>
      <c r="F15" s="15">
        <f t="shared" si="6"/>
        <v>315</v>
      </c>
      <c r="G15" s="15">
        <f>'[1]05'!H17</f>
        <v>130</v>
      </c>
      <c r="H15" s="16">
        <f>'[1]05'!I17</f>
        <v>0</v>
      </c>
      <c r="I15" s="16">
        <f>'[1]05'!J17</f>
        <v>26</v>
      </c>
      <c r="J15" s="16">
        <f>'[1]05'!K17</f>
        <v>0</v>
      </c>
      <c r="K15" s="15">
        <f t="shared" si="4"/>
        <v>156</v>
      </c>
      <c r="L15" s="18">
        <f>frq!C15</f>
        <v>1</v>
      </c>
      <c r="M15" s="16">
        <f t="shared" si="0"/>
        <v>130</v>
      </c>
      <c r="N15" s="16">
        <f t="shared" si="1"/>
        <v>0</v>
      </c>
      <c r="O15" s="16">
        <f t="shared" si="2"/>
        <v>26</v>
      </c>
      <c r="P15" s="16">
        <f t="shared" si="3"/>
        <v>0</v>
      </c>
      <c r="Q15" s="17">
        <f t="shared" si="5"/>
        <v>156</v>
      </c>
    </row>
    <row r="16" spans="1:18">
      <c r="A16" s="8" t="s">
        <v>58</v>
      </c>
      <c r="B16" s="15">
        <f>'[1]05'!B18</f>
        <v>130</v>
      </c>
      <c r="C16" s="16">
        <f>'[1]05'!C18</f>
        <v>0</v>
      </c>
      <c r="D16" s="16">
        <f>'[1]05'!D18</f>
        <v>185</v>
      </c>
      <c r="E16" s="16">
        <f>'[1]05'!E18</f>
        <v>0</v>
      </c>
      <c r="F16" s="15">
        <f t="shared" si="6"/>
        <v>315</v>
      </c>
      <c r="G16" s="15">
        <f>'[1]05'!H18</f>
        <v>130</v>
      </c>
      <c r="H16" s="16">
        <f>'[1]05'!I18</f>
        <v>0</v>
      </c>
      <c r="I16" s="16">
        <f>'[1]05'!J18</f>
        <v>30</v>
      </c>
      <c r="J16" s="16">
        <f>'[1]05'!K18</f>
        <v>0</v>
      </c>
      <c r="K16" s="15">
        <f t="shared" si="4"/>
        <v>160</v>
      </c>
      <c r="L16" s="18">
        <f>frq!C16</f>
        <v>1</v>
      </c>
      <c r="M16" s="16">
        <f t="shared" si="0"/>
        <v>130</v>
      </c>
      <c r="N16" s="16">
        <f t="shared" si="1"/>
        <v>0</v>
      </c>
      <c r="O16" s="16">
        <f t="shared" si="2"/>
        <v>30</v>
      </c>
      <c r="P16" s="16">
        <f t="shared" si="3"/>
        <v>0</v>
      </c>
      <c r="Q16" s="17">
        <f t="shared" si="5"/>
        <v>160</v>
      </c>
    </row>
    <row r="17" spans="1:17">
      <c r="A17" s="8" t="s">
        <v>59</v>
      </c>
      <c r="B17" s="15">
        <f>'[1]05'!B19</f>
        <v>130</v>
      </c>
      <c r="C17" s="16">
        <f>'[1]05'!C19</f>
        <v>0</v>
      </c>
      <c r="D17" s="16">
        <f>'[1]05'!D19</f>
        <v>185</v>
      </c>
      <c r="E17" s="16">
        <f>'[1]05'!E19</f>
        <v>0</v>
      </c>
      <c r="F17" s="15">
        <f t="shared" si="6"/>
        <v>315</v>
      </c>
      <c r="G17" s="15">
        <f>'[1]05'!H19</f>
        <v>130</v>
      </c>
      <c r="H17" s="16">
        <f>'[1]05'!I19</f>
        <v>0</v>
      </c>
      <c r="I17" s="16">
        <f>'[1]05'!J19</f>
        <v>30</v>
      </c>
      <c r="J17" s="16">
        <f>'[1]05'!K19</f>
        <v>0</v>
      </c>
      <c r="K17" s="15">
        <f t="shared" si="4"/>
        <v>160</v>
      </c>
      <c r="L17" s="18">
        <f>frq!C17</f>
        <v>1</v>
      </c>
      <c r="M17" s="16">
        <f t="shared" si="0"/>
        <v>130</v>
      </c>
      <c r="N17" s="16">
        <f t="shared" si="1"/>
        <v>0</v>
      </c>
      <c r="O17" s="16">
        <f t="shared" si="2"/>
        <v>30</v>
      </c>
      <c r="P17" s="16">
        <f t="shared" si="3"/>
        <v>0</v>
      </c>
      <c r="Q17" s="17">
        <f t="shared" si="5"/>
        <v>160</v>
      </c>
    </row>
    <row r="18" spans="1:17">
      <c r="A18" s="8" t="s">
        <v>60</v>
      </c>
      <c r="B18" s="15">
        <f>'[1]05'!B20</f>
        <v>130</v>
      </c>
      <c r="C18" s="16">
        <f>'[1]05'!C20</f>
        <v>0</v>
      </c>
      <c r="D18" s="16">
        <f>'[1]05'!D20</f>
        <v>185</v>
      </c>
      <c r="E18" s="16">
        <f>'[1]05'!E20</f>
        <v>0</v>
      </c>
      <c r="F18" s="15">
        <f t="shared" si="6"/>
        <v>315</v>
      </c>
      <c r="G18" s="15">
        <f>'[1]05'!H20</f>
        <v>130</v>
      </c>
      <c r="H18" s="16">
        <f>'[1]05'!I20</f>
        <v>0</v>
      </c>
      <c r="I18" s="16">
        <f>'[1]05'!J20</f>
        <v>30</v>
      </c>
      <c r="J18" s="16">
        <f>'[1]05'!K20</f>
        <v>0</v>
      </c>
      <c r="K18" s="15">
        <f t="shared" si="4"/>
        <v>160</v>
      </c>
      <c r="L18" s="18">
        <f>frq!C18</f>
        <v>1</v>
      </c>
      <c r="M18" s="16">
        <f t="shared" si="0"/>
        <v>130</v>
      </c>
      <c r="N18" s="16">
        <f t="shared" si="1"/>
        <v>0</v>
      </c>
      <c r="O18" s="16">
        <f t="shared" si="2"/>
        <v>30</v>
      </c>
      <c r="P18" s="16">
        <f t="shared" si="3"/>
        <v>0</v>
      </c>
      <c r="Q18" s="17">
        <f t="shared" si="5"/>
        <v>160</v>
      </c>
    </row>
    <row r="19" spans="1:17">
      <c r="A19" s="8" t="s">
        <v>61</v>
      </c>
      <c r="B19" s="15">
        <f>'[1]05'!B21</f>
        <v>130</v>
      </c>
      <c r="C19" s="16">
        <f>'[1]05'!C21</f>
        <v>0</v>
      </c>
      <c r="D19" s="16">
        <f>'[1]05'!D21</f>
        <v>185</v>
      </c>
      <c r="E19" s="16">
        <f>'[1]05'!E21</f>
        <v>0</v>
      </c>
      <c r="F19" s="15">
        <f t="shared" si="6"/>
        <v>315</v>
      </c>
      <c r="G19" s="15">
        <f>'[1]05'!H21</f>
        <v>130</v>
      </c>
      <c r="H19" s="16">
        <f>'[1]05'!I21</f>
        <v>0</v>
      </c>
      <c r="I19" s="16">
        <f>'[1]05'!J21</f>
        <v>30</v>
      </c>
      <c r="J19" s="16">
        <f>'[1]05'!K21</f>
        <v>0</v>
      </c>
      <c r="K19" s="15">
        <f t="shared" si="4"/>
        <v>160</v>
      </c>
      <c r="L19" s="18">
        <f>frq!C19</f>
        <v>1</v>
      </c>
      <c r="M19" s="16">
        <f t="shared" si="0"/>
        <v>130</v>
      </c>
      <c r="N19" s="16">
        <f t="shared" si="1"/>
        <v>0</v>
      </c>
      <c r="O19" s="16">
        <f t="shared" si="2"/>
        <v>30</v>
      </c>
      <c r="P19" s="16">
        <f t="shared" si="3"/>
        <v>0</v>
      </c>
      <c r="Q19" s="17">
        <f t="shared" si="5"/>
        <v>160</v>
      </c>
    </row>
    <row r="20" spans="1:17">
      <c r="A20" s="8" t="s">
        <v>62</v>
      </c>
      <c r="B20" s="15">
        <f>'[1]05'!B22</f>
        <v>130</v>
      </c>
      <c r="C20" s="16">
        <f>'[1]05'!C22</f>
        <v>0</v>
      </c>
      <c r="D20" s="16">
        <f>'[1]05'!D22</f>
        <v>185</v>
      </c>
      <c r="E20" s="16">
        <f>'[1]05'!E22</f>
        <v>0</v>
      </c>
      <c r="F20" s="15">
        <f t="shared" si="6"/>
        <v>315</v>
      </c>
      <c r="G20" s="15">
        <f>'[1]05'!H22</f>
        <v>130</v>
      </c>
      <c r="H20" s="16">
        <f>'[1]05'!I22</f>
        <v>0</v>
      </c>
      <c r="I20" s="16">
        <f>'[1]05'!J22</f>
        <v>30</v>
      </c>
      <c r="J20" s="16">
        <f>'[1]05'!K22</f>
        <v>0</v>
      </c>
      <c r="K20" s="15">
        <f t="shared" si="4"/>
        <v>160</v>
      </c>
      <c r="L20" s="18">
        <f>frq!C20</f>
        <v>1</v>
      </c>
      <c r="M20" s="16">
        <f t="shared" si="0"/>
        <v>130</v>
      </c>
      <c r="N20" s="16">
        <f t="shared" si="1"/>
        <v>0</v>
      </c>
      <c r="O20" s="16">
        <f t="shared" si="2"/>
        <v>30</v>
      </c>
      <c r="P20" s="16">
        <f t="shared" si="3"/>
        <v>0</v>
      </c>
      <c r="Q20" s="17">
        <f t="shared" si="5"/>
        <v>160</v>
      </c>
    </row>
    <row r="21" spans="1:17">
      <c r="A21" s="8" t="s">
        <v>63</v>
      </c>
      <c r="B21" s="15">
        <f>'[1]05'!B23</f>
        <v>130</v>
      </c>
      <c r="C21" s="16">
        <f>'[1]05'!C23</f>
        <v>0</v>
      </c>
      <c r="D21" s="16">
        <f>'[1]05'!D23</f>
        <v>185</v>
      </c>
      <c r="E21" s="16">
        <f>'[1]05'!E23</f>
        <v>0</v>
      </c>
      <c r="F21" s="15">
        <f t="shared" si="6"/>
        <v>315</v>
      </c>
      <c r="G21" s="15">
        <f>'[1]05'!H23</f>
        <v>130</v>
      </c>
      <c r="H21" s="16">
        <f>'[1]05'!I23</f>
        <v>0</v>
      </c>
      <c r="I21" s="16">
        <f>'[1]05'!J23</f>
        <v>26</v>
      </c>
      <c r="J21" s="16">
        <f>'[1]05'!K23</f>
        <v>0</v>
      </c>
      <c r="K21" s="15">
        <f t="shared" si="4"/>
        <v>156</v>
      </c>
      <c r="L21" s="18">
        <f>frq!C21</f>
        <v>1</v>
      </c>
      <c r="M21" s="16">
        <f t="shared" si="0"/>
        <v>130</v>
      </c>
      <c r="N21" s="16">
        <f t="shared" si="1"/>
        <v>0</v>
      </c>
      <c r="O21" s="16">
        <f t="shared" si="2"/>
        <v>26</v>
      </c>
      <c r="P21" s="16">
        <f t="shared" si="3"/>
        <v>0</v>
      </c>
      <c r="Q21" s="17">
        <f t="shared" si="5"/>
        <v>156</v>
      </c>
    </row>
    <row r="22" spans="1:17">
      <c r="A22" s="8" t="s">
        <v>64</v>
      </c>
      <c r="B22" s="15">
        <f>'[1]05'!B24</f>
        <v>130</v>
      </c>
      <c r="C22" s="16">
        <f>'[1]05'!C24</f>
        <v>0</v>
      </c>
      <c r="D22" s="16">
        <f>'[1]05'!D24</f>
        <v>185</v>
      </c>
      <c r="E22" s="16">
        <f>'[1]05'!E24</f>
        <v>0</v>
      </c>
      <c r="F22" s="15">
        <f t="shared" si="6"/>
        <v>315</v>
      </c>
      <c r="G22" s="15">
        <f>'[1]05'!H24</f>
        <v>130</v>
      </c>
      <c r="H22" s="16">
        <f>'[1]05'!I24</f>
        <v>0</v>
      </c>
      <c r="I22" s="16">
        <f>'[1]05'!J24</f>
        <v>32</v>
      </c>
      <c r="J22" s="16">
        <f>'[1]05'!K24</f>
        <v>0</v>
      </c>
      <c r="K22" s="15">
        <f t="shared" si="4"/>
        <v>162</v>
      </c>
      <c r="L22" s="18">
        <f>frq!C22</f>
        <v>1</v>
      </c>
      <c r="M22" s="16">
        <f t="shared" si="0"/>
        <v>130</v>
      </c>
      <c r="N22" s="16">
        <f t="shared" si="1"/>
        <v>0</v>
      </c>
      <c r="O22" s="16">
        <f t="shared" si="2"/>
        <v>32</v>
      </c>
      <c r="P22" s="16">
        <f t="shared" si="3"/>
        <v>0</v>
      </c>
      <c r="Q22" s="17">
        <f t="shared" si="5"/>
        <v>162</v>
      </c>
    </row>
    <row r="23" spans="1:17">
      <c r="A23" s="8" t="s">
        <v>65</v>
      </c>
      <c r="B23" s="15">
        <f>'[1]05'!B25</f>
        <v>130</v>
      </c>
      <c r="C23" s="16">
        <f>'[1]05'!C25</f>
        <v>0</v>
      </c>
      <c r="D23" s="16">
        <f>'[1]05'!D25</f>
        <v>185</v>
      </c>
      <c r="E23" s="16">
        <f>'[1]05'!E25</f>
        <v>0</v>
      </c>
      <c r="F23" s="15">
        <f t="shared" si="6"/>
        <v>315</v>
      </c>
      <c r="G23" s="15">
        <f>'[1]05'!H25</f>
        <v>130</v>
      </c>
      <c r="H23" s="16">
        <f>'[1]05'!I25</f>
        <v>0</v>
      </c>
      <c r="I23" s="16">
        <f>'[1]05'!J25</f>
        <v>30</v>
      </c>
      <c r="J23" s="16">
        <f>'[1]05'!K25</f>
        <v>0</v>
      </c>
      <c r="K23" s="15">
        <f t="shared" si="4"/>
        <v>160</v>
      </c>
      <c r="L23" s="18">
        <f>frq!C23</f>
        <v>1</v>
      </c>
      <c r="M23" s="16">
        <f t="shared" si="0"/>
        <v>130</v>
      </c>
      <c r="N23" s="16">
        <f t="shared" si="1"/>
        <v>0</v>
      </c>
      <c r="O23" s="16">
        <f t="shared" si="2"/>
        <v>30</v>
      </c>
      <c r="P23" s="16">
        <f t="shared" si="3"/>
        <v>0</v>
      </c>
      <c r="Q23" s="17">
        <f t="shared" si="5"/>
        <v>160</v>
      </c>
    </row>
    <row r="24" spans="1:17">
      <c r="A24" s="8" t="s">
        <v>66</v>
      </c>
      <c r="B24" s="15">
        <f>'[1]05'!B26</f>
        <v>130</v>
      </c>
      <c r="C24" s="16">
        <f>'[1]05'!C26</f>
        <v>0</v>
      </c>
      <c r="D24" s="16">
        <f>'[1]05'!D26</f>
        <v>185</v>
      </c>
      <c r="E24" s="16">
        <f>'[1]05'!E26</f>
        <v>0</v>
      </c>
      <c r="F24" s="15">
        <f t="shared" si="6"/>
        <v>315</v>
      </c>
      <c r="G24" s="15">
        <f>'[1]05'!H26</f>
        <v>130</v>
      </c>
      <c r="H24" s="16">
        <f>'[1]05'!I26</f>
        <v>0</v>
      </c>
      <c r="I24" s="16">
        <f>'[1]05'!J26</f>
        <v>30</v>
      </c>
      <c r="J24" s="16">
        <f>'[1]05'!K26</f>
        <v>0</v>
      </c>
      <c r="K24" s="15">
        <f t="shared" si="4"/>
        <v>160</v>
      </c>
      <c r="L24" s="18">
        <f>frq!C24</f>
        <v>1</v>
      </c>
      <c r="M24" s="16">
        <f t="shared" si="0"/>
        <v>130</v>
      </c>
      <c r="N24" s="16">
        <f t="shared" si="1"/>
        <v>0</v>
      </c>
      <c r="O24" s="16">
        <f t="shared" si="2"/>
        <v>30</v>
      </c>
      <c r="P24" s="16">
        <f t="shared" si="3"/>
        <v>0</v>
      </c>
      <c r="Q24" s="17">
        <f t="shared" si="5"/>
        <v>160</v>
      </c>
    </row>
    <row r="25" spans="1:17">
      <c r="A25" s="8" t="s">
        <v>67</v>
      </c>
      <c r="B25" s="15">
        <f>'[1]05'!B27</f>
        <v>130</v>
      </c>
      <c r="C25" s="16">
        <f>'[1]05'!C27</f>
        <v>0</v>
      </c>
      <c r="D25" s="16">
        <f>'[1]05'!D27</f>
        <v>185</v>
      </c>
      <c r="E25" s="16">
        <f>'[1]05'!E27</f>
        <v>0</v>
      </c>
      <c r="F25" s="15">
        <f t="shared" si="6"/>
        <v>315</v>
      </c>
      <c r="G25" s="15">
        <f>'[1]05'!H27</f>
        <v>130</v>
      </c>
      <c r="H25" s="16">
        <f>'[1]05'!I27</f>
        <v>0</v>
      </c>
      <c r="I25" s="16">
        <f>'[1]05'!J27</f>
        <v>30</v>
      </c>
      <c r="J25" s="16">
        <f>'[1]05'!K27</f>
        <v>0</v>
      </c>
      <c r="K25" s="15">
        <f t="shared" si="4"/>
        <v>160</v>
      </c>
      <c r="L25" s="18">
        <f>frq!C25</f>
        <v>1</v>
      </c>
      <c r="M25" s="16">
        <f t="shared" si="0"/>
        <v>130</v>
      </c>
      <c r="N25" s="16">
        <f t="shared" si="1"/>
        <v>0</v>
      </c>
      <c r="O25" s="16">
        <f t="shared" si="2"/>
        <v>30</v>
      </c>
      <c r="P25" s="16">
        <f t="shared" si="3"/>
        <v>0</v>
      </c>
      <c r="Q25" s="17">
        <f t="shared" si="5"/>
        <v>160</v>
      </c>
    </row>
    <row r="26" spans="1:17">
      <c r="A26" s="8" t="s">
        <v>68</v>
      </c>
      <c r="B26" s="15">
        <f>'[1]05'!B28</f>
        <v>130</v>
      </c>
      <c r="C26" s="16">
        <f>'[1]05'!C28</f>
        <v>0</v>
      </c>
      <c r="D26" s="16">
        <f>'[1]05'!D28</f>
        <v>185</v>
      </c>
      <c r="E26" s="16">
        <f>'[1]05'!E28</f>
        <v>0</v>
      </c>
      <c r="F26" s="15">
        <f t="shared" si="6"/>
        <v>315</v>
      </c>
      <c r="G26" s="15">
        <f>'[1]05'!H28</f>
        <v>130</v>
      </c>
      <c r="H26" s="16">
        <f>'[1]05'!I28</f>
        <v>0</v>
      </c>
      <c r="I26" s="16">
        <f>'[1]05'!J28</f>
        <v>32</v>
      </c>
      <c r="J26" s="16">
        <f>'[1]05'!K28</f>
        <v>0</v>
      </c>
      <c r="K26" s="15">
        <f t="shared" si="4"/>
        <v>162</v>
      </c>
      <c r="L26" s="18">
        <f>frq!C26</f>
        <v>1</v>
      </c>
      <c r="M26" s="16">
        <f t="shared" si="0"/>
        <v>130</v>
      </c>
      <c r="N26" s="16">
        <f t="shared" si="1"/>
        <v>0</v>
      </c>
      <c r="O26" s="16">
        <f t="shared" si="2"/>
        <v>32</v>
      </c>
      <c r="P26" s="16">
        <f t="shared" si="3"/>
        <v>0</v>
      </c>
      <c r="Q26" s="17">
        <f t="shared" si="5"/>
        <v>162</v>
      </c>
    </row>
    <row r="27" spans="1:17">
      <c r="A27" s="8" t="s">
        <v>69</v>
      </c>
      <c r="B27" s="15">
        <f>'[1]05'!B29</f>
        <v>130</v>
      </c>
      <c r="C27" s="16">
        <f>'[1]05'!C29</f>
        <v>0</v>
      </c>
      <c r="D27" s="16">
        <f>'[1]05'!D29</f>
        <v>185</v>
      </c>
      <c r="E27" s="16">
        <f>'[1]05'!E29</f>
        <v>0</v>
      </c>
      <c r="F27" s="15">
        <f t="shared" si="6"/>
        <v>315</v>
      </c>
      <c r="G27" s="15">
        <f>'[1]05'!H29</f>
        <v>130</v>
      </c>
      <c r="H27" s="16">
        <f>'[1]05'!I29</f>
        <v>0</v>
      </c>
      <c r="I27" s="16">
        <f>'[1]05'!J29</f>
        <v>32</v>
      </c>
      <c r="J27" s="16">
        <f>'[1]05'!K29</f>
        <v>0</v>
      </c>
      <c r="K27" s="15">
        <f t="shared" si="4"/>
        <v>162</v>
      </c>
      <c r="L27" s="18">
        <f>frq!C27</f>
        <v>1</v>
      </c>
      <c r="M27" s="16">
        <f t="shared" si="0"/>
        <v>130</v>
      </c>
      <c r="N27" s="16">
        <f t="shared" si="1"/>
        <v>0</v>
      </c>
      <c r="O27" s="16">
        <f t="shared" si="2"/>
        <v>32</v>
      </c>
      <c r="P27" s="16">
        <f t="shared" si="3"/>
        <v>0</v>
      </c>
      <c r="Q27" s="17">
        <f t="shared" si="5"/>
        <v>162</v>
      </c>
    </row>
    <row r="28" spans="1:17">
      <c r="A28" s="8" t="s">
        <v>70</v>
      </c>
      <c r="B28" s="15">
        <f>'[1]05'!B30</f>
        <v>130</v>
      </c>
      <c r="C28" s="16">
        <f>'[1]05'!C30</f>
        <v>0</v>
      </c>
      <c r="D28" s="16">
        <f>'[1]05'!D30</f>
        <v>185</v>
      </c>
      <c r="E28" s="16">
        <f>'[1]05'!E30</f>
        <v>0</v>
      </c>
      <c r="F28" s="15">
        <f t="shared" si="6"/>
        <v>315</v>
      </c>
      <c r="G28" s="15">
        <f>'[1]05'!H30</f>
        <v>130</v>
      </c>
      <c r="H28" s="16">
        <f>'[1]05'!I30</f>
        <v>0</v>
      </c>
      <c r="I28" s="16">
        <f>'[1]05'!J30</f>
        <v>32</v>
      </c>
      <c r="J28" s="16">
        <f>'[1]05'!K30</f>
        <v>0</v>
      </c>
      <c r="K28" s="15">
        <f t="shared" si="4"/>
        <v>162</v>
      </c>
      <c r="L28" s="18">
        <f>frq!C28</f>
        <v>1</v>
      </c>
      <c r="M28" s="16">
        <f t="shared" si="0"/>
        <v>130</v>
      </c>
      <c r="N28" s="16">
        <f t="shared" si="1"/>
        <v>0</v>
      </c>
      <c r="O28" s="16">
        <f t="shared" si="2"/>
        <v>32</v>
      </c>
      <c r="P28" s="16">
        <f t="shared" si="3"/>
        <v>0</v>
      </c>
      <c r="Q28" s="17">
        <f t="shared" si="5"/>
        <v>162</v>
      </c>
    </row>
    <row r="29" spans="1:17">
      <c r="A29" s="8" t="s">
        <v>71</v>
      </c>
      <c r="B29" s="15">
        <f>'[1]05'!B31</f>
        <v>130</v>
      </c>
      <c r="C29" s="16">
        <f>'[1]05'!C31</f>
        <v>0</v>
      </c>
      <c r="D29" s="16">
        <f>'[1]05'!D31</f>
        <v>185</v>
      </c>
      <c r="E29" s="16">
        <f>'[1]05'!E31</f>
        <v>0</v>
      </c>
      <c r="F29" s="15">
        <f t="shared" si="6"/>
        <v>315</v>
      </c>
      <c r="G29" s="15">
        <f>'[1]05'!H31</f>
        <v>130</v>
      </c>
      <c r="H29" s="16">
        <f>'[1]05'!I31</f>
        <v>0</v>
      </c>
      <c r="I29" s="16">
        <f>'[1]05'!J31</f>
        <v>32</v>
      </c>
      <c r="J29" s="16">
        <f>'[1]05'!K31</f>
        <v>0</v>
      </c>
      <c r="K29" s="15">
        <f t="shared" si="4"/>
        <v>162</v>
      </c>
      <c r="L29" s="18">
        <f>frq!C29</f>
        <v>1</v>
      </c>
      <c r="M29" s="16">
        <f t="shared" si="0"/>
        <v>130</v>
      </c>
      <c r="N29" s="16">
        <f t="shared" si="1"/>
        <v>0</v>
      </c>
      <c r="O29" s="16">
        <f t="shared" si="2"/>
        <v>32</v>
      </c>
      <c r="P29" s="16">
        <f t="shared" si="3"/>
        <v>0</v>
      </c>
      <c r="Q29" s="17">
        <f t="shared" si="5"/>
        <v>162</v>
      </c>
    </row>
    <row r="30" spans="1:17">
      <c r="A30" s="8" t="s">
        <v>72</v>
      </c>
      <c r="B30" s="15">
        <f>'[1]05'!B32</f>
        <v>130</v>
      </c>
      <c r="C30" s="16">
        <f>'[1]05'!C32</f>
        <v>0</v>
      </c>
      <c r="D30" s="16">
        <f>'[1]05'!D32</f>
        <v>185</v>
      </c>
      <c r="E30" s="16">
        <f>'[1]05'!E32</f>
        <v>0</v>
      </c>
      <c r="F30" s="15">
        <f t="shared" si="6"/>
        <v>315</v>
      </c>
      <c r="G30" s="15">
        <f>'[1]05'!H32</f>
        <v>130</v>
      </c>
      <c r="H30" s="16">
        <f>'[1]05'!I32</f>
        <v>0</v>
      </c>
      <c r="I30" s="16">
        <f>'[1]05'!J32</f>
        <v>32</v>
      </c>
      <c r="J30" s="16">
        <f>'[1]05'!K32</f>
        <v>0</v>
      </c>
      <c r="K30" s="15">
        <f t="shared" si="4"/>
        <v>162</v>
      </c>
      <c r="L30" s="18">
        <f>frq!C30</f>
        <v>1</v>
      </c>
      <c r="M30" s="16">
        <f t="shared" si="0"/>
        <v>130</v>
      </c>
      <c r="N30" s="16">
        <f t="shared" si="1"/>
        <v>0</v>
      </c>
      <c r="O30" s="16">
        <f t="shared" si="2"/>
        <v>32</v>
      </c>
      <c r="P30" s="16">
        <f t="shared" si="3"/>
        <v>0</v>
      </c>
      <c r="Q30" s="17">
        <f t="shared" si="5"/>
        <v>162</v>
      </c>
    </row>
    <row r="31" spans="1:17">
      <c r="A31" s="8" t="s">
        <v>73</v>
      </c>
      <c r="B31" s="15">
        <f>'[1]05'!B33</f>
        <v>130</v>
      </c>
      <c r="C31" s="16">
        <f>'[1]05'!C33</f>
        <v>0</v>
      </c>
      <c r="D31" s="16">
        <f>'[1]05'!D33</f>
        <v>185</v>
      </c>
      <c r="E31" s="16">
        <f>'[1]05'!E33</f>
        <v>0</v>
      </c>
      <c r="F31" s="15">
        <f t="shared" si="6"/>
        <v>315</v>
      </c>
      <c r="G31" s="15">
        <f>'[1]05'!H33</f>
        <v>130</v>
      </c>
      <c r="H31" s="16">
        <f>'[1]05'!I33</f>
        <v>0</v>
      </c>
      <c r="I31" s="16">
        <f>'[1]05'!J33</f>
        <v>32</v>
      </c>
      <c r="J31" s="16">
        <f>'[1]05'!K33</f>
        <v>0</v>
      </c>
      <c r="K31" s="15">
        <f t="shared" si="4"/>
        <v>162</v>
      </c>
      <c r="L31" s="18">
        <f>frq!C31</f>
        <v>1</v>
      </c>
      <c r="M31" s="16">
        <f t="shared" si="0"/>
        <v>130</v>
      </c>
      <c r="N31" s="16">
        <f t="shared" si="1"/>
        <v>0</v>
      </c>
      <c r="O31" s="16">
        <f t="shared" si="2"/>
        <v>32</v>
      </c>
      <c r="P31" s="16">
        <f t="shared" si="3"/>
        <v>0</v>
      </c>
      <c r="Q31" s="17">
        <f t="shared" si="5"/>
        <v>162</v>
      </c>
    </row>
    <row r="32" spans="1:17">
      <c r="A32" s="8" t="s">
        <v>74</v>
      </c>
      <c r="B32" s="15">
        <f>'[1]05'!B34</f>
        <v>130</v>
      </c>
      <c r="C32" s="16">
        <f>'[1]05'!C34</f>
        <v>0</v>
      </c>
      <c r="D32" s="16">
        <f>'[1]05'!D34</f>
        <v>185</v>
      </c>
      <c r="E32" s="16">
        <f>'[1]05'!E34</f>
        <v>0</v>
      </c>
      <c r="F32" s="15">
        <f t="shared" si="6"/>
        <v>315</v>
      </c>
      <c r="G32" s="15">
        <f>'[1]05'!H34</f>
        <v>130</v>
      </c>
      <c r="H32" s="16">
        <f>'[1]05'!I34</f>
        <v>0</v>
      </c>
      <c r="I32" s="16">
        <f>'[1]05'!J34</f>
        <v>32</v>
      </c>
      <c r="J32" s="16">
        <f>'[1]05'!K34</f>
        <v>0</v>
      </c>
      <c r="K32" s="15">
        <f t="shared" si="4"/>
        <v>162</v>
      </c>
      <c r="L32" s="18">
        <f>frq!C32</f>
        <v>1</v>
      </c>
      <c r="M32" s="16">
        <f t="shared" si="0"/>
        <v>130</v>
      </c>
      <c r="N32" s="16">
        <f t="shared" si="1"/>
        <v>0</v>
      </c>
      <c r="O32" s="16">
        <f t="shared" si="2"/>
        <v>32</v>
      </c>
      <c r="P32" s="16">
        <f t="shared" si="3"/>
        <v>0</v>
      </c>
      <c r="Q32" s="17">
        <f t="shared" si="5"/>
        <v>162</v>
      </c>
    </row>
    <row r="33" spans="1:17">
      <c r="A33" s="8" t="s">
        <v>75</v>
      </c>
      <c r="B33" s="15">
        <f>'[1]05'!B35</f>
        <v>130</v>
      </c>
      <c r="C33" s="16">
        <f>'[1]05'!C35</f>
        <v>0</v>
      </c>
      <c r="D33" s="16">
        <f>'[1]05'!D35</f>
        <v>185</v>
      </c>
      <c r="E33" s="16">
        <f>'[1]05'!E35</f>
        <v>0</v>
      </c>
      <c r="F33" s="15">
        <f t="shared" si="6"/>
        <v>315</v>
      </c>
      <c r="G33" s="15">
        <f>'[1]05'!H35</f>
        <v>130</v>
      </c>
      <c r="H33" s="16">
        <f>'[1]05'!I35</f>
        <v>0</v>
      </c>
      <c r="I33" s="16">
        <f>'[1]05'!J35</f>
        <v>32</v>
      </c>
      <c r="J33" s="16">
        <f>'[1]05'!K35</f>
        <v>0</v>
      </c>
      <c r="K33" s="15">
        <f t="shared" si="4"/>
        <v>162</v>
      </c>
      <c r="L33" s="18">
        <f>frq!C33</f>
        <v>1</v>
      </c>
      <c r="M33" s="16">
        <f t="shared" si="0"/>
        <v>130</v>
      </c>
      <c r="N33" s="16">
        <f t="shared" si="1"/>
        <v>0</v>
      </c>
      <c r="O33" s="16">
        <f t="shared" si="2"/>
        <v>32</v>
      </c>
      <c r="P33" s="16">
        <f t="shared" si="3"/>
        <v>0</v>
      </c>
      <c r="Q33" s="17">
        <f t="shared" si="5"/>
        <v>162</v>
      </c>
    </row>
    <row r="34" spans="1:17">
      <c r="A34" s="8" t="s">
        <v>76</v>
      </c>
      <c r="B34" s="15">
        <f>'[1]05'!B36</f>
        <v>130</v>
      </c>
      <c r="C34" s="16">
        <f>'[1]05'!C36</f>
        <v>0</v>
      </c>
      <c r="D34" s="16">
        <f>'[1]05'!D36</f>
        <v>185</v>
      </c>
      <c r="E34" s="16">
        <f>'[1]05'!E36</f>
        <v>0</v>
      </c>
      <c r="F34" s="15">
        <f t="shared" si="6"/>
        <v>315</v>
      </c>
      <c r="G34" s="15">
        <f>'[1]05'!H36</f>
        <v>130</v>
      </c>
      <c r="H34" s="16">
        <f>'[1]05'!I36</f>
        <v>0</v>
      </c>
      <c r="I34" s="16">
        <f>'[1]05'!J36</f>
        <v>32</v>
      </c>
      <c r="J34" s="16">
        <f>'[1]05'!K36</f>
        <v>0</v>
      </c>
      <c r="K34" s="15">
        <f t="shared" si="4"/>
        <v>162</v>
      </c>
      <c r="L34" s="18">
        <f>frq!C34</f>
        <v>1</v>
      </c>
      <c r="M34" s="16">
        <f t="shared" si="0"/>
        <v>130</v>
      </c>
      <c r="N34" s="16">
        <f t="shared" si="1"/>
        <v>0</v>
      </c>
      <c r="O34" s="16">
        <f t="shared" si="2"/>
        <v>32</v>
      </c>
      <c r="P34" s="16">
        <f t="shared" si="3"/>
        <v>0</v>
      </c>
      <c r="Q34" s="17">
        <f t="shared" si="5"/>
        <v>162</v>
      </c>
    </row>
    <row r="35" spans="1:17">
      <c r="A35" s="8" t="s">
        <v>77</v>
      </c>
      <c r="B35" s="15">
        <f>'[1]05'!B37</f>
        <v>130</v>
      </c>
      <c r="C35" s="16">
        <f>'[1]05'!C37</f>
        <v>0</v>
      </c>
      <c r="D35" s="16">
        <f>'[1]05'!D37</f>
        <v>185</v>
      </c>
      <c r="E35" s="16">
        <f>'[1]05'!E37</f>
        <v>0</v>
      </c>
      <c r="F35" s="15">
        <f t="shared" si="6"/>
        <v>315</v>
      </c>
      <c r="G35" s="15">
        <f>'[1]05'!H37</f>
        <v>130</v>
      </c>
      <c r="H35" s="16">
        <f>'[1]05'!I37</f>
        <v>0</v>
      </c>
      <c r="I35" s="16">
        <f>'[1]05'!J37</f>
        <v>32</v>
      </c>
      <c r="J35" s="16">
        <f>'[1]05'!K37</f>
        <v>0</v>
      </c>
      <c r="K35" s="15">
        <f t="shared" si="4"/>
        <v>162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130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32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162</v>
      </c>
    </row>
    <row r="36" spans="1:17">
      <c r="A36" s="8" t="s">
        <v>78</v>
      </c>
      <c r="B36" s="15">
        <f>'[1]05'!B38</f>
        <v>130</v>
      </c>
      <c r="C36" s="16">
        <f>'[1]05'!C38</f>
        <v>0</v>
      </c>
      <c r="D36" s="16">
        <f>'[1]05'!D38</f>
        <v>185</v>
      </c>
      <c r="E36" s="16">
        <f>'[1]05'!E38</f>
        <v>0</v>
      </c>
      <c r="F36" s="15">
        <f t="shared" si="6"/>
        <v>315</v>
      </c>
      <c r="G36" s="15">
        <f>'[1]05'!H38</f>
        <v>130</v>
      </c>
      <c r="H36" s="16">
        <f>'[1]05'!I38</f>
        <v>0</v>
      </c>
      <c r="I36" s="16">
        <f>'[1]05'!J38</f>
        <v>32</v>
      </c>
      <c r="J36" s="16">
        <f>'[1]05'!K38</f>
        <v>0</v>
      </c>
      <c r="K36" s="15">
        <f t="shared" si="4"/>
        <v>162</v>
      </c>
      <c r="L36" s="18">
        <f>frq!C36</f>
        <v>1</v>
      </c>
      <c r="M36" s="16">
        <f t="shared" si="7"/>
        <v>130</v>
      </c>
      <c r="N36" s="16">
        <f t="shared" si="8"/>
        <v>0</v>
      </c>
      <c r="O36" s="16">
        <f t="shared" si="9"/>
        <v>32</v>
      </c>
      <c r="P36" s="16">
        <f t="shared" si="10"/>
        <v>0</v>
      </c>
      <c r="Q36" s="17">
        <f t="shared" si="5"/>
        <v>162</v>
      </c>
    </row>
    <row r="37" spans="1:17">
      <c r="A37" s="8" t="s">
        <v>79</v>
      </c>
      <c r="B37" s="15">
        <f>'[1]05'!B39</f>
        <v>130</v>
      </c>
      <c r="C37" s="16">
        <f>'[1]05'!C39</f>
        <v>0</v>
      </c>
      <c r="D37" s="16">
        <f>'[1]05'!D39</f>
        <v>185</v>
      </c>
      <c r="E37" s="16">
        <f>'[1]05'!E39</f>
        <v>0</v>
      </c>
      <c r="F37" s="15">
        <f t="shared" si="6"/>
        <v>315</v>
      </c>
      <c r="G37" s="15">
        <f>'[1]05'!H39</f>
        <v>130</v>
      </c>
      <c r="H37" s="16">
        <f>'[1]05'!I39</f>
        <v>0</v>
      </c>
      <c r="I37" s="16">
        <f>'[1]05'!J39</f>
        <v>32</v>
      </c>
      <c r="J37" s="16">
        <f>'[1]05'!K39</f>
        <v>0</v>
      </c>
      <c r="K37" s="15">
        <f t="shared" si="4"/>
        <v>162</v>
      </c>
      <c r="L37" s="18">
        <f>frq!C37</f>
        <v>1</v>
      </c>
      <c r="M37" s="16">
        <f t="shared" si="7"/>
        <v>130</v>
      </c>
      <c r="N37" s="16">
        <f t="shared" si="8"/>
        <v>0</v>
      </c>
      <c r="O37" s="16">
        <f t="shared" si="9"/>
        <v>32</v>
      </c>
      <c r="P37" s="16">
        <f t="shared" si="10"/>
        <v>0</v>
      </c>
      <c r="Q37" s="17">
        <f t="shared" si="5"/>
        <v>162</v>
      </c>
    </row>
    <row r="38" spans="1:17">
      <c r="A38" s="8" t="s">
        <v>80</v>
      </c>
      <c r="B38" s="15">
        <f>'[1]05'!B40</f>
        <v>130</v>
      </c>
      <c r="C38" s="16">
        <f>'[1]05'!C40</f>
        <v>0</v>
      </c>
      <c r="D38" s="16">
        <f>'[1]05'!D40</f>
        <v>185</v>
      </c>
      <c r="E38" s="16">
        <f>'[1]05'!E40</f>
        <v>0</v>
      </c>
      <c r="F38" s="15">
        <f t="shared" si="6"/>
        <v>315</v>
      </c>
      <c r="G38" s="15">
        <f>'[1]05'!H40</f>
        <v>130</v>
      </c>
      <c r="H38" s="16">
        <f>'[1]05'!I40</f>
        <v>0</v>
      </c>
      <c r="I38" s="16">
        <f>'[1]05'!J40</f>
        <v>32</v>
      </c>
      <c r="J38" s="16">
        <f>'[1]05'!K40</f>
        <v>0</v>
      </c>
      <c r="K38" s="15">
        <f t="shared" si="4"/>
        <v>162</v>
      </c>
      <c r="L38" s="18">
        <f>frq!C38</f>
        <v>1</v>
      </c>
      <c r="M38" s="16">
        <f t="shared" si="7"/>
        <v>130</v>
      </c>
      <c r="N38" s="16">
        <f t="shared" si="8"/>
        <v>0</v>
      </c>
      <c r="O38" s="16">
        <f t="shared" si="9"/>
        <v>32</v>
      </c>
      <c r="P38" s="16">
        <f t="shared" si="10"/>
        <v>0</v>
      </c>
      <c r="Q38" s="17">
        <f t="shared" si="5"/>
        <v>162</v>
      </c>
    </row>
    <row r="39" spans="1:17">
      <c r="A39" s="8" t="s">
        <v>81</v>
      </c>
      <c r="B39" s="15">
        <f>'[1]05'!B41</f>
        <v>130</v>
      </c>
      <c r="C39" s="16">
        <f>'[1]05'!C41</f>
        <v>0</v>
      </c>
      <c r="D39" s="16">
        <f>'[1]05'!D41</f>
        <v>185</v>
      </c>
      <c r="E39" s="16">
        <f>'[1]05'!E41</f>
        <v>0</v>
      </c>
      <c r="F39" s="15">
        <f t="shared" si="6"/>
        <v>315</v>
      </c>
      <c r="G39" s="15">
        <f>'[1]05'!H41</f>
        <v>130</v>
      </c>
      <c r="H39" s="16">
        <f>'[1]05'!I41</f>
        <v>0</v>
      </c>
      <c r="I39" s="16">
        <f>'[1]05'!J41</f>
        <v>28</v>
      </c>
      <c r="J39" s="16">
        <f>'[1]05'!K41</f>
        <v>0</v>
      </c>
      <c r="K39" s="15">
        <f t="shared" si="4"/>
        <v>158</v>
      </c>
      <c r="L39" s="18">
        <f>frq!C39</f>
        <v>1</v>
      </c>
      <c r="M39" s="16">
        <f t="shared" si="7"/>
        <v>130</v>
      </c>
      <c r="N39" s="16">
        <f t="shared" si="8"/>
        <v>0</v>
      </c>
      <c r="O39" s="16">
        <f t="shared" si="9"/>
        <v>28</v>
      </c>
      <c r="P39" s="16">
        <f t="shared" si="10"/>
        <v>0</v>
      </c>
      <c r="Q39" s="17">
        <f t="shared" si="5"/>
        <v>158</v>
      </c>
    </row>
    <row r="40" spans="1:17">
      <c r="A40" s="8" t="s">
        <v>82</v>
      </c>
      <c r="B40" s="15">
        <f>'[1]05'!B42</f>
        <v>130</v>
      </c>
      <c r="C40" s="16">
        <f>'[1]05'!C42</f>
        <v>0</v>
      </c>
      <c r="D40" s="16">
        <f>'[1]05'!D42</f>
        <v>185</v>
      </c>
      <c r="E40" s="16">
        <f>'[1]05'!E42</f>
        <v>0</v>
      </c>
      <c r="F40" s="15">
        <f t="shared" si="6"/>
        <v>315</v>
      </c>
      <c r="G40" s="15">
        <f>'[1]05'!H42</f>
        <v>130</v>
      </c>
      <c r="H40" s="16">
        <f>'[1]05'!I42</f>
        <v>0</v>
      </c>
      <c r="I40" s="16">
        <f>'[1]05'!J42</f>
        <v>28</v>
      </c>
      <c r="J40" s="16">
        <f>'[1]05'!K42</f>
        <v>0</v>
      </c>
      <c r="K40" s="15">
        <f t="shared" si="4"/>
        <v>158</v>
      </c>
      <c r="L40" s="18">
        <f>frq!C40</f>
        <v>1</v>
      </c>
      <c r="M40" s="16">
        <f t="shared" si="7"/>
        <v>130</v>
      </c>
      <c r="N40" s="16">
        <f t="shared" si="8"/>
        <v>0</v>
      </c>
      <c r="O40" s="16">
        <f t="shared" si="9"/>
        <v>28</v>
      </c>
      <c r="P40" s="16">
        <f t="shared" si="10"/>
        <v>0</v>
      </c>
      <c r="Q40" s="17">
        <f t="shared" si="5"/>
        <v>158</v>
      </c>
    </row>
    <row r="41" spans="1:17">
      <c r="A41" s="8" t="s">
        <v>83</v>
      </c>
      <c r="B41" s="15">
        <f>'[1]05'!B43</f>
        <v>130</v>
      </c>
      <c r="C41" s="16">
        <f>'[1]05'!C43</f>
        <v>0</v>
      </c>
      <c r="D41" s="16">
        <f>'[1]05'!D43</f>
        <v>185</v>
      </c>
      <c r="E41" s="16">
        <f>'[1]05'!E43</f>
        <v>0</v>
      </c>
      <c r="F41" s="15">
        <f t="shared" si="6"/>
        <v>315</v>
      </c>
      <c r="G41" s="15">
        <f>'[1]05'!H43</f>
        <v>130</v>
      </c>
      <c r="H41" s="16">
        <f>'[1]05'!I43</f>
        <v>0</v>
      </c>
      <c r="I41" s="16">
        <f>'[1]05'!J43</f>
        <v>28</v>
      </c>
      <c r="J41" s="16">
        <f>'[1]05'!K43</f>
        <v>0</v>
      </c>
      <c r="K41" s="15">
        <f t="shared" si="4"/>
        <v>158</v>
      </c>
      <c r="L41" s="18">
        <f>frq!C41</f>
        <v>1</v>
      </c>
      <c r="M41" s="16">
        <f t="shared" si="7"/>
        <v>130</v>
      </c>
      <c r="N41" s="16">
        <f t="shared" si="8"/>
        <v>0</v>
      </c>
      <c r="O41" s="16">
        <f t="shared" si="9"/>
        <v>28</v>
      </c>
      <c r="P41" s="16">
        <f t="shared" si="10"/>
        <v>0</v>
      </c>
      <c r="Q41" s="17">
        <f t="shared" si="5"/>
        <v>158</v>
      </c>
    </row>
    <row r="42" spans="1:17">
      <c r="A42" s="8" t="s">
        <v>84</v>
      </c>
      <c r="B42" s="15">
        <f>'[1]05'!B44</f>
        <v>130</v>
      </c>
      <c r="C42" s="16">
        <f>'[1]05'!C44</f>
        <v>0</v>
      </c>
      <c r="D42" s="16">
        <f>'[1]05'!D44</f>
        <v>185</v>
      </c>
      <c r="E42" s="16">
        <f>'[1]05'!E44</f>
        <v>0</v>
      </c>
      <c r="F42" s="15">
        <f t="shared" si="6"/>
        <v>315</v>
      </c>
      <c r="G42" s="15">
        <f>'[1]05'!H44</f>
        <v>130</v>
      </c>
      <c r="H42" s="16">
        <f>'[1]05'!I44</f>
        <v>0</v>
      </c>
      <c r="I42" s="16">
        <f>'[1]05'!J44</f>
        <v>28</v>
      </c>
      <c r="J42" s="16">
        <f>'[1]05'!K44</f>
        <v>0</v>
      </c>
      <c r="K42" s="15">
        <f t="shared" si="4"/>
        <v>158</v>
      </c>
      <c r="L42" s="18">
        <f>frq!C42</f>
        <v>1</v>
      </c>
      <c r="M42" s="16">
        <f t="shared" si="7"/>
        <v>130</v>
      </c>
      <c r="N42" s="16">
        <f t="shared" si="8"/>
        <v>0</v>
      </c>
      <c r="O42" s="16">
        <f t="shared" si="9"/>
        <v>28</v>
      </c>
      <c r="P42" s="16">
        <f t="shared" si="10"/>
        <v>0</v>
      </c>
      <c r="Q42" s="17">
        <f t="shared" si="5"/>
        <v>158</v>
      </c>
    </row>
    <row r="43" spans="1:17">
      <c r="A43" s="8" t="s">
        <v>85</v>
      </c>
      <c r="B43" s="15">
        <f>'[1]05'!B45</f>
        <v>130</v>
      </c>
      <c r="C43" s="16">
        <f>'[1]05'!C45</f>
        <v>0</v>
      </c>
      <c r="D43" s="16">
        <f>'[1]05'!D45</f>
        <v>185</v>
      </c>
      <c r="E43" s="16">
        <f>'[1]05'!E45</f>
        <v>0</v>
      </c>
      <c r="F43" s="15">
        <f t="shared" si="6"/>
        <v>315</v>
      </c>
      <c r="G43" s="15">
        <f>'[1]05'!H45</f>
        <v>130</v>
      </c>
      <c r="H43" s="16">
        <f>'[1]05'!I45</f>
        <v>0</v>
      </c>
      <c r="I43" s="16">
        <f>'[1]05'!J45</f>
        <v>28</v>
      </c>
      <c r="J43" s="16">
        <f>'[1]05'!K45</f>
        <v>0</v>
      </c>
      <c r="K43" s="15">
        <f t="shared" si="4"/>
        <v>158</v>
      </c>
      <c r="L43" s="18">
        <f>frq!C43</f>
        <v>1</v>
      </c>
      <c r="M43" s="16">
        <f t="shared" si="7"/>
        <v>130</v>
      </c>
      <c r="N43" s="16">
        <f t="shared" si="8"/>
        <v>0</v>
      </c>
      <c r="O43" s="16">
        <f t="shared" si="9"/>
        <v>28</v>
      </c>
      <c r="P43" s="16">
        <f t="shared" si="10"/>
        <v>0</v>
      </c>
      <c r="Q43" s="17">
        <f t="shared" si="5"/>
        <v>158</v>
      </c>
    </row>
    <row r="44" spans="1:17">
      <c r="A44" s="8" t="s">
        <v>86</v>
      </c>
      <c r="B44" s="15">
        <f>'[1]05'!B46</f>
        <v>130</v>
      </c>
      <c r="C44" s="16">
        <f>'[1]05'!C46</f>
        <v>0</v>
      </c>
      <c r="D44" s="16">
        <f>'[1]05'!D46</f>
        <v>185</v>
      </c>
      <c r="E44" s="16">
        <f>'[1]05'!E46</f>
        <v>0</v>
      </c>
      <c r="F44" s="15">
        <f t="shared" si="6"/>
        <v>315</v>
      </c>
      <c r="G44" s="15">
        <f>'[1]05'!H46</f>
        <v>130</v>
      </c>
      <c r="H44" s="16">
        <f>'[1]05'!I46</f>
        <v>0</v>
      </c>
      <c r="I44" s="16">
        <f>'[1]05'!J46</f>
        <v>28</v>
      </c>
      <c r="J44" s="16">
        <f>'[1]05'!K46</f>
        <v>0</v>
      </c>
      <c r="K44" s="15">
        <f t="shared" si="4"/>
        <v>158</v>
      </c>
      <c r="L44" s="18">
        <f>frq!C44</f>
        <v>1</v>
      </c>
      <c r="M44" s="16">
        <f t="shared" si="7"/>
        <v>130</v>
      </c>
      <c r="N44" s="16">
        <f t="shared" si="8"/>
        <v>0</v>
      </c>
      <c r="O44" s="16">
        <f t="shared" si="9"/>
        <v>28</v>
      </c>
      <c r="P44" s="16">
        <f t="shared" si="10"/>
        <v>0</v>
      </c>
      <c r="Q44" s="17">
        <f t="shared" si="5"/>
        <v>158</v>
      </c>
    </row>
    <row r="45" spans="1:17">
      <c r="A45" s="8" t="s">
        <v>87</v>
      </c>
      <c r="B45" s="15">
        <f>'[1]05'!B47</f>
        <v>130</v>
      </c>
      <c r="C45" s="16">
        <f>'[1]05'!C47</f>
        <v>0</v>
      </c>
      <c r="D45" s="16">
        <f>'[1]05'!D47</f>
        <v>185</v>
      </c>
      <c r="E45" s="16">
        <f>'[1]05'!E47</f>
        <v>0</v>
      </c>
      <c r="F45" s="15">
        <f t="shared" si="6"/>
        <v>315</v>
      </c>
      <c r="G45" s="15">
        <f>'[1]05'!H47</f>
        <v>130</v>
      </c>
      <c r="H45" s="16">
        <f>'[1]05'!I47</f>
        <v>0</v>
      </c>
      <c r="I45" s="16">
        <f>'[1]05'!J47</f>
        <v>28</v>
      </c>
      <c r="J45" s="16">
        <f>'[1]05'!K47</f>
        <v>0</v>
      </c>
      <c r="K45" s="15">
        <f t="shared" si="4"/>
        <v>158</v>
      </c>
      <c r="L45" s="18">
        <f>frq!C45</f>
        <v>1</v>
      </c>
      <c r="M45" s="16">
        <f t="shared" si="7"/>
        <v>130</v>
      </c>
      <c r="N45" s="16">
        <f t="shared" si="8"/>
        <v>0</v>
      </c>
      <c r="O45" s="16">
        <f t="shared" si="9"/>
        <v>28</v>
      </c>
      <c r="P45" s="16">
        <f t="shared" si="10"/>
        <v>0</v>
      </c>
      <c r="Q45" s="17">
        <f t="shared" si="5"/>
        <v>158</v>
      </c>
    </row>
    <row r="46" spans="1:17">
      <c r="A46" s="8" t="s">
        <v>88</v>
      </c>
      <c r="B46" s="15">
        <f>'[1]05'!B48</f>
        <v>130</v>
      </c>
      <c r="C46" s="16">
        <f>'[1]05'!C48</f>
        <v>0</v>
      </c>
      <c r="D46" s="16">
        <f>'[1]05'!D48</f>
        <v>185</v>
      </c>
      <c r="E46" s="16">
        <f>'[1]05'!E48</f>
        <v>0</v>
      </c>
      <c r="F46" s="15">
        <f t="shared" si="6"/>
        <v>315</v>
      </c>
      <c r="G46" s="15">
        <f>'[1]05'!H48</f>
        <v>130</v>
      </c>
      <c r="H46" s="16">
        <f>'[1]05'!I48</f>
        <v>0</v>
      </c>
      <c r="I46" s="16">
        <f>'[1]05'!J48</f>
        <v>22</v>
      </c>
      <c r="J46" s="16">
        <f>'[1]05'!K48</f>
        <v>0</v>
      </c>
      <c r="K46" s="15">
        <f t="shared" si="4"/>
        <v>152</v>
      </c>
      <c r="L46" s="18">
        <f>frq!C46</f>
        <v>1</v>
      </c>
      <c r="M46" s="16">
        <f t="shared" si="7"/>
        <v>130</v>
      </c>
      <c r="N46" s="16">
        <f t="shared" si="8"/>
        <v>0</v>
      </c>
      <c r="O46" s="16">
        <f t="shared" si="9"/>
        <v>22</v>
      </c>
      <c r="P46" s="16">
        <f t="shared" si="10"/>
        <v>0</v>
      </c>
      <c r="Q46" s="17">
        <f t="shared" si="5"/>
        <v>152</v>
      </c>
    </row>
    <row r="47" spans="1:17">
      <c r="A47" s="8" t="s">
        <v>89</v>
      </c>
      <c r="B47" s="15">
        <f>'[1]05'!B49</f>
        <v>130</v>
      </c>
      <c r="C47" s="16">
        <f>'[1]05'!C49</f>
        <v>0</v>
      </c>
      <c r="D47" s="16">
        <f>'[1]05'!D49</f>
        <v>185</v>
      </c>
      <c r="E47" s="16">
        <f>'[1]05'!E49</f>
        <v>0</v>
      </c>
      <c r="F47" s="15">
        <f t="shared" si="6"/>
        <v>315</v>
      </c>
      <c r="G47" s="15">
        <f>'[1]05'!H49</f>
        <v>130</v>
      </c>
      <c r="H47" s="16">
        <f>'[1]05'!I49</f>
        <v>0</v>
      </c>
      <c r="I47" s="16">
        <f>'[1]05'!J49</f>
        <v>24</v>
      </c>
      <c r="J47" s="16">
        <f>'[1]05'!K49</f>
        <v>0</v>
      </c>
      <c r="K47" s="15">
        <f t="shared" si="4"/>
        <v>154</v>
      </c>
      <c r="L47" s="18">
        <f>frq!C47</f>
        <v>1</v>
      </c>
      <c r="M47" s="16">
        <f t="shared" si="7"/>
        <v>130</v>
      </c>
      <c r="N47" s="16">
        <f t="shared" si="8"/>
        <v>0</v>
      </c>
      <c r="O47" s="16">
        <f t="shared" si="9"/>
        <v>24</v>
      </c>
      <c r="P47" s="16">
        <f t="shared" si="10"/>
        <v>0</v>
      </c>
      <c r="Q47" s="17">
        <f t="shared" si="5"/>
        <v>154</v>
      </c>
    </row>
    <row r="48" spans="1:17">
      <c r="A48" s="8" t="s">
        <v>90</v>
      </c>
      <c r="B48" s="15">
        <f>'[1]05'!B50</f>
        <v>130</v>
      </c>
      <c r="C48" s="16">
        <f>'[1]05'!C50</f>
        <v>0</v>
      </c>
      <c r="D48" s="16">
        <f>'[1]05'!D50</f>
        <v>185</v>
      </c>
      <c r="E48" s="16">
        <f>'[1]05'!E50</f>
        <v>0</v>
      </c>
      <c r="F48" s="15">
        <f t="shared" si="6"/>
        <v>315</v>
      </c>
      <c r="G48" s="15">
        <f>'[1]05'!H50</f>
        <v>130</v>
      </c>
      <c r="H48" s="16">
        <f>'[1]05'!I50</f>
        <v>0</v>
      </c>
      <c r="I48" s="16">
        <f>'[1]05'!J50</f>
        <v>24</v>
      </c>
      <c r="J48" s="16">
        <f>'[1]05'!K50</f>
        <v>0</v>
      </c>
      <c r="K48" s="15">
        <f t="shared" si="4"/>
        <v>154</v>
      </c>
      <c r="L48" s="18">
        <f>frq!C48</f>
        <v>1</v>
      </c>
      <c r="M48" s="16">
        <f t="shared" si="7"/>
        <v>130</v>
      </c>
      <c r="N48" s="16">
        <f t="shared" si="8"/>
        <v>0</v>
      </c>
      <c r="O48" s="16">
        <f t="shared" si="9"/>
        <v>24</v>
      </c>
      <c r="P48" s="16">
        <f t="shared" si="10"/>
        <v>0</v>
      </c>
      <c r="Q48" s="17">
        <f t="shared" si="5"/>
        <v>154</v>
      </c>
    </row>
    <row r="49" spans="1:17">
      <c r="A49" s="8" t="s">
        <v>91</v>
      </c>
      <c r="B49" s="15">
        <f>'[1]05'!B51</f>
        <v>130</v>
      </c>
      <c r="C49" s="16">
        <f>'[1]05'!C51</f>
        <v>0</v>
      </c>
      <c r="D49" s="16">
        <f>'[1]05'!D51</f>
        <v>185</v>
      </c>
      <c r="E49" s="16">
        <f>'[1]05'!E51</f>
        <v>0</v>
      </c>
      <c r="F49" s="15">
        <f t="shared" si="6"/>
        <v>315</v>
      </c>
      <c r="G49" s="15">
        <f>'[1]05'!H51</f>
        <v>130</v>
      </c>
      <c r="H49" s="16">
        <f>'[1]05'!I51</f>
        <v>0</v>
      </c>
      <c r="I49" s="16">
        <f>'[1]05'!J51</f>
        <v>24</v>
      </c>
      <c r="J49" s="16">
        <f>'[1]05'!K51</f>
        <v>0</v>
      </c>
      <c r="K49" s="15">
        <f t="shared" si="4"/>
        <v>154</v>
      </c>
      <c r="L49" s="18">
        <f>frq!C49</f>
        <v>1</v>
      </c>
      <c r="M49" s="16">
        <f t="shared" si="7"/>
        <v>130</v>
      </c>
      <c r="N49" s="16">
        <f t="shared" si="8"/>
        <v>0</v>
      </c>
      <c r="O49" s="16">
        <f t="shared" si="9"/>
        <v>24</v>
      </c>
      <c r="P49" s="16">
        <f t="shared" si="10"/>
        <v>0</v>
      </c>
      <c r="Q49" s="17">
        <f t="shared" si="5"/>
        <v>154</v>
      </c>
    </row>
    <row r="50" spans="1:17">
      <c r="A50" s="8" t="s">
        <v>92</v>
      </c>
      <c r="B50" s="15">
        <f>'[1]05'!B52</f>
        <v>130</v>
      </c>
      <c r="C50" s="16">
        <f>'[1]05'!C52</f>
        <v>0</v>
      </c>
      <c r="D50" s="16">
        <f>'[1]05'!D52</f>
        <v>185</v>
      </c>
      <c r="E50" s="16">
        <f>'[1]05'!E52</f>
        <v>0</v>
      </c>
      <c r="F50" s="15">
        <f t="shared" si="6"/>
        <v>315</v>
      </c>
      <c r="G50" s="15">
        <f>'[1]05'!H52</f>
        <v>130</v>
      </c>
      <c r="H50" s="16">
        <f>'[1]05'!I52</f>
        <v>0</v>
      </c>
      <c r="I50" s="16">
        <f>'[1]05'!J52</f>
        <v>24</v>
      </c>
      <c r="J50" s="16">
        <f>'[1]05'!K52</f>
        <v>0</v>
      </c>
      <c r="K50" s="15">
        <f t="shared" si="4"/>
        <v>154</v>
      </c>
      <c r="L50" s="18">
        <f>frq!C50</f>
        <v>1</v>
      </c>
      <c r="M50" s="16">
        <f t="shared" si="7"/>
        <v>130</v>
      </c>
      <c r="N50" s="16">
        <f t="shared" si="8"/>
        <v>0</v>
      </c>
      <c r="O50" s="16">
        <f t="shared" si="9"/>
        <v>24</v>
      </c>
      <c r="P50" s="16">
        <f t="shared" si="10"/>
        <v>0</v>
      </c>
      <c r="Q50" s="17">
        <f t="shared" si="5"/>
        <v>154</v>
      </c>
    </row>
    <row r="51" spans="1:17">
      <c r="A51" s="8" t="s">
        <v>93</v>
      </c>
      <c r="B51" s="15">
        <f>'[1]05'!B53</f>
        <v>130</v>
      </c>
      <c r="C51" s="16">
        <f>'[1]05'!C53</f>
        <v>0</v>
      </c>
      <c r="D51" s="16">
        <f>'[1]05'!D53</f>
        <v>185</v>
      </c>
      <c r="E51" s="16">
        <f>'[1]05'!E53</f>
        <v>0</v>
      </c>
      <c r="F51" s="15">
        <f t="shared" si="6"/>
        <v>315</v>
      </c>
      <c r="G51" s="15">
        <f>'[1]05'!H53</f>
        <v>130</v>
      </c>
      <c r="H51" s="16">
        <f>'[1]05'!I53</f>
        <v>0</v>
      </c>
      <c r="I51" s="16">
        <f>'[1]05'!J53</f>
        <v>20</v>
      </c>
      <c r="J51" s="16">
        <f>'[1]05'!K53</f>
        <v>0</v>
      </c>
      <c r="K51" s="15">
        <f t="shared" si="4"/>
        <v>150</v>
      </c>
      <c r="L51" s="18">
        <f>frq!C51</f>
        <v>1</v>
      </c>
      <c r="M51" s="16">
        <f t="shared" si="7"/>
        <v>130</v>
      </c>
      <c r="N51" s="16">
        <f t="shared" si="8"/>
        <v>0</v>
      </c>
      <c r="O51" s="16">
        <f t="shared" si="9"/>
        <v>20</v>
      </c>
      <c r="P51" s="16">
        <f t="shared" si="10"/>
        <v>0</v>
      </c>
      <c r="Q51" s="17">
        <f t="shared" si="5"/>
        <v>150</v>
      </c>
    </row>
    <row r="52" spans="1:17">
      <c r="A52" s="8" t="s">
        <v>94</v>
      </c>
      <c r="B52" s="15">
        <f>'[1]05'!B54</f>
        <v>130</v>
      </c>
      <c r="C52" s="16">
        <f>'[1]05'!C54</f>
        <v>0</v>
      </c>
      <c r="D52" s="16">
        <f>'[1]05'!D54</f>
        <v>185</v>
      </c>
      <c r="E52" s="16">
        <f>'[1]05'!E54</f>
        <v>0</v>
      </c>
      <c r="F52" s="15">
        <f t="shared" si="6"/>
        <v>315</v>
      </c>
      <c r="G52" s="15">
        <f>'[1]05'!H54</f>
        <v>130</v>
      </c>
      <c r="H52" s="16">
        <f>'[1]05'!I54</f>
        <v>0</v>
      </c>
      <c r="I52" s="16">
        <f>'[1]05'!J54</f>
        <v>22</v>
      </c>
      <c r="J52" s="16">
        <f>'[1]05'!K54</f>
        <v>0</v>
      </c>
      <c r="K52" s="15">
        <f t="shared" si="4"/>
        <v>152</v>
      </c>
      <c r="L52" s="18">
        <f>frq!C52</f>
        <v>1</v>
      </c>
      <c r="M52" s="16">
        <f t="shared" si="7"/>
        <v>130</v>
      </c>
      <c r="N52" s="16">
        <f t="shared" si="8"/>
        <v>0</v>
      </c>
      <c r="O52" s="16">
        <f t="shared" si="9"/>
        <v>22</v>
      </c>
      <c r="P52" s="16">
        <f t="shared" si="10"/>
        <v>0</v>
      </c>
      <c r="Q52" s="17">
        <f t="shared" si="5"/>
        <v>152</v>
      </c>
    </row>
    <row r="53" spans="1:17">
      <c r="A53" s="8" t="s">
        <v>95</v>
      </c>
      <c r="B53" s="15">
        <f>'[1]05'!B55</f>
        <v>130</v>
      </c>
      <c r="C53" s="16">
        <f>'[1]05'!C55</f>
        <v>0</v>
      </c>
      <c r="D53" s="16">
        <f>'[1]05'!D55</f>
        <v>185</v>
      </c>
      <c r="E53" s="16">
        <f>'[1]05'!E55</f>
        <v>0</v>
      </c>
      <c r="F53" s="15">
        <f t="shared" si="6"/>
        <v>315</v>
      </c>
      <c r="G53" s="15">
        <f>'[1]05'!H55</f>
        <v>130</v>
      </c>
      <c r="H53" s="16">
        <f>'[1]05'!I55</f>
        <v>0</v>
      </c>
      <c r="I53" s="16">
        <f>'[1]05'!J55</f>
        <v>22</v>
      </c>
      <c r="J53" s="16">
        <f>'[1]05'!K55</f>
        <v>0</v>
      </c>
      <c r="K53" s="15">
        <f t="shared" si="4"/>
        <v>152</v>
      </c>
      <c r="L53" s="18">
        <f>frq!C53</f>
        <v>1</v>
      </c>
      <c r="M53" s="16">
        <f t="shared" si="7"/>
        <v>130</v>
      </c>
      <c r="N53" s="16">
        <f t="shared" si="8"/>
        <v>0</v>
      </c>
      <c r="O53" s="16">
        <f t="shared" si="9"/>
        <v>22</v>
      </c>
      <c r="P53" s="16">
        <f t="shared" si="10"/>
        <v>0</v>
      </c>
      <c r="Q53" s="17">
        <f t="shared" si="5"/>
        <v>152</v>
      </c>
    </row>
    <row r="54" spans="1:17">
      <c r="A54" s="8" t="s">
        <v>96</v>
      </c>
      <c r="B54" s="15">
        <f>'[1]05'!B56</f>
        <v>130</v>
      </c>
      <c r="C54" s="16">
        <f>'[1]05'!C56</f>
        <v>0</v>
      </c>
      <c r="D54" s="16">
        <f>'[1]05'!D56</f>
        <v>185</v>
      </c>
      <c r="E54" s="16">
        <f>'[1]05'!E56</f>
        <v>0</v>
      </c>
      <c r="F54" s="15">
        <f t="shared" si="6"/>
        <v>315</v>
      </c>
      <c r="G54" s="15">
        <f>'[1]05'!H56</f>
        <v>130</v>
      </c>
      <c r="H54" s="16">
        <f>'[1]05'!I56</f>
        <v>0</v>
      </c>
      <c r="I54" s="16">
        <f>'[1]05'!J56</f>
        <v>22</v>
      </c>
      <c r="J54" s="16">
        <f>'[1]05'!K56</f>
        <v>0</v>
      </c>
      <c r="K54" s="15">
        <f t="shared" si="4"/>
        <v>152</v>
      </c>
      <c r="L54" s="18">
        <f>frq!C54</f>
        <v>1</v>
      </c>
      <c r="M54" s="16">
        <f t="shared" si="7"/>
        <v>130</v>
      </c>
      <c r="N54" s="16">
        <f t="shared" si="8"/>
        <v>0</v>
      </c>
      <c r="O54" s="16">
        <f t="shared" si="9"/>
        <v>22</v>
      </c>
      <c r="P54" s="16">
        <f t="shared" si="10"/>
        <v>0</v>
      </c>
      <c r="Q54" s="17">
        <f t="shared" si="5"/>
        <v>152</v>
      </c>
    </row>
    <row r="55" spans="1:17">
      <c r="A55" s="8" t="s">
        <v>97</v>
      </c>
      <c r="B55" s="15">
        <f>'[1]05'!B57</f>
        <v>130</v>
      </c>
      <c r="C55" s="16">
        <f>'[1]05'!C57</f>
        <v>0</v>
      </c>
      <c r="D55" s="16">
        <f>'[1]05'!D57</f>
        <v>185</v>
      </c>
      <c r="E55" s="16">
        <f>'[1]05'!E57</f>
        <v>0</v>
      </c>
      <c r="F55" s="15">
        <f t="shared" si="6"/>
        <v>315</v>
      </c>
      <c r="G55" s="15">
        <f>'[1]05'!H57</f>
        <v>130</v>
      </c>
      <c r="H55" s="16">
        <f>'[1]05'!I57</f>
        <v>0</v>
      </c>
      <c r="I55" s="16">
        <f>'[1]05'!J57</f>
        <v>22</v>
      </c>
      <c r="J55" s="16">
        <f>'[1]05'!K57</f>
        <v>0</v>
      </c>
      <c r="K55" s="15">
        <f t="shared" si="4"/>
        <v>152</v>
      </c>
      <c r="L55" s="18">
        <f>frq!C55</f>
        <v>1</v>
      </c>
      <c r="M55" s="16">
        <f t="shared" si="7"/>
        <v>130</v>
      </c>
      <c r="N55" s="16">
        <f t="shared" si="8"/>
        <v>0</v>
      </c>
      <c r="O55" s="16">
        <f t="shared" si="9"/>
        <v>22</v>
      </c>
      <c r="P55" s="16">
        <f t="shared" si="10"/>
        <v>0</v>
      </c>
      <c r="Q55" s="17">
        <f t="shared" si="5"/>
        <v>152</v>
      </c>
    </row>
    <row r="56" spans="1:17">
      <c r="A56" s="8" t="s">
        <v>98</v>
      </c>
      <c r="B56" s="15">
        <f>'[1]05'!B58</f>
        <v>130</v>
      </c>
      <c r="C56" s="16">
        <f>'[1]05'!C58</f>
        <v>0</v>
      </c>
      <c r="D56" s="16">
        <f>'[1]05'!D58</f>
        <v>185</v>
      </c>
      <c r="E56" s="16">
        <f>'[1]05'!E58</f>
        <v>0</v>
      </c>
      <c r="F56" s="15">
        <f t="shared" si="6"/>
        <v>315</v>
      </c>
      <c r="G56" s="15">
        <f>'[1]05'!H58</f>
        <v>130</v>
      </c>
      <c r="H56" s="16">
        <f>'[1]05'!I58</f>
        <v>0</v>
      </c>
      <c r="I56" s="16">
        <f>'[1]05'!J58</f>
        <v>22</v>
      </c>
      <c r="J56" s="16">
        <f>'[1]05'!K58</f>
        <v>0</v>
      </c>
      <c r="K56" s="15">
        <f t="shared" si="4"/>
        <v>152</v>
      </c>
      <c r="L56" s="18">
        <f>frq!C56</f>
        <v>1</v>
      </c>
      <c r="M56" s="16">
        <f t="shared" si="7"/>
        <v>130</v>
      </c>
      <c r="N56" s="16">
        <f t="shared" si="8"/>
        <v>0</v>
      </c>
      <c r="O56" s="16">
        <f t="shared" si="9"/>
        <v>22</v>
      </c>
      <c r="P56" s="16">
        <f t="shared" si="10"/>
        <v>0</v>
      </c>
      <c r="Q56" s="17">
        <f t="shared" si="5"/>
        <v>152</v>
      </c>
    </row>
    <row r="57" spans="1:17">
      <c r="A57" s="8" t="s">
        <v>99</v>
      </c>
      <c r="B57" s="15">
        <f>'[1]05'!B59</f>
        <v>130</v>
      </c>
      <c r="C57" s="16">
        <f>'[1]05'!C59</f>
        <v>0</v>
      </c>
      <c r="D57" s="16">
        <f>'[1]05'!D59</f>
        <v>185</v>
      </c>
      <c r="E57" s="16">
        <f>'[1]05'!E59</f>
        <v>0</v>
      </c>
      <c r="F57" s="15">
        <f t="shared" si="6"/>
        <v>315</v>
      </c>
      <c r="G57" s="15">
        <f>'[1]05'!H59</f>
        <v>130</v>
      </c>
      <c r="H57" s="16">
        <f>'[1]05'!I59</f>
        <v>0</v>
      </c>
      <c r="I57" s="16">
        <f>'[1]05'!J59</f>
        <v>18</v>
      </c>
      <c r="J57" s="16">
        <f>'[1]05'!K59</f>
        <v>0</v>
      </c>
      <c r="K57" s="15">
        <f t="shared" si="4"/>
        <v>148</v>
      </c>
      <c r="L57" s="18">
        <f>frq!C57</f>
        <v>1</v>
      </c>
      <c r="M57" s="16">
        <f t="shared" si="7"/>
        <v>130</v>
      </c>
      <c r="N57" s="16">
        <f t="shared" si="8"/>
        <v>0</v>
      </c>
      <c r="O57" s="16">
        <f t="shared" si="9"/>
        <v>18</v>
      </c>
      <c r="P57" s="16">
        <f t="shared" si="10"/>
        <v>0</v>
      </c>
      <c r="Q57" s="17">
        <f t="shared" si="5"/>
        <v>148</v>
      </c>
    </row>
    <row r="58" spans="1:17">
      <c r="A58" s="8" t="s">
        <v>100</v>
      </c>
      <c r="B58" s="15">
        <f>'[1]05'!B60</f>
        <v>130</v>
      </c>
      <c r="C58" s="16">
        <f>'[1]05'!C60</f>
        <v>0</v>
      </c>
      <c r="D58" s="16">
        <f>'[1]05'!D60</f>
        <v>185</v>
      </c>
      <c r="E58" s="16">
        <f>'[1]05'!E60</f>
        <v>0</v>
      </c>
      <c r="F58" s="15">
        <f t="shared" si="6"/>
        <v>315</v>
      </c>
      <c r="G58" s="15">
        <f>'[1]05'!H60</f>
        <v>130</v>
      </c>
      <c r="H58" s="16">
        <f>'[1]05'!I60</f>
        <v>0</v>
      </c>
      <c r="I58" s="16">
        <f>'[1]05'!J60</f>
        <v>22</v>
      </c>
      <c r="J58" s="16">
        <f>'[1]05'!K60</f>
        <v>0</v>
      </c>
      <c r="K58" s="15">
        <f t="shared" si="4"/>
        <v>152</v>
      </c>
      <c r="L58" s="18">
        <f>frq!C58</f>
        <v>1</v>
      </c>
      <c r="M58" s="16">
        <f t="shared" si="7"/>
        <v>130</v>
      </c>
      <c r="N58" s="16">
        <f t="shared" si="8"/>
        <v>0</v>
      </c>
      <c r="O58" s="16">
        <f t="shared" si="9"/>
        <v>22</v>
      </c>
      <c r="P58" s="16">
        <f t="shared" si="10"/>
        <v>0</v>
      </c>
      <c r="Q58" s="17">
        <f t="shared" si="5"/>
        <v>152</v>
      </c>
    </row>
    <row r="59" spans="1:17">
      <c r="A59" s="8" t="s">
        <v>101</v>
      </c>
      <c r="B59" s="15">
        <f>'[1]05'!B61</f>
        <v>130</v>
      </c>
      <c r="C59" s="16">
        <f>'[1]05'!C61</f>
        <v>0</v>
      </c>
      <c r="D59" s="16">
        <f>'[1]05'!D61</f>
        <v>185</v>
      </c>
      <c r="E59" s="16">
        <f>'[1]05'!E61</f>
        <v>0</v>
      </c>
      <c r="F59" s="15">
        <f t="shared" si="6"/>
        <v>315</v>
      </c>
      <c r="G59" s="15">
        <f>'[1]05'!H61</f>
        <v>130</v>
      </c>
      <c r="H59" s="16">
        <f>'[1]05'!I61</f>
        <v>0</v>
      </c>
      <c r="I59" s="16">
        <f>'[1]05'!J61</f>
        <v>22</v>
      </c>
      <c r="J59" s="16">
        <f>'[1]05'!K61</f>
        <v>0</v>
      </c>
      <c r="K59" s="15">
        <f t="shared" si="4"/>
        <v>152</v>
      </c>
      <c r="L59" s="18">
        <f>frq!C59</f>
        <v>1</v>
      </c>
      <c r="M59" s="16">
        <f t="shared" si="7"/>
        <v>130</v>
      </c>
      <c r="N59" s="16">
        <f t="shared" si="8"/>
        <v>0</v>
      </c>
      <c r="O59" s="16">
        <f t="shared" si="9"/>
        <v>22</v>
      </c>
      <c r="P59" s="16">
        <f t="shared" si="10"/>
        <v>0</v>
      </c>
      <c r="Q59" s="17">
        <f t="shared" si="5"/>
        <v>152</v>
      </c>
    </row>
    <row r="60" spans="1:17">
      <c r="A60" s="8" t="s">
        <v>102</v>
      </c>
      <c r="B60" s="15">
        <f>'[1]05'!B62</f>
        <v>130</v>
      </c>
      <c r="C60" s="16">
        <f>'[1]05'!C62</f>
        <v>0</v>
      </c>
      <c r="D60" s="16">
        <f>'[1]05'!D62</f>
        <v>185</v>
      </c>
      <c r="E60" s="16">
        <f>'[1]05'!E62</f>
        <v>0</v>
      </c>
      <c r="F60" s="15">
        <f t="shared" si="6"/>
        <v>315</v>
      </c>
      <c r="G60" s="15">
        <f>'[1]05'!H62</f>
        <v>130</v>
      </c>
      <c r="H60" s="16">
        <f>'[1]05'!I62</f>
        <v>0</v>
      </c>
      <c r="I60" s="16">
        <f>'[1]05'!J62</f>
        <v>22</v>
      </c>
      <c r="J60" s="16">
        <f>'[1]05'!K62</f>
        <v>0</v>
      </c>
      <c r="K60" s="15">
        <f t="shared" si="4"/>
        <v>152</v>
      </c>
      <c r="L60" s="18">
        <f>frq!C60</f>
        <v>1</v>
      </c>
      <c r="M60" s="16">
        <f t="shared" si="7"/>
        <v>130</v>
      </c>
      <c r="N60" s="16">
        <f t="shared" si="8"/>
        <v>0</v>
      </c>
      <c r="O60" s="16">
        <f t="shared" si="9"/>
        <v>22</v>
      </c>
      <c r="P60" s="16">
        <f t="shared" si="10"/>
        <v>0</v>
      </c>
      <c r="Q60" s="17">
        <f t="shared" si="5"/>
        <v>152</v>
      </c>
    </row>
    <row r="61" spans="1:17">
      <c r="A61" s="8" t="s">
        <v>103</v>
      </c>
      <c r="B61" s="15">
        <f>'[1]05'!B63</f>
        <v>130</v>
      </c>
      <c r="C61" s="16">
        <f>'[1]05'!C63</f>
        <v>0</v>
      </c>
      <c r="D61" s="16">
        <f>'[1]05'!D63</f>
        <v>185</v>
      </c>
      <c r="E61" s="16">
        <f>'[1]05'!E63</f>
        <v>0</v>
      </c>
      <c r="F61" s="15">
        <f t="shared" si="6"/>
        <v>315</v>
      </c>
      <c r="G61" s="15">
        <f>'[1]05'!H63</f>
        <v>130</v>
      </c>
      <c r="H61" s="16">
        <f>'[1]05'!I63</f>
        <v>0</v>
      </c>
      <c r="I61" s="16">
        <f>'[1]05'!J63</f>
        <v>18</v>
      </c>
      <c r="J61" s="16">
        <f>'[1]05'!K63</f>
        <v>0</v>
      </c>
      <c r="K61" s="15">
        <f t="shared" si="4"/>
        <v>148</v>
      </c>
      <c r="L61" s="18">
        <f>frq!C61</f>
        <v>1</v>
      </c>
      <c r="M61" s="16">
        <f t="shared" si="7"/>
        <v>130</v>
      </c>
      <c r="N61" s="16">
        <f t="shared" si="8"/>
        <v>0</v>
      </c>
      <c r="O61" s="16">
        <f t="shared" si="9"/>
        <v>18</v>
      </c>
      <c r="P61" s="16">
        <f t="shared" si="10"/>
        <v>0</v>
      </c>
      <c r="Q61" s="17">
        <f t="shared" si="5"/>
        <v>148</v>
      </c>
    </row>
    <row r="62" spans="1:17">
      <c r="A62" s="8" t="s">
        <v>104</v>
      </c>
      <c r="B62" s="15">
        <f>'[1]05'!B64</f>
        <v>130</v>
      </c>
      <c r="C62" s="16">
        <f>'[1]05'!C64</f>
        <v>0</v>
      </c>
      <c r="D62" s="16">
        <f>'[1]05'!D64</f>
        <v>185</v>
      </c>
      <c r="E62" s="16">
        <f>'[1]05'!E64</f>
        <v>0</v>
      </c>
      <c r="F62" s="15">
        <f t="shared" si="6"/>
        <v>315</v>
      </c>
      <c r="G62" s="15">
        <f>'[1]05'!H64</f>
        <v>130</v>
      </c>
      <c r="H62" s="16">
        <f>'[1]05'!I64</f>
        <v>0</v>
      </c>
      <c r="I62" s="16">
        <f>'[1]05'!J64</f>
        <v>18</v>
      </c>
      <c r="J62" s="16">
        <f>'[1]05'!K64</f>
        <v>0</v>
      </c>
      <c r="K62" s="15">
        <f t="shared" si="4"/>
        <v>148</v>
      </c>
      <c r="L62" s="18">
        <f>frq!C62</f>
        <v>1</v>
      </c>
      <c r="M62" s="16">
        <f t="shared" si="7"/>
        <v>130</v>
      </c>
      <c r="N62" s="16">
        <f t="shared" si="8"/>
        <v>0</v>
      </c>
      <c r="O62" s="16">
        <f t="shared" si="9"/>
        <v>18</v>
      </c>
      <c r="P62" s="16">
        <f t="shared" si="10"/>
        <v>0</v>
      </c>
      <c r="Q62" s="17">
        <f t="shared" si="5"/>
        <v>148</v>
      </c>
    </row>
    <row r="63" spans="1:17">
      <c r="A63" s="8" t="s">
        <v>105</v>
      </c>
      <c r="B63" s="15">
        <f>'[1]05'!B65</f>
        <v>130</v>
      </c>
      <c r="C63" s="16">
        <f>'[1]05'!C65</f>
        <v>0</v>
      </c>
      <c r="D63" s="16">
        <f>'[1]05'!D65</f>
        <v>185</v>
      </c>
      <c r="E63" s="16">
        <f>'[1]05'!E65</f>
        <v>0</v>
      </c>
      <c r="F63" s="15">
        <f t="shared" si="6"/>
        <v>315</v>
      </c>
      <c r="G63" s="15">
        <f>'[1]05'!H65</f>
        <v>130</v>
      </c>
      <c r="H63" s="16">
        <f>'[1]05'!I65</f>
        <v>0</v>
      </c>
      <c r="I63" s="16">
        <f>'[1]05'!J65</f>
        <v>20</v>
      </c>
      <c r="J63" s="16">
        <f>'[1]05'!K65</f>
        <v>0</v>
      </c>
      <c r="K63" s="15">
        <f t="shared" si="4"/>
        <v>150</v>
      </c>
      <c r="L63" s="18">
        <f>frq!C63</f>
        <v>1</v>
      </c>
      <c r="M63" s="16">
        <f t="shared" si="7"/>
        <v>130</v>
      </c>
      <c r="N63" s="16">
        <f t="shared" si="8"/>
        <v>0</v>
      </c>
      <c r="O63" s="16">
        <f t="shared" si="9"/>
        <v>20</v>
      </c>
      <c r="P63" s="16">
        <f t="shared" si="10"/>
        <v>0</v>
      </c>
      <c r="Q63" s="17">
        <f t="shared" si="5"/>
        <v>150</v>
      </c>
    </row>
    <row r="64" spans="1:17">
      <c r="A64" s="8" t="s">
        <v>106</v>
      </c>
      <c r="B64" s="15">
        <f>'[1]05'!B66</f>
        <v>130</v>
      </c>
      <c r="C64" s="16">
        <f>'[1]05'!C66</f>
        <v>0</v>
      </c>
      <c r="D64" s="16">
        <f>'[1]05'!D66</f>
        <v>185</v>
      </c>
      <c r="E64" s="16">
        <f>'[1]05'!E66</f>
        <v>0</v>
      </c>
      <c r="F64" s="15">
        <f t="shared" si="6"/>
        <v>315</v>
      </c>
      <c r="G64" s="15">
        <f>'[1]05'!H66</f>
        <v>130</v>
      </c>
      <c r="H64" s="16">
        <f>'[1]05'!I66</f>
        <v>0</v>
      </c>
      <c r="I64" s="16">
        <f>'[1]05'!J66</f>
        <v>20</v>
      </c>
      <c r="J64" s="16">
        <f>'[1]05'!K66</f>
        <v>0</v>
      </c>
      <c r="K64" s="15">
        <f t="shared" si="4"/>
        <v>150</v>
      </c>
      <c r="L64" s="18">
        <f>frq!C64</f>
        <v>1</v>
      </c>
      <c r="M64" s="16">
        <f t="shared" si="7"/>
        <v>130</v>
      </c>
      <c r="N64" s="16">
        <f t="shared" si="8"/>
        <v>0</v>
      </c>
      <c r="O64" s="16">
        <f t="shared" si="9"/>
        <v>20</v>
      </c>
      <c r="P64" s="16">
        <f t="shared" si="10"/>
        <v>0</v>
      </c>
      <c r="Q64" s="17">
        <f t="shared" si="5"/>
        <v>150</v>
      </c>
    </row>
    <row r="65" spans="1:19">
      <c r="A65" s="8" t="s">
        <v>107</v>
      </c>
      <c r="B65" s="15">
        <f>'[1]05'!B67</f>
        <v>130</v>
      </c>
      <c r="C65" s="16">
        <f>'[1]05'!C67</f>
        <v>0</v>
      </c>
      <c r="D65" s="16">
        <f>'[1]05'!D67</f>
        <v>185</v>
      </c>
      <c r="E65" s="16">
        <f>'[1]05'!E67</f>
        <v>0</v>
      </c>
      <c r="F65" s="15">
        <f t="shared" si="6"/>
        <v>315</v>
      </c>
      <c r="G65" s="15">
        <f>'[1]05'!H67</f>
        <v>130</v>
      </c>
      <c r="H65" s="16">
        <f>'[1]05'!I67</f>
        <v>0</v>
      </c>
      <c r="I65" s="16">
        <f>'[1]05'!J67</f>
        <v>20</v>
      </c>
      <c r="J65" s="16">
        <f>'[1]05'!K67</f>
        <v>0</v>
      </c>
      <c r="K65" s="15">
        <f t="shared" si="4"/>
        <v>150</v>
      </c>
      <c r="L65" s="18">
        <f>frq!C65</f>
        <v>1</v>
      </c>
      <c r="M65" s="16">
        <f t="shared" si="7"/>
        <v>130</v>
      </c>
      <c r="N65" s="16">
        <f t="shared" si="8"/>
        <v>0</v>
      </c>
      <c r="O65" s="16">
        <f t="shared" si="9"/>
        <v>20</v>
      </c>
      <c r="P65" s="16">
        <f t="shared" si="10"/>
        <v>0</v>
      </c>
      <c r="Q65" s="17">
        <f t="shared" si="5"/>
        <v>150</v>
      </c>
    </row>
    <row r="66" spans="1:19">
      <c r="A66" s="8" t="s">
        <v>108</v>
      </c>
      <c r="B66" s="15">
        <f>'[1]05'!B68</f>
        <v>130</v>
      </c>
      <c r="C66" s="16">
        <f>'[1]05'!C68</f>
        <v>0</v>
      </c>
      <c r="D66" s="16">
        <f>'[1]05'!D68</f>
        <v>185</v>
      </c>
      <c r="E66" s="16">
        <f>'[1]05'!E68</f>
        <v>0</v>
      </c>
      <c r="F66" s="15">
        <f t="shared" si="6"/>
        <v>315</v>
      </c>
      <c r="G66" s="15">
        <f>'[1]05'!H68</f>
        <v>130</v>
      </c>
      <c r="H66" s="16">
        <f>'[1]05'!I68</f>
        <v>0</v>
      </c>
      <c r="I66" s="16">
        <f>'[1]05'!J68</f>
        <v>20</v>
      </c>
      <c r="J66" s="16">
        <f>'[1]05'!K68</f>
        <v>0</v>
      </c>
      <c r="K66" s="15">
        <f t="shared" si="4"/>
        <v>150</v>
      </c>
      <c r="L66" s="18">
        <f>frq!C66</f>
        <v>1</v>
      </c>
      <c r="M66" s="16">
        <f t="shared" si="7"/>
        <v>130</v>
      </c>
      <c r="N66" s="16">
        <f t="shared" si="8"/>
        <v>0</v>
      </c>
      <c r="O66" s="16">
        <f t="shared" si="9"/>
        <v>20</v>
      </c>
      <c r="P66" s="16">
        <f t="shared" si="10"/>
        <v>0</v>
      </c>
      <c r="Q66" s="17">
        <f t="shared" si="5"/>
        <v>150</v>
      </c>
    </row>
    <row r="67" spans="1:19">
      <c r="A67" s="8" t="s">
        <v>109</v>
      </c>
      <c r="B67" s="15">
        <f>'[1]05'!B69</f>
        <v>130</v>
      </c>
      <c r="C67" s="16">
        <f>'[1]05'!C69</f>
        <v>0</v>
      </c>
      <c r="D67" s="16">
        <f>'[1]05'!D69</f>
        <v>185</v>
      </c>
      <c r="E67" s="16">
        <f>'[1]05'!E69</f>
        <v>0</v>
      </c>
      <c r="F67" s="15">
        <f t="shared" si="6"/>
        <v>315</v>
      </c>
      <c r="G67" s="15">
        <f>'[1]05'!H69</f>
        <v>130</v>
      </c>
      <c r="H67" s="16">
        <f>'[1]05'!I69</f>
        <v>0</v>
      </c>
      <c r="I67" s="16">
        <f>'[1]05'!J69</f>
        <v>20</v>
      </c>
      <c r="J67" s="16">
        <f>'[1]05'!K69</f>
        <v>0</v>
      </c>
      <c r="K67" s="15">
        <f t="shared" si="4"/>
        <v>150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130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20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150</v>
      </c>
    </row>
    <row r="68" spans="1:19">
      <c r="A68" s="8" t="s">
        <v>110</v>
      </c>
      <c r="B68" s="15">
        <f>'[1]05'!B70</f>
        <v>130</v>
      </c>
      <c r="C68" s="16">
        <f>'[1]05'!C70</f>
        <v>0</v>
      </c>
      <c r="D68" s="16">
        <f>'[1]05'!D70</f>
        <v>185</v>
      </c>
      <c r="E68" s="16">
        <f>'[1]05'!E70</f>
        <v>0</v>
      </c>
      <c r="F68" s="15">
        <f t="shared" si="6"/>
        <v>315</v>
      </c>
      <c r="G68" s="15">
        <f>'[1]05'!H70</f>
        <v>130</v>
      </c>
      <c r="H68" s="16">
        <f>'[1]05'!I70</f>
        <v>0</v>
      </c>
      <c r="I68" s="16">
        <f>'[1]05'!J70</f>
        <v>20</v>
      </c>
      <c r="J68" s="16">
        <f>'[1]05'!K70</f>
        <v>0</v>
      </c>
      <c r="K68" s="15">
        <f t="shared" ref="K68:K98" si="15">SUM(G68:J68)</f>
        <v>150</v>
      </c>
      <c r="L68" s="18">
        <f>frq!C68</f>
        <v>1</v>
      </c>
      <c r="M68" s="16">
        <f t="shared" si="11"/>
        <v>130</v>
      </c>
      <c r="N68" s="16">
        <f t="shared" si="12"/>
        <v>0</v>
      </c>
      <c r="O68" s="16">
        <f t="shared" si="13"/>
        <v>20</v>
      </c>
      <c r="P68" s="16">
        <f t="shared" si="14"/>
        <v>0</v>
      </c>
      <c r="Q68" s="17">
        <f t="shared" ref="Q68:Q98" si="16">SUM(M68:P68)</f>
        <v>150</v>
      </c>
    </row>
    <row r="69" spans="1:19">
      <c r="A69" s="8" t="s">
        <v>111</v>
      </c>
      <c r="B69" s="15">
        <f>'[1]05'!B71</f>
        <v>130</v>
      </c>
      <c r="C69" s="16">
        <f>'[1]05'!C71</f>
        <v>0</v>
      </c>
      <c r="D69" s="16">
        <f>'[1]05'!D71</f>
        <v>185</v>
      </c>
      <c r="E69" s="16">
        <f>'[1]05'!E71</f>
        <v>0</v>
      </c>
      <c r="F69" s="15">
        <f t="shared" ref="F69:F98" si="17">SUM(B69:E69)</f>
        <v>315</v>
      </c>
      <c r="G69" s="15">
        <f>'[1]05'!H71</f>
        <v>130</v>
      </c>
      <c r="H69" s="16">
        <f>'[1]05'!I71</f>
        <v>0</v>
      </c>
      <c r="I69" s="16">
        <f>'[1]05'!J71</f>
        <v>20</v>
      </c>
      <c r="J69" s="16">
        <f>'[1]05'!K71</f>
        <v>0</v>
      </c>
      <c r="K69" s="15">
        <f t="shared" si="15"/>
        <v>150</v>
      </c>
      <c r="L69" s="18">
        <f>frq!C69</f>
        <v>1</v>
      </c>
      <c r="M69" s="16">
        <f t="shared" si="11"/>
        <v>130</v>
      </c>
      <c r="N69" s="16">
        <f t="shared" si="12"/>
        <v>0</v>
      </c>
      <c r="O69" s="16">
        <f t="shared" si="13"/>
        <v>20</v>
      </c>
      <c r="P69" s="16">
        <f t="shared" si="14"/>
        <v>0</v>
      </c>
      <c r="Q69" s="17">
        <f t="shared" si="16"/>
        <v>150</v>
      </c>
      <c r="S69">
        <f>96*4</f>
        <v>384</v>
      </c>
    </row>
    <row r="70" spans="1:19">
      <c r="A70" s="8" t="s">
        <v>112</v>
      </c>
      <c r="B70" s="15">
        <f>'[1]05'!B72</f>
        <v>130</v>
      </c>
      <c r="C70" s="16">
        <f>'[1]05'!C72</f>
        <v>0</v>
      </c>
      <c r="D70" s="16">
        <f>'[1]05'!D72</f>
        <v>185</v>
      </c>
      <c r="E70" s="16">
        <f>'[1]05'!E72</f>
        <v>0</v>
      </c>
      <c r="F70" s="15">
        <f t="shared" si="17"/>
        <v>315</v>
      </c>
      <c r="G70" s="15">
        <f>'[1]05'!H72</f>
        <v>130</v>
      </c>
      <c r="H70" s="16">
        <f>'[1]05'!I72</f>
        <v>0</v>
      </c>
      <c r="I70" s="16">
        <f>'[1]05'!J72</f>
        <v>20</v>
      </c>
      <c r="J70" s="16">
        <f>'[1]05'!K72</f>
        <v>0</v>
      </c>
      <c r="K70" s="15">
        <f t="shared" si="15"/>
        <v>150</v>
      </c>
      <c r="L70" s="18">
        <f>frq!C70</f>
        <v>1</v>
      </c>
      <c r="M70" s="16">
        <f t="shared" si="11"/>
        <v>130</v>
      </c>
      <c r="N70" s="16">
        <f t="shared" si="12"/>
        <v>0</v>
      </c>
      <c r="O70" s="16">
        <f t="shared" si="13"/>
        <v>20</v>
      </c>
      <c r="P70" s="16">
        <f t="shared" si="14"/>
        <v>0</v>
      </c>
      <c r="Q70" s="17">
        <f t="shared" si="16"/>
        <v>150</v>
      </c>
    </row>
    <row r="71" spans="1:19">
      <c r="A71" s="8" t="s">
        <v>113</v>
      </c>
      <c r="B71" s="15">
        <f>'[1]05'!B73</f>
        <v>130</v>
      </c>
      <c r="C71" s="16">
        <f>'[1]05'!C73</f>
        <v>0</v>
      </c>
      <c r="D71" s="16">
        <f>'[1]05'!D73</f>
        <v>185</v>
      </c>
      <c r="E71" s="16">
        <f>'[1]05'!E73</f>
        <v>0</v>
      </c>
      <c r="F71" s="15">
        <f t="shared" si="17"/>
        <v>315</v>
      </c>
      <c r="G71" s="15">
        <f>'[1]05'!H73</f>
        <v>130</v>
      </c>
      <c r="H71" s="16">
        <f>'[1]05'!I73</f>
        <v>0</v>
      </c>
      <c r="I71" s="16">
        <f>'[1]05'!J73</f>
        <v>20</v>
      </c>
      <c r="J71" s="16">
        <f>'[1]05'!K73</f>
        <v>0</v>
      </c>
      <c r="K71" s="15">
        <f t="shared" si="15"/>
        <v>150</v>
      </c>
      <c r="L71" s="18">
        <f>frq!C71</f>
        <v>1</v>
      </c>
      <c r="M71" s="16">
        <f t="shared" si="11"/>
        <v>130</v>
      </c>
      <c r="N71" s="16">
        <f t="shared" si="12"/>
        <v>0</v>
      </c>
      <c r="O71" s="16">
        <f t="shared" si="13"/>
        <v>20</v>
      </c>
      <c r="P71" s="16">
        <f t="shared" si="14"/>
        <v>0</v>
      </c>
      <c r="Q71" s="17">
        <f t="shared" si="16"/>
        <v>150</v>
      </c>
    </row>
    <row r="72" spans="1:19">
      <c r="A72" s="8" t="s">
        <v>114</v>
      </c>
      <c r="B72" s="15">
        <f>'[1]05'!B74</f>
        <v>130</v>
      </c>
      <c r="C72" s="16">
        <f>'[1]05'!C74</f>
        <v>0</v>
      </c>
      <c r="D72" s="16">
        <f>'[1]05'!D74</f>
        <v>185</v>
      </c>
      <c r="E72" s="16">
        <f>'[1]05'!E74</f>
        <v>0</v>
      </c>
      <c r="F72" s="15">
        <f t="shared" si="17"/>
        <v>315</v>
      </c>
      <c r="G72" s="15">
        <f>'[1]05'!H74</f>
        <v>130</v>
      </c>
      <c r="H72" s="16">
        <f>'[1]05'!I74</f>
        <v>0</v>
      </c>
      <c r="I72" s="16">
        <f>'[1]05'!J74</f>
        <v>20</v>
      </c>
      <c r="J72" s="16">
        <f>'[1]05'!K74</f>
        <v>0</v>
      </c>
      <c r="K72" s="15">
        <f t="shared" si="15"/>
        <v>150</v>
      </c>
      <c r="L72" s="18">
        <f>frq!C72</f>
        <v>1</v>
      </c>
      <c r="M72" s="16">
        <f t="shared" si="11"/>
        <v>130</v>
      </c>
      <c r="N72" s="16">
        <f t="shared" si="12"/>
        <v>0</v>
      </c>
      <c r="O72" s="16">
        <f t="shared" si="13"/>
        <v>20</v>
      </c>
      <c r="P72" s="16">
        <f t="shared" si="14"/>
        <v>0</v>
      </c>
      <c r="Q72" s="17">
        <f t="shared" si="16"/>
        <v>150</v>
      </c>
    </row>
    <row r="73" spans="1:19">
      <c r="A73" s="8" t="s">
        <v>115</v>
      </c>
      <c r="B73" s="15">
        <f>'[1]05'!B75</f>
        <v>130</v>
      </c>
      <c r="C73" s="16">
        <f>'[1]05'!C75</f>
        <v>0</v>
      </c>
      <c r="D73" s="16">
        <f>'[1]05'!D75</f>
        <v>185</v>
      </c>
      <c r="E73" s="16">
        <f>'[1]05'!E75</f>
        <v>0</v>
      </c>
      <c r="F73" s="15">
        <f t="shared" si="17"/>
        <v>315</v>
      </c>
      <c r="G73" s="15">
        <f>'[1]05'!H75</f>
        <v>130</v>
      </c>
      <c r="H73" s="16">
        <f>'[1]05'!I75</f>
        <v>0</v>
      </c>
      <c r="I73" s="16">
        <f>'[1]05'!J75</f>
        <v>20</v>
      </c>
      <c r="J73" s="16">
        <f>'[1]05'!K75</f>
        <v>0</v>
      </c>
      <c r="K73" s="15">
        <f t="shared" si="15"/>
        <v>150</v>
      </c>
      <c r="L73" s="18">
        <f>frq!C73</f>
        <v>1</v>
      </c>
      <c r="M73" s="16">
        <f t="shared" si="11"/>
        <v>130</v>
      </c>
      <c r="N73" s="16">
        <f t="shared" si="12"/>
        <v>0</v>
      </c>
      <c r="O73" s="16">
        <f t="shared" si="13"/>
        <v>20</v>
      </c>
      <c r="P73" s="16">
        <f t="shared" si="14"/>
        <v>0</v>
      </c>
      <c r="Q73" s="17">
        <f t="shared" si="16"/>
        <v>150</v>
      </c>
    </row>
    <row r="74" spans="1:19">
      <c r="A74" s="8" t="s">
        <v>116</v>
      </c>
      <c r="B74" s="15">
        <f>'[1]05'!B76</f>
        <v>130</v>
      </c>
      <c r="C74" s="16">
        <f>'[1]05'!C76</f>
        <v>0</v>
      </c>
      <c r="D74" s="16">
        <f>'[1]05'!D76</f>
        <v>185</v>
      </c>
      <c r="E74" s="16">
        <f>'[1]05'!E76</f>
        <v>0</v>
      </c>
      <c r="F74" s="15">
        <f t="shared" si="17"/>
        <v>315</v>
      </c>
      <c r="G74" s="15">
        <f>'[1]05'!H76</f>
        <v>130</v>
      </c>
      <c r="H74" s="16">
        <f>'[1]05'!I76</f>
        <v>0</v>
      </c>
      <c r="I74" s="16">
        <f>'[1]05'!J76</f>
        <v>20</v>
      </c>
      <c r="J74" s="16">
        <f>'[1]05'!K76</f>
        <v>0</v>
      </c>
      <c r="K74" s="15">
        <f t="shared" si="15"/>
        <v>150</v>
      </c>
      <c r="L74" s="18">
        <f>frq!C74</f>
        <v>1</v>
      </c>
      <c r="M74" s="16">
        <f t="shared" si="11"/>
        <v>130</v>
      </c>
      <c r="N74" s="16">
        <f t="shared" si="12"/>
        <v>0</v>
      </c>
      <c r="O74" s="16">
        <f t="shared" si="13"/>
        <v>20</v>
      </c>
      <c r="P74" s="16">
        <f t="shared" si="14"/>
        <v>0</v>
      </c>
      <c r="Q74" s="17">
        <f t="shared" si="16"/>
        <v>150</v>
      </c>
    </row>
    <row r="75" spans="1:19">
      <c r="A75" s="8" t="s">
        <v>117</v>
      </c>
      <c r="B75" s="15">
        <f>'[1]05'!B77</f>
        <v>130</v>
      </c>
      <c r="C75" s="16">
        <f>'[1]05'!C77</f>
        <v>0</v>
      </c>
      <c r="D75" s="16">
        <f>'[1]05'!D77</f>
        <v>185</v>
      </c>
      <c r="E75" s="16">
        <f>'[1]05'!E77</f>
        <v>0</v>
      </c>
      <c r="F75" s="15">
        <f t="shared" si="17"/>
        <v>315</v>
      </c>
      <c r="G75" s="15">
        <f>'[1]05'!H77</f>
        <v>130</v>
      </c>
      <c r="H75" s="16">
        <f>'[1]05'!I77</f>
        <v>0</v>
      </c>
      <c r="I75" s="16">
        <f>'[1]05'!J77</f>
        <v>22</v>
      </c>
      <c r="J75" s="16">
        <f>'[1]05'!K77</f>
        <v>0</v>
      </c>
      <c r="K75" s="15">
        <f t="shared" si="15"/>
        <v>152</v>
      </c>
      <c r="L75" s="18">
        <f>frq!C75</f>
        <v>1</v>
      </c>
      <c r="M75" s="16">
        <f t="shared" si="11"/>
        <v>130</v>
      </c>
      <c r="N75" s="16">
        <f t="shared" si="12"/>
        <v>0</v>
      </c>
      <c r="O75" s="16">
        <f t="shared" si="13"/>
        <v>22</v>
      </c>
      <c r="P75" s="16">
        <f t="shared" si="14"/>
        <v>0</v>
      </c>
      <c r="Q75" s="17">
        <f t="shared" si="16"/>
        <v>152</v>
      </c>
    </row>
    <row r="76" spans="1:19">
      <c r="A76" s="8" t="s">
        <v>118</v>
      </c>
      <c r="B76" s="15">
        <f>'[1]05'!B78</f>
        <v>130</v>
      </c>
      <c r="C76" s="16">
        <f>'[1]05'!C78</f>
        <v>0</v>
      </c>
      <c r="D76" s="16">
        <f>'[1]05'!D78</f>
        <v>185</v>
      </c>
      <c r="E76" s="16">
        <f>'[1]05'!E78</f>
        <v>0</v>
      </c>
      <c r="F76" s="15">
        <f t="shared" si="17"/>
        <v>315</v>
      </c>
      <c r="G76" s="15">
        <f>'[1]05'!H78</f>
        <v>130</v>
      </c>
      <c r="H76" s="16">
        <f>'[1]05'!I78</f>
        <v>0</v>
      </c>
      <c r="I76" s="16">
        <f>'[1]05'!J78</f>
        <v>22</v>
      </c>
      <c r="J76" s="16">
        <f>'[1]05'!K78</f>
        <v>0</v>
      </c>
      <c r="K76" s="15">
        <f t="shared" si="15"/>
        <v>152</v>
      </c>
      <c r="L76" s="18">
        <f>frq!C76</f>
        <v>1</v>
      </c>
      <c r="M76" s="16">
        <f t="shared" si="11"/>
        <v>130</v>
      </c>
      <c r="N76" s="16">
        <f t="shared" si="12"/>
        <v>0</v>
      </c>
      <c r="O76" s="16">
        <f t="shared" si="13"/>
        <v>22</v>
      </c>
      <c r="P76" s="16">
        <f t="shared" si="14"/>
        <v>0</v>
      </c>
      <c r="Q76" s="17">
        <f t="shared" si="16"/>
        <v>152</v>
      </c>
    </row>
    <row r="77" spans="1:19">
      <c r="A77" s="8" t="s">
        <v>119</v>
      </c>
      <c r="B77" s="15">
        <f>'[1]05'!B79</f>
        <v>130</v>
      </c>
      <c r="C77" s="16">
        <f>'[1]05'!C79</f>
        <v>0</v>
      </c>
      <c r="D77" s="16">
        <f>'[1]05'!D79</f>
        <v>185</v>
      </c>
      <c r="E77" s="16">
        <f>'[1]05'!E79</f>
        <v>0</v>
      </c>
      <c r="F77" s="15">
        <f t="shared" si="17"/>
        <v>315</v>
      </c>
      <c r="G77" s="15">
        <f>'[1]05'!H79</f>
        <v>130</v>
      </c>
      <c r="H77" s="16">
        <f>'[1]05'!I79</f>
        <v>0</v>
      </c>
      <c r="I77" s="16">
        <f>'[1]05'!J79</f>
        <v>22</v>
      </c>
      <c r="J77" s="16">
        <f>'[1]05'!K79</f>
        <v>0</v>
      </c>
      <c r="K77" s="15">
        <f t="shared" si="15"/>
        <v>152</v>
      </c>
      <c r="L77" s="18">
        <f>frq!C77</f>
        <v>1</v>
      </c>
      <c r="M77" s="16">
        <f t="shared" si="11"/>
        <v>130</v>
      </c>
      <c r="N77" s="16">
        <f t="shared" si="12"/>
        <v>0</v>
      </c>
      <c r="O77" s="16">
        <f t="shared" si="13"/>
        <v>22</v>
      </c>
      <c r="P77" s="16">
        <f t="shared" si="14"/>
        <v>0</v>
      </c>
      <c r="Q77" s="17">
        <f t="shared" si="16"/>
        <v>152</v>
      </c>
    </row>
    <row r="78" spans="1:19">
      <c r="A78" s="8" t="s">
        <v>120</v>
      </c>
      <c r="B78" s="15">
        <f>'[1]05'!B80</f>
        <v>130</v>
      </c>
      <c r="C78" s="16">
        <f>'[1]05'!C80</f>
        <v>0</v>
      </c>
      <c r="D78" s="16">
        <f>'[1]05'!D80</f>
        <v>185</v>
      </c>
      <c r="E78" s="16">
        <f>'[1]05'!E80</f>
        <v>0</v>
      </c>
      <c r="F78" s="15">
        <f t="shared" si="17"/>
        <v>315</v>
      </c>
      <c r="G78" s="15">
        <f>'[1]05'!H80</f>
        <v>130</v>
      </c>
      <c r="H78" s="16">
        <f>'[1]05'!I80</f>
        <v>0</v>
      </c>
      <c r="I78" s="16">
        <f>'[1]05'!J80</f>
        <v>22</v>
      </c>
      <c r="J78" s="16">
        <f>'[1]05'!K80</f>
        <v>0</v>
      </c>
      <c r="K78" s="15">
        <f t="shared" si="15"/>
        <v>152</v>
      </c>
      <c r="L78" s="18">
        <f>frq!C78</f>
        <v>1</v>
      </c>
      <c r="M78" s="16">
        <f t="shared" si="11"/>
        <v>130</v>
      </c>
      <c r="N78" s="16">
        <f t="shared" si="12"/>
        <v>0</v>
      </c>
      <c r="O78" s="16">
        <f t="shared" si="13"/>
        <v>22</v>
      </c>
      <c r="P78" s="16">
        <f t="shared" si="14"/>
        <v>0</v>
      </c>
      <c r="Q78" s="17">
        <f t="shared" si="16"/>
        <v>152</v>
      </c>
    </row>
    <row r="79" spans="1:19">
      <c r="A79" s="8" t="s">
        <v>121</v>
      </c>
      <c r="B79" s="15">
        <f>'[1]05'!B81</f>
        <v>130</v>
      </c>
      <c r="C79" s="16">
        <f>'[1]05'!C81</f>
        <v>0</v>
      </c>
      <c r="D79" s="16">
        <f>'[1]05'!D81</f>
        <v>185</v>
      </c>
      <c r="E79" s="16">
        <f>'[1]05'!E81</f>
        <v>0</v>
      </c>
      <c r="F79" s="15">
        <f t="shared" si="17"/>
        <v>315</v>
      </c>
      <c r="G79" s="15">
        <f>'[1]05'!H81</f>
        <v>130</v>
      </c>
      <c r="H79" s="16">
        <f>'[1]05'!I81</f>
        <v>0</v>
      </c>
      <c r="I79" s="16">
        <f>'[1]05'!J81</f>
        <v>22</v>
      </c>
      <c r="J79" s="16">
        <f>'[1]05'!K81</f>
        <v>0</v>
      </c>
      <c r="K79" s="15">
        <f t="shared" si="15"/>
        <v>152</v>
      </c>
      <c r="L79" s="18">
        <f>frq!C79</f>
        <v>1</v>
      </c>
      <c r="M79" s="16">
        <f t="shared" si="11"/>
        <v>130</v>
      </c>
      <c r="N79" s="16">
        <f t="shared" si="12"/>
        <v>0</v>
      </c>
      <c r="O79" s="16">
        <f t="shared" si="13"/>
        <v>22</v>
      </c>
      <c r="P79" s="16">
        <f t="shared" si="14"/>
        <v>0</v>
      </c>
      <c r="Q79" s="17">
        <f t="shared" si="16"/>
        <v>152</v>
      </c>
    </row>
    <row r="80" spans="1:19">
      <c r="A80" s="8" t="s">
        <v>122</v>
      </c>
      <c r="B80" s="15">
        <f>'[1]05'!B82</f>
        <v>130</v>
      </c>
      <c r="C80" s="16">
        <f>'[1]05'!C82</f>
        <v>0</v>
      </c>
      <c r="D80" s="16">
        <f>'[1]05'!D82</f>
        <v>185</v>
      </c>
      <c r="E80" s="16">
        <f>'[1]05'!E82</f>
        <v>0</v>
      </c>
      <c r="F80" s="15">
        <f t="shared" si="17"/>
        <v>315</v>
      </c>
      <c r="G80" s="15">
        <f>'[1]05'!H82</f>
        <v>130</v>
      </c>
      <c r="H80" s="16">
        <f>'[1]05'!I82</f>
        <v>0</v>
      </c>
      <c r="I80" s="16">
        <f>'[1]05'!J82</f>
        <v>22</v>
      </c>
      <c r="J80" s="16">
        <f>'[1]05'!K82</f>
        <v>0</v>
      </c>
      <c r="K80" s="15">
        <f t="shared" si="15"/>
        <v>152</v>
      </c>
      <c r="L80" s="18">
        <f>frq!C80</f>
        <v>1</v>
      </c>
      <c r="M80" s="16">
        <f t="shared" si="11"/>
        <v>130</v>
      </c>
      <c r="N80" s="16">
        <f t="shared" si="12"/>
        <v>0</v>
      </c>
      <c r="O80" s="16">
        <f t="shared" si="13"/>
        <v>22</v>
      </c>
      <c r="P80" s="16">
        <f t="shared" si="14"/>
        <v>0</v>
      </c>
      <c r="Q80" s="17">
        <f t="shared" si="16"/>
        <v>152</v>
      </c>
    </row>
    <row r="81" spans="1:17">
      <c r="A81" s="8" t="s">
        <v>123</v>
      </c>
      <c r="B81" s="15">
        <f>'[1]05'!B83</f>
        <v>130</v>
      </c>
      <c r="C81" s="16">
        <f>'[1]05'!C83</f>
        <v>0</v>
      </c>
      <c r="D81" s="16">
        <f>'[1]05'!D83</f>
        <v>185</v>
      </c>
      <c r="E81" s="16">
        <f>'[1]05'!E83</f>
        <v>0</v>
      </c>
      <c r="F81" s="15">
        <f t="shared" si="17"/>
        <v>315</v>
      </c>
      <c r="G81" s="15">
        <f>'[1]05'!H83</f>
        <v>130</v>
      </c>
      <c r="H81" s="16">
        <f>'[1]05'!I83</f>
        <v>0</v>
      </c>
      <c r="I81" s="16">
        <f>'[1]05'!J83</f>
        <v>22</v>
      </c>
      <c r="J81" s="16">
        <f>'[1]05'!K83</f>
        <v>0</v>
      </c>
      <c r="K81" s="15">
        <f t="shared" si="15"/>
        <v>152</v>
      </c>
      <c r="L81" s="18">
        <f>frq!C81</f>
        <v>1</v>
      </c>
      <c r="M81" s="16">
        <f t="shared" si="11"/>
        <v>130</v>
      </c>
      <c r="N81" s="16">
        <f t="shared" si="12"/>
        <v>0</v>
      </c>
      <c r="O81" s="16">
        <f t="shared" si="13"/>
        <v>22</v>
      </c>
      <c r="P81" s="16">
        <f t="shared" si="14"/>
        <v>0</v>
      </c>
      <c r="Q81" s="17">
        <f t="shared" si="16"/>
        <v>152</v>
      </c>
    </row>
    <row r="82" spans="1:17">
      <c r="A82" s="8" t="s">
        <v>124</v>
      </c>
      <c r="B82" s="15">
        <f>'[1]05'!B84</f>
        <v>130</v>
      </c>
      <c r="C82" s="16">
        <f>'[1]05'!C84</f>
        <v>0</v>
      </c>
      <c r="D82" s="16">
        <f>'[1]05'!D84</f>
        <v>185</v>
      </c>
      <c r="E82" s="16">
        <f>'[1]05'!E84</f>
        <v>0</v>
      </c>
      <c r="F82" s="15">
        <f t="shared" si="17"/>
        <v>315</v>
      </c>
      <c r="G82" s="15">
        <f>'[1]05'!H84</f>
        <v>130</v>
      </c>
      <c r="H82" s="16">
        <f>'[1]05'!I84</f>
        <v>0</v>
      </c>
      <c r="I82" s="16">
        <f>'[1]05'!J84</f>
        <v>22</v>
      </c>
      <c r="J82" s="16">
        <f>'[1]05'!K84</f>
        <v>0</v>
      </c>
      <c r="K82" s="15">
        <f t="shared" si="15"/>
        <v>152</v>
      </c>
      <c r="L82" s="18">
        <f>frq!C82</f>
        <v>1</v>
      </c>
      <c r="M82" s="16">
        <f t="shared" si="11"/>
        <v>130</v>
      </c>
      <c r="N82" s="16">
        <f t="shared" si="12"/>
        <v>0</v>
      </c>
      <c r="O82" s="16">
        <f t="shared" si="13"/>
        <v>22</v>
      </c>
      <c r="P82" s="16">
        <f t="shared" si="14"/>
        <v>0</v>
      </c>
      <c r="Q82" s="17">
        <f t="shared" si="16"/>
        <v>152</v>
      </c>
    </row>
    <row r="83" spans="1:17">
      <c r="A83" s="8" t="s">
        <v>125</v>
      </c>
      <c r="B83" s="15">
        <f>'[1]05'!B85</f>
        <v>130</v>
      </c>
      <c r="C83" s="16">
        <f>'[1]05'!C85</f>
        <v>0</v>
      </c>
      <c r="D83" s="16">
        <f>'[1]05'!D85</f>
        <v>185</v>
      </c>
      <c r="E83" s="16">
        <f>'[1]05'!E85</f>
        <v>0</v>
      </c>
      <c r="F83" s="15">
        <f t="shared" si="17"/>
        <v>315</v>
      </c>
      <c r="G83" s="15">
        <f>'[1]05'!H85</f>
        <v>130</v>
      </c>
      <c r="H83" s="16">
        <f>'[1]05'!I85</f>
        <v>0</v>
      </c>
      <c r="I83" s="16">
        <f>'[1]05'!J85</f>
        <v>22</v>
      </c>
      <c r="J83" s="16">
        <f>'[1]05'!K85</f>
        <v>0</v>
      </c>
      <c r="K83" s="15">
        <f t="shared" si="15"/>
        <v>152</v>
      </c>
      <c r="L83" s="18">
        <f>frq!C83</f>
        <v>1</v>
      </c>
      <c r="M83" s="16">
        <f t="shared" si="11"/>
        <v>130</v>
      </c>
      <c r="N83" s="16">
        <f t="shared" si="12"/>
        <v>0</v>
      </c>
      <c r="O83" s="16">
        <f t="shared" si="13"/>
        <v>22</v>
      </c>
      <c r="P83" s="16">
        <f t="shared" si="14"/>
        <v>0</v>
      </c>
      <c r="Q83" s="17">
        <f t="shared" si="16"/>
        <v>152</v>
      </c>
    </row>
    <row r="84" spans="1:17">
      <c r="A84" s="8" t="s">
        <v>126</v>
      </c>
      <c r="B84" s="15">
        <f>'[1]05'!B86</f>
        <v>130</v>
      </c>
      <c r="C84" s="16">
        <f>'[1]05'!C86</f>
        <v>0</v>
      </c>
      <c r="D84" s="16">
        <f>'[1]05'!D86</f>
        <v>185</v>
      </c>
      <c r="E84" s="16">
        <f>'[1]05'!E86</f>
        <v>0</v>
      </c>
      <c r="F84" s="15">
        <f t="shared" si="17"/>
        <v>315</v>
      </c>
      <c r="G84" s="15">
        <f>'[1]05'!H86</f>
        <v>130</v>
      </c>
      <c r="H84" s="16">
        <f>'[1]05'!I86</f>
        <v>0</v>
      </c>
      <c r="I84" s="16">
        <f>'[1]05'!J86</f>
        <v>22</v>
      </c>
      <c r="J84" s="16">
        <f>'[1]05'!K86</f>
        <v>0</v>
      </c>
      <c r="K84" s="15">
        <f t="shared" si="15"/>
        <v>152</v>
      </c>
      <c r="L84" s="18">
        <f>frq!C84</f>
        <v>1</v>
      </c>
      <c r="M84" s="16">
        <f t="shared" si="11"/>
        <v>130</v>
      </c>
      <c r="N84" s="16">
        <f t="shared" si="12"/>
        <v>0</v>
      </c>
      <c r="O84" s="16">
        <f t="shared" si="13"/>
        <v>22</v>
      </c>
      <c r="P84" s="16">
        <f t="shared" si="14"/>
        <v>0</v>
      </c>
      <c r="Q84" s="17">
        <f t="shared" si="16"/>
        <v>152</v>
      </c>
    </row>
    <row r="85" spans="1:17">
      <c r="A85" s="8" t="s">
        <v>127</v>
      </c>
      <c r="B85" s="15">
        <f>'[1]05'!B87</f>
        <v>130</v>
      </c>
      <c r="C85" s="16">
        <f>'[1]05'!C87</f>
        <v>0</v>
      </c>
      <c r="D85" s="16">
        <f>'[1]05'!D87</f>
        <v>185</v>
      </c>
      <c r="E85" s="16">
        <f>'[1]05'!E87</f>
        <v>0</v>
      </c>
      <c r="F85" s="15">
        <f t="shared" si="17"/>
        <v>315</v>
      </c>
      <c r="G85" s="15">
        <f>'[1]05'!H87</f>
        <v>130</v>
      </c>
      <c r="H85" s="16">
        <f>'[1]05'!I87</f>
        <v>0</v>
      </c>
      <c r="I85" s="16">
        <f>'[1]05'!J87</f>
        <v>22</v>
      </c>
      <c r="J85" s="16">
        <f>'[1]05'!K87</f>
        <v>0</v>
      </c>
      <c r="K85" s="15">
        <f t="shared" si="15"/>
        <v>152</v>
      </c>
      <c r="L85" s="18">
        <f>frq!C85</f>
        <v>1</v>
      </c>
      <c r="M85" s="16">
        <f t="shared" si="11"/>
        <v>130</v>
      </c>
      <c r="N85" s="16">
        <f t="shared" si="12"/>
        <v>0</v>
      </c>
      <c r="O85" s="16">
        <f t="shared" si="13"/>
        <v>22</v>
      </c>
      <c r="P85" s="16">
        <f t="shared" si="14"/>
        <v>0</v>
      </c>
      <c r="Q85" s="17">
        <f t="shared" si="16"/>
        <v>152</v>
      </c>
    </row>
    <row r="86" spans="1:17">
      <c r="A86" s="8" t="s">
        <v>128</v>
      </c>
      <c r="B86" s="15">
        <f>'[1]05'!B88</f>
        <v>130</v>
      </c>
      <c r="C86" s="16">
        <f>'[1]05'!C88</f>
        <v>0</v>
      </c>
      <c r="D86" s="16">
        <f>'[1]05'!D88</f>
        <v>185</v>
      </c>
      <c r="E86" s="16">
        <f>'[1]05'!E88</f>
        <v>0</v>
      </c>
      <c r="F86" s="15">
        <f t="shared" si="17"/>
        <v>315</v>
      </c>
      <c r="G86" s="15">
        <f>'[1]05'!H88</f>
        <v>130</v>
      </c>
      <c r="H86" s="16">
        <f>'[1]05'!I88</f>
        <v>0</v>
      </c>
      <c r="I86" s="16">
        <f>'[1]05'!J88</f>
        <v>22</v>
      </c>
      <c r="J86" s="16">
        <f>'[1]05'!K88</f>
        <v>0</v>
      </c>
      <c r="K86" s="15">
        <f t="shared" si="15"/>
        <v>152</v>
      </c>
      <c r="L86" s="18">
        <f>frq!C86</f>
        <v>1</v>
      </c>
      <c r="M86" s="16">
        <f t="shared" si="11"/>
        <v>130</v>
      </c>
      <c r="N86" s="16">
        <f t="shared" si="12"/>
        <v>0</v>
      </c>
      <c r="O86" s="16">
        <f t="shared" si="13"/>
        <v>22</v>
      </c>
      <c r="P86" s="16">
        <f t="shared" si="14"/>
        <v>0</v>
      </c>
      <c r="Q86" s="17">
        <f t="shared" si="16"/>
        <v>152</v>
      </c>
    </row>
    <row r="87" spans="1:17">
      <c r="A87" s="8" t="s">
        <v>129</v>
      </c>
      <c r="B87" s="15">
        <f>'[1]05'!B89</f>
        <v>130</v>
      </c>
      <c r="C87" s="16">
        <f>'[1]05'!C89</f>
        <v>0</v>
      </c>
      <c r="D87" s="16">
        <f>'[1]05'!D89</f>
        <v>185</v>
      </c>
      <c r="E87" s="16">
        <f>'[1]05'!E89</f>
        <v>0</v>
      </c>
      <c r="F87" s="15">
        <f t="shared" si="17"/>
        <v>315</v>
      </c>
      <c r="G87" s="15">
        <f>'[1]05'!H89</f>
        <v>130</v>
      </c>
      <c r="H87" s="16">
        <f>'[1]05'!I89</f>
        <v>0</v>
      </c>
      <c r="I87" s="16">
        <f>'[1]05'!J89</f>
        <v>22</v>
      </c>
      <c r="J87" s="16">
        <f>'[1]05'!K89</f>
        <v>0</v>
      </c>
      <c r="K87" s="15">
        <f t="shared" si="15"/>
        <v>152</v>
      </c>
      <c r="L87" s="18">
        <f>frq!C87</f>
        <v>1</v>
      </c>
      <c r="M87" s="16">
        <f t="shared" si="11"/>
        <v>130</v>
      </c>
      <c r="N87" s="16">
        <f t="shared" si="12"/>
        <v>0</v>
      </c>
      <c r="O87" s="16">
        <f t="shared" si="13"/>
        <v>22</v>
      </c>
      <c r="P87" s="16">
        <f t="shared" si="14"/>
        <v>0</v>
      </c>
      <c r="Q87" s="17">
        <f t="shared" si="16"/>
        <v>152</v>
      </c>
    </row>
    <row r="88" spans="1:17">
      <c r="A88" s="8" t="s">
        <v>130</v>
      </c>
      <c r="B88" s="15">
        <f>'[1]05'!B90</f>
        <v>130</v>
      </c>
      <c r="C88" s="16">
        <f>'[1]05'!C90</f>
        <v>0</v>
      </c>
      <c r="D88" s="16">
        <f>'[1]05'!D90</f>
        <v>185</v>
      </c>
      <c r="E88" s="16">
        <f>'[1]05'!E90</f>
        <v>0</v>
      </c>
      <c r="F88" s="15">
        <f t="shared" si="17"/>
        <v>315</v>
      </c>
      <c r="G88" s="15">
        <f>'[1]05'!H90</f>
        <v>130</v>
      </c>
      <c r="H88" s="16">
        <f>'[1]05'!I90</f>
        <v>0</v>
      </c>
      <c r="I88" s="16">
        <f>'[1]05'!J90</f>
        <v>22</v>
      </c>
      <c r="J88" s="16">
        <f>'[1]05'!K90</f>
        <v>0</v>
      </c>
      <c r="K88" s="15">
        <f t="shared" si="15"/>
        <v>152</v>
      </c>
      <c r="L88" s="18">
        <f>frq!C88</f>
        <v>1</v>
      </c>
      <c r="M88" s="16">
        <f t="shared" si="11"/>
        <v>130</v>
      </c>
      <c r="N88" s="16">
        <f t="shared" si="12"/>
        <v>0</v>
      </c>
      <c r="O88" s="16">
        <f t="shared" si="13"/>
        <v>22</v>
      </c>
      <c r="P88" s="16">
        <f t="shared" si="14"/>
        <v>0</v>
      </c>
      <c r="Q88" s="17">
        <f t="shared" si="16"/>
        <v>152</v>
      </c>
    </row>
    <row r="89" spans="1:17">
      <c r="A89" s="8" t="s">
        <v>131</v>
      </c>
      <c r="B89" s="15">
        <f>'[1]05'!B91</f>
        <v>130</v>
      </c>
      <c r="C89" s="16">
        <f>'[1]05'!C91</f>
        <v>0</v>
      </c>
      <c r="D89" s="16">
        <f>'[1]05'!D91</f>
        <v>185</v>
      </c>
      <c r="E89" s="16">
        <f>'[1]05'!E91</f>
        <v>0</v>
      </c>
      <c r="F89" s="15">
        <f t="shared" si="17"/>
        <v>315</v>
      </c>
      <c r="G89" s="15">
        <f>'[1]05'!H91</f>
        <v>130</v>
      </c>
      <c r="H89" s="16">
        <f>'[1]05'!I91</f>
        <v>0</v>
      </c>
      <c r="I89" s="16">
        <f>'[1]05'!J91</f>
        <v>22</v>
      </c>
      <c r="J89" s="16">
        <f>'[1]05'!K91</f>
        <v>0</v>
      </c>
      <c r="K89" s="15">
        <f t="shared" si="15"/>
        <v>152</v>
      </c>
      <c r="L89" s="18">
        <f>frq!C89</f>
        <v>1</v>
      </c>
      <c r="M89" s="16">
        <f t="shared" si="11"/>
        <v>130</v>
      </c>
      <c r="N89" s="16">
        <f t="shared" si="12"/>
        <v>0</v>
      </c>
      <c r="O89" s="16">
        <f t="shared" si="13"/>
        <v>22</v>
      </c>
      <c r="P89" s="16">
        <f t="shared" si="14"/>
        <v>0</v>
      </c>
      <c r="Q89" s="17">
        <f t="shared" si="16"/>
        <v>152</v>
      </c>
    </row>
    <row r="90" spans="1:17">
      <c r="A90" s="8" t="s">
        <v>132</v>
      </c>
      <c r="B90" s="15">
        <f>'[1]05'!B92</f>
        <v>130</v>
      </c>
      <c r="C90" s="16">
        <f>'[1]05'!C92</f>
        <v>0</v>
      </c>
      <c r="D90" s="16">
        <f>'[1]05'!D92</f>
        <v>185</v>
      </c>
      <c r="E90" s="16">
        <f>'[1]05'!E92</f>
        <v>0</v>
      </c>
      <c r="F90" s="15">
        <f t="shared" si="17"/>
        <v>315</v>
      </c>
      <c r="G90" s="15">
        <f>'[1]05'!H92</f>
        <v>130</v>
      </c>
      <c r="H90" s="16">
        <f>'[1]05'!I92</f>
        <v>0</v>
      </c>
      <c r="I90" s="16">
        <f>'[1]05'!J92</f>
        <v>22</v>
      </c>
      <c r="J90" s="16">
        <f>'[1]05'!K92</f>
        <v>0</v>
      </c>
      <c r="K90" s="15">
        <f t="shared" si="15"/>
        <v>152</v>
      </c>
      <c r="L90" s="18">
        <f>frq!C90</f>
        <v>1</v>
      </c>
      <c r="M90" s="16">
        <f t="shared" si="11"/>
        <v>130</v>
      </c>
      <c r="N90" s="16">
        <f t="shared" si="12"/>
        <v>0</v>
      </c>
      <c r="O90" s="16">
        <f t="shared" si="13"/>
        <v>22</v>
      </c>
      <c r="P90" s="16">
        <f t="shared" si="14"/>
        <v>0</v>
      </c>
      <c r="Q90" s="17">
        <f t="shared" si="16"/>
        <v>152</v>
      </c>
    </row>
    <row r="91" spans="1:17">
      <c r="A91" s="8" t="s">
        <v>133</v>
      </c>
      <c r="B91" s="15">
        <f>'[1]05'!B93</f>
        <v>130</v>
      </c>
      <c r="C91" s="16">
        <f>'[1]05'!C93</f>
        <v>0</v>
      </c>
      <c r="D91" s="16">
        <f>'[1]05'!D93</f>
        <v>185</v>
      </c>
      <c r="E91" s="16">
        <f>'[1]05'!E93</f>
        <v>0</v>
      </c>
      <c r="F91" s="15">
        <f t="shared" si="17"/>
        <v>315</v>
      </c>
      <c r="G91" s="15">
        <f>'[1]05'!H93</f>
        <v>130</v>
      </c>
      <c r="H91" s="16">
        <f>'[1]05'!I93</f>
        <v>0</v>
      </c>
      <c r="I91" s="16">
        <f>'[1]05'!J93</f>
        <v>22</v>
      </c>
      <c r="J91" s="16">
        <f>'[1]05'!K93</f>
        <v>0</v>
      </c>
      <c r="K91" s="15">
        <f t="shared" si="15"/>
        <v>152</v>
      </c>
      <c r="L91" s="18">
        <f>frq!C91</f>
        <v>1</v>
      </c>
      <c r="M91" s="16">
        <f t="shared" si="11"/>
        <v>130</v>
      </c>
      <c r="N91" s="16">
        <f t="shared" si="12"/>
        <v>0</v>
      </c>
      <c r="O91" s="16">
        <f t="shared" si="13"/>
        <v>22</v>
      </c>
      <c r="P91" s="16">
        <f t="shared" si="14"/>
        <v>0</v>
      </c>
      <c r="Q91" s="17">
        <f t="shared" si="16"/>
        <v>152</v>
      </c>
    </row>
    <row r="92" spans="1:17">
      <c r="A92" s="8" t="s">
        <v>134</v>
      </c>
      <c r="B92" s="15">
        <f>'[1]05'!B94</f>
        <v>130</v>
      </c>
      <c r="C92" s="16">
        <f>'[1]05'!C94</f>
        <v>0</v>
      </c>
      <c r="D92" s="16">
        <f>'[1]05'!D94</f>
        <v>185</v>
      </c>
      <c r="E92" s="16">
        <f>'[1]05'!E94</f>
        <v>0</v>
      </c>
      <c r="F92" s="15">
        <f t="shared" si="17"/>
        <v>315</v>
      </c>
      <c r="G92" s="15">
        <f>'[1]05'!H94</f>
        <v>130</v>
      </c>
      <c r="H92" s="16">
        <f>'[1]05'!I94</f>
        <v>0</v>
      </c>
      <c r="I92" s="16">
        <f>'[1]05'!J94</f>
        <v>22</v>
      </c>
      <c r="J92" s="16">
        <f>'[1]05'!K94</f>
        <v>0</v>
      </c>
      <c r="K92" s="15">
        <f t="shared" si="15"/>
        <v>152</v>
      </c>
      <c r="L92" s="18">
        <f>frq!C92</f>
        <v>1</v>
      </c>
      <c r="M92" s="16">
        <f t="shared" si="11"/>
        <v>130</v>
      </c>
      <c r="N92" s="16">
        <f t="shared" si="12"/>
        <v>0</v>
      </c>
      <c r="O92" s="16">
        <f t="shared" si="13"/>
        <v>22</v>
      </c>
      <c r="P92" s="16">
        <f t="shared" si="14"/>
        <v>0</v>
      </c>
      <c r="Q92" s="17">
        <f t="shared" si="16"/>
        <v>152</v>
      </c>
    </row>
    <row r="93" spans="1:17">
      <c r="A93" s="8" t="s">
        <v>135</v>
      </c>
      <c r="B93" s="15">
        <f>'[1]05'!B95</f>
        <v>130</v>
      </c>
      <c r="C93" s="16">
        <f>'[1]05'!C95</f>
        <v>0</v>
      </c>
      <c r="D93" s="16">
        <f>'[1]05'!D95</f>
        <v>185</v>
      </c>
      <c r="E93" s="16">
        <f>'[1]05'!E95</f>
        <v>0</v>
      </c>
      <c r="F93" s="15">
        <f t="shared" si="17"/>
        <v>315</v>
      </c>
      <c r="G93" s="15">
        <f>'[1]05'!H95</f>
        <v>130</v>
      </c>
      <c r="H93" s="16">
        <f>'[1]05'!I95</f>
        <v>0</v>
      </c>
      <c r="I93" s="16">
        <f>'[1]05'!J95</f>
        <v>22</v>
      </c>
      <c r="J93" s="16">
        <f>'[1]05'!K95</f>
        <v>0</v>
      </c>
      <c r="K93" s="15">
        <f t="shared" si="15"/>
        <v>152</v>
      </c>
      <c r="L93" s="18">
        <f>frq!C93</f>
        <v>1</v>
      </c>
      <c r="M93" s="16">
        <f t="shared" si="11"/>
        <v>130</v>
      </c>
      <c r="N93" s="16">
        <f t="shared" si="12"/>
        <v>0</v>
      </c>
      <c r="O93" s="16">
        <f t="shared" si="13"/>
        <v>22</v>
      </c>
      <c r="P93" s="16">
        <f t="shared" si="14"/>
        <v>0</v>
      </c>
      <c r="Q93" s="17">
        <f t="shared" si="16"/>
        <v>152</v>
      </c>
    </row>
    <row r="94" spans="1:17">
      <c r="A94" s="8" t="s">
        <v>136</v>
      </c>
      <c r="B94" s="15">
        <f>'[1]05'!B96</f>
        <v>130</v>
      </c>
      <c r="C94" s="16">
        <f>'[1]05'!C96</f>
        <v>0</v>
      </c>
      <c r="D94" s="16">
        <f>'[1]05'!D96</f>
        <v>185</v>
      </c>
      <c r="E94" s="16">
        <f>'[1]05'!E96</f>
        <v>0</v>
      </c>
      <c r="F94" s="15">
        <f t="shared" si="17"/>
        <v>315</v>
      </c>
      <c r="G94" s="15">
        <f>'[1]05'!H96</f>
        <v>130</v>
      </c>
      <c r="H94" s="16">
        <f>'[1]05'!I96</f>
        <v>0</v>
      </c>
      <c r="I94" s="16">
        <f>'[1]05'!J96</f>
        <v>22</v>
      </c>
      <c r="J94" s="16">
        <f>'[1]05'!K96</f>
        <v>0</v>
      </c>
      <c r="K94" s="15">
        <f t="shared" si="15"/>
        <v>152</v>
      </c>
      <c r="L94" s="18">
        <f>frq!C94</f>
        <v>1</v>
      </c>
      <c r="M94" s="16">
        <f t="shared" si="11"/>
        <v>130</v>
      </c>
      <c r="N94" s="16">
        <f t="shared" si="12"/>
        <v>0</v>
      </c>
      <c r="O94" s="16">
        <f t="shared" si="13"/>
        <v>22</v>
      </c>
      <c r="P94" s="16">
        <f t="shared" si="14"/>
        <v>0</v>
      </c>
      <c r="Q94" s="17">
        <f t="shared" si="16"/>
        <v>152</v>
      </c>
    </row>
    <row r="95" spans="1:17">
      <c r="A95" s="8" t="s">
        <v>137</v>
      </c>
      <c r="B95" s="15">
        <f>'[1]05'!B97</f>
        <v>130</v>
      </c>
      <c r="C95" s="16">
        <f>'[1]05'!C97</f>
        <v>0</v>
      </c>
      <c r="D95" s="16">
        <f>'[1]05'!D97</f>
        <v>125</v>
      </c>
      <c r="E95" s="16">
        <f>'[1]05'!E97</f>
        <v>60</v>
      </c>
      <c r="F95" s="15">
        <f t="shared" si="17"/>
        <v>315</v>
      </c>
      <c r="G95" s="15">
        <f>'[1]05'!H97</f>
        <v>130</v>
      </c>
      <c r="H95" s="16">
        <f>'[1]05'!I97</f>
        <v>0</v>
      </c>
      <c r="I95" s="16">
        <f>'[1]05'!J97</f>
        <v>22</v>
      </c>
      <c r="J95" s="16">
        <f>'[1]05'!K97</f>
        <v>60</v>
      </c>
      <c r="K95" s="15">
        <f t="shared" si="15"/>
        <v>212</v>
      </c>
      <c r="L95" s="18">
        <f>frq!C95</f>
        <v>1</v>
      </c>
      <c r="M95" s="16">
        <f t="shared" si="11"/>
        <v>130</v>
      </c>
      <c r="N95" s="16">
        <f t="shared" si="12"/>
        <v>0</v>
      </c>
      <c r="O95" s="16">
        <f t="shared" si="13"/>
        <v>22</v>
      </c>
      <c r="P95" s="16">
        <f t="shared" si="14"/>
        <v>60</v>
      </c>
      <c r="Q95" s="17">
        <f t="shared" si="16"/>
        <v>212</v>
      </c>
    </row>
    <row r="96" spans="1:17">
      <c r="A96" s="8" t="s">
        <v>138</v>
      </c>
      <c r="B96" s="15">
        <f>'[1]05'!B98</f>
        <v>130</v>
      </c>
      <c r="C96" s="16">
        <f>'[1]05'!C98</f>
        <v>0</v>
      </c>
      <c r="D96" s="16">
        <f>'[1]05'!D98</f>
        <v>125</v>
      </c>
      <c r="E96" s="16">
        <f>'[1]05'!E98</f>
        <v>60</v>
      </c>
      <c r="F96" s="15">
        <f t="shared" si="17"/>
        <v>315</v>
      </c>
      <c r="G96" s="15">
        <f>'[1]05'!H98</f>
        <v>130</v>
      </c>
      <c r="H96" s="16">
        <f>'[1]05'!I98</f>
        <v>0</v>
      </c>
      <c r="I96" s="16">
        <f>'[1]05'!J98</f>
        <v>22</v>
      </c>
      <c r="J96" s="16">
        <f>'[1]05'!K98</f>
        <v>60</v>
      </c>
      <c r="K96" s="15">
        <f t="shared" si="15"/>
        <v>212</v>
      </c>
      <c r="L96" s="18">
        <f>frq!C96</f>
        <v>1</v>
      </c>
      <c r="M96" s="16">
        <f t="shared" si="11"/>
        <v>130</v>
      </c>
      <c r="N96" s="16">
        <f t="shared" si="12"/>
        <v>0</v>
      </c>
      <c r="O96" s="16">
        <f t="shared" si="13"/>
        <v>22</v>
      </c>
      <c r="P96" s="16">
        <f t="shared" si="14"/>
        <v>60</v>
      </c>
      <c r="Q96" s="17">
        <f t="shared" si="16"/>
        <v>212</v>
      </c>
    </row>
    <row r="97" spans="1:17">
      <c r="A97" s="8" t="s">
        <v>139</v>
      </c>
      <c r="B97" s="15">
        <f>'[1]05'!B99</f>
        <v>130</v>
      </c>
      <c r="C97" s="16">
        <f>'[1]05'!C99</f>
        <v>0</v>
      </c>
      <c r="D97" s="16">
        <f>'[1]05'!D99</f>
        <v>105</v>
      </c>
      <c r="E97" s="16">
        <f>'[1]05'!E99</f>
        <v>80</v>
      </c>
      <c r="F97" s="15">
        <f t="shared" si="17"/>
        <v>315</v>
      </c>
      <c r="G97" s="15">
        <f>'[1]05'!H99</f>
        <v>130</v>
      </c>
      <c r="H97" s="16">
        <f>'[1]05'!I99</f>
        <v>0</v>
      </c>
      <c r="I97" s="16">
        <f>'[1]05'!J99</f>
        <v>22</v>
      </c>
      <c r="J97" s="16">
        <f>'[1]05'!K99</f>
        <v>80</v>
      </c>
      <c r="K97" s="15">
        <f t="shared" si="15"/>
        <v>232</v>
      </c>
      <c r="L97" s="18">
        <f>frq!C97</f>
        <v>1</v>
      </c>
      <c r="M97" s="16">
        <f t="shared" si="11"/>
        <v>130</v>
      </c>
      <c r="N97" s="16">
        <f t="shared" si="12"/>
        <v>0</v>
      </c>
      <c r="O97" s="16">
        <f t="shared" si="13"/>
        <v>22</v>
      </c>
      <c r="P97" s="16">
        <f t="shared" si="14"/>
        <v>80</v>
      </c>
      <c r="Q97" s="17">
        <f t="shared" si="16"/>
        <v>232</v>
      </c>
    </row>
    <row r="98" spans="1:17">
      <c r="A98" s="8" t="s">
        <v>140</v>
      </c>
      <c r="B98" s="15">
        <f>'[1]05'!B100</f>
        <v>130</v>
      </c>
      <c r="C98" s="16">
        <f>'[1]05'!C100</f>
        <v>0</v>
      </c>
      <c r="D98" s="16">
        <f>'[1]05'!D100</f>
        <v>185</v>
      </c>
      <c r="E98" s="16">
        <f>'[1]05'!E100</f>
        <v>0</v>
      </c>
      <c r="F98" s="15">
        <f t="shared" si="17"/>
        <v>315</v>
      </c>
      <c r="G98" s="15">
        <f>'[1]05'!H100</f>
        <v>130</v>
      </c>
      <c r="H98" s="16">
        <f>'[1]05'!I100</f>
        <v>0</v>
      </c>
      <c r="I98" s="16">
        <f>'[1]05'!J100</f>
        <v>22</v>
      </c>
      <c r="J98" s="16">
        <f>'[1]05'!K100</f>
        <v>0</v>
      </c>
      <c r="K98" s="15">
        <f t="shared" si="15"/>
        <v>152</v>
      </c>
      <c r="L98" s="18">
        <f>frq!C98</f>
        <v>1</v>
      </c>
      <c r="M98" s="16">
        <f t="shared" si="11"/>
        <v>130</v>
      </c>
      <c r="N98" s="16">
        <f t="shared" si="12"/>
        <v>0</v>
      </c>
      <c r="O98" s="16">
        <f t="shared" si="13"/>
        <v>22</v>
      </c>
      <c r="P98" s="16">
        <f t="shared" si="14"/>
        <v>0</v>
      </c>
      <c r="Q98" s="17">
        <f t="shared" si="16"/>
        <v>152</v>
      </c>
    </row>
    <row r="99" spans="1:17">
      <c r="A99" s="8" t="s">
        <v>175</v>
      </c>
      <c r="B99" s="15">
        <f t="shared" ref="B99:Q99" si="18">SUM(B3:B98)/4000</f>
        <v>3.12</v>
      </c>
      <c r="C99" s="15">
        <f t="shared" si="18"/>
        <v>0</v>
      </c>
      <c r="D99" s="15">
        <f t="shared" si="18"/>
        <v>4.3899999999999997</v>
      </c>
      <c r="E99" s="15">
        <f t="shared" si="18"/>
        <v>0.05</v>
      </c>
      <c r="F99" s="15">
        <f t="shared" si="18"/>
        <v>7.56</v>
      </c>
      <c r="G99" s="15">
        <f t="shared" si="18"/>
        <v>3.12</v>
      </c>
      <c r="H99" s="15">
        <f t="shared" si="18"/>
        <v>0</v>
      </c>
      <c r="I99" s="15">
        <f t="shared" si="18"/>
        <v>0.60524999999999995</v>
      </c>
      <c r="J99" s="15">
        <f t="shared" si="18"/>
        <v>0.05</v>
      </c>
      <c r="K99" s="15">
        <f t="shared" si="18"/>
        <v>3.7752500000000002</v>
      </c>
      <c r="L99" s="15">
        <f t="shared" si="18"/>
        <v>2.4E-2</v>
      </c>
      <c r="M99" s="15">
        <f t="shared" si="18"/>
        <v>3.12</v>
      </c>
      <c r="N99" s="15">
        <f t="shared" si="18"/>
        <v>0</v>
      </c>
      <c r="O99" s="15">
        <f t="shared" si="18"/>
        <v>0.60524999999999995</v>
      </c>
      <c r="P99" s="15">
        <f t="shared" si="18"/>
        <v>0.05</v>
      </c>
      <c r="Q99" s="15">
        <f t="shared" si="18"/>
        <v>3.7752500000000002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44656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196">
        <f>'[2]05'!B5</f>
        <v>84</v>
      </c>
      <c r="C3" s="197">
        <f>'[2]05'!C5</f>
        <v>0</v>
      </c>
      <c r="D3" s="197">
        <f>'[2]05'!D5</f>
        <v>0</v>
      </c>
      <c r="E3" s="197">
        <f>'[2]05'!E5</f>
        <v>0</v>
      </c>
      <c r="F3" s="15">
        <f>SUM(B3:E3)</f>
        <v>84</v>
      </c>
      <c r="G3" s="196">
        <f>'[2]05'!H5</f>
        <v>36</v>
      </c>
      <c r="H3" s="197">
        <f>'[2]05'!I5</f>
        <v>0</v>
      </c>
      <c r="I3" s="197">
        <f>'[2]05'!J5</f>
        <v>0</v>
      </c>
      <c r="J3" s="197">
        <f>'[2]05'!K5</f>
        <v>0</v>
      </c>
      <c r="K3" s="15">
        <f>SUM(G3:J3)</f>
        <v>36</v>
      </c>
      <c r="L3" s="18">
        <f>frq!C3</f>
        <v>1</v>
      </c>
      <c r="M3" s="167">
        <f>IF($L3=1,G3,IF(AND($L3=0.985,G3&gt;0.985*B3),B3*0.985,IF(AND($L3=0.965,G3&gt;0.965*B3),0.965*B3,G3)))-R3</f>
        <v>35.6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35.6</v>
      </c>
      <c r="R3" s="18">
        <v>0.4</v>
      </c>
    </row>
    <row r="4" spans="1:18">
      <c r="A4" s="8" t="s">
        <v>46</v>
      </c>
      <c r="B4" s="196">
        <f>'[2]05'!B6</f>
        <v>84</v>
      </c>
      <c r="C4" s="197">
        <f>'[2]05'!C6</f>
        <v>0</v>
      </c>
      <c r="D4" s="197">
        <f>'[2]05'!D6</f>
        <v>0</v>
      </c>
      <c r="E4" s="197">
        <f>'[2]05'!E6</f>
        <v>0</v>
      </c>
      <c r="F4" s="15">
        <f>SUM(B4:E4)</f>
        <v>84</v>
      </c>
      <c r="G4" s="196">
        <f>'[2]05'!H6</f>
        <v>37</v>
      </c>
      <c r="H4" s="197">
        <f>'[2]05'!I6</f>
        <v>0</v>
      </c>
      <c r="I4" s="197">
        <f>'[2]05'!J6</f>
        <v>0</v>
      </c>
      <c r="J4" s="197">
        <f>'[2]05'!K6</f>
        <v>0</v>
      </c>
      <c r="K4" s="15">
        <f t="shared" ref="K4:K67" si="3">SUM(G4:J4)</f>
        <v>37</v>
      </c>
      <c r="L4" s="18">
        <f>frq!C4</f>
        <v>1</v>
      </c>
      <c r="M4" s="167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</row>
    <row r="5" spans="1:18">
      <c r="A5" s="8" t="s">
        <v>47</v>
      </c>
      <c r="B5" s="196">
        <f>'[2]05'!B7</f>
        <v>84</v>
      </c>
      <c r="C5" s="197">
        <f>'[2]05'!C7</f>
        <v>0</v>
      </c>
      <c r="D5" s="197">
        <f>'[2]05'!D7</f>
        <v>0</v>
      </c>
      <c r="E5" s="197">
        <f>'[2]05'!E7</f>
        <v>0</v>
      </c>
      <c r="F5" s="15">
        <f t="shared" ref="F5:F68" si="6">SUM(B5:E5)</f>
        <v>84</v>
      </c>
      <c r="G5" s="196">
        <f>'[2]05'!H7</f>
        <v>37</v>
      </c>
      <c r="H5" s="197">
        <f>'[2]05'!I7</f>
        <v>0</v>
      </c>
      <c r="I5" s="197">
        <f>'[2]05'!J7</f>
        <v>0</v>
      </c>
      <c r="J5" s="197">
        <f>'[2]05'!K7</f>
        <v>0</v>
      </c>
      <c r="K5" s="15">
        <f t="shared" si="3"/>
        <v>37</v>
      </c>
      <c r="L5" s="18">
        <f>frq!C5</f>
        <v>1</v>
      </c>
      <c r="M5" s="167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196">
        <f>'[2]05'!B8</f>
        <v>84</v>
      </c>
      <c r="C6" s="197">
        <f>'[2]05'!C8</f>
        <v>0</v>
      </c>
      <c r="D6" s="197">
        <f>'[2]05'!D8</f>
        <v>0</v>
      </c>
      <c r="E6" s="197">
        <f>'[2]05'!E8</f>
        <v>0</v>
      </c>
      <c r="F6" s="15">
        <f t="shared" si="6"/>
        <v>84</v>
      </c>
      <c r="G6" s="196">
        <f>'[2]05'!H8</f>
        <v>37</v>
      </c>
      <c r="H6" s="197">
        <f>'[2]05'!I8</f>
        <v>0</v>
      </c>
      <c r="I6" s="197">
        <f>'[2]05'!J8</f>
        <v>0</v>
      </c>
      <c r="J6" s="197">
        <f>'[2]05'!K8</f>
        <v>0</v>
      </c>
      <c r="K6" s="15">
        <f t="shared" si="3"/>
        <v>37</v>
      </c>
      <c r="L6" s="18">
        <f>frq!C6</f>
        <v>1</v>
      </c>
      <c r="M6" s="167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196">
        <f>'[2]05'!B9</f>
        <v>84</v>
      </c>
      <c r="C7" s="197">
        <f>'[2]05'!C9</f>
        <v>0</v>
      </c>
      <c r="D7" s="197">
        <f>'[2]05'!D9</f>
        <v>0</v>
      </c>
      <c r="E7" s="197">
        <f>'[2]05'!E9</f>
        <v>0</v>
      </c>
      <c r="F7" s="15">
        <f t="shared" si="6"/>
        <v>84</v>
      </c>
      <c r="G7" s="196">
        <f>'[2]05'!H9</f>
        <v>37</v>
      </c>
      <c r="H7" s="197">
        <f>'[2]05'!I9</f>
        <v>0</v>
      </c>
      <c r="I7" s="197">
        <f>'[2]05'!J9</f>
        <v>0</v>
      </c>
      <c r="J7" s="197">
        <f>'[2]05'!K9</f>
        <v>0</v>
      </c>
      <c r="K7" s="15">
        <f t="shared" si="3"/>
        <v>37</v>
      </c>
      <c r="L7" s="18">
        <f>frq!C7</f>
        <v>1</v>
      </c>
      <c r="M7" s="167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</row>
    <row r="8" spans="1:18">
      <c r="A8" s="8" t="s">
        <v>50</v>
      </c>
      <c r="B8" s="196">
        <f>'[2]05'!B10</f>
        <v>84</v>
      </c>
      <c r="C8" s="197">
        <f>'[2]05'!C10</f>
        <v>0</v>
      </c>
      <c r="D8" s="197">
        <f>'[2]05'!D10</f>
        <v>0</v>
      </c>
      <c r="E8" s="197">
        <f>'[2]05'!E10</f>
        <v>0</v>
      </c>
      <c r="F8" s="15">
        <f t="shared" si="6"/>
        <v>84</v>
      </c>
      <c r="G8" s="196">
        <f>'[2]05'!H10</f>
        <v>37</v>
      </c>
      <c r="H8" s="197">
        <f>'[2]05'!I10</f>
        <v>0</v>
      </c>
      <c r="I8" s="197">
        <f>'[2]05'!J10</f>
        <v>0</v>
      </c>
      <c r="J8" s="197">
        <f>'[2]05'!K10</f>
        <v>0</v>
      </c>
      <c r="K8" s="15">
        <f t="shared" si="3"/>
        <v>37</v>
      </c>
      <c r="L8" s="18">
        <f>frq!C8</f>
        <v>1</v>
      </c>
      <c r="M8" s="167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</row>
    <row r="9" spans="1:18">
      <c r="A9" s="8" t="s">
        <v>51</v>
      </c>
      <c r="B9" s="196">
        <f>'[2]05'!B11</f>
        <v>84</v>
      </c>
      <c r="C9" s="197">
        <f>'[2]05'!C11</f>
        <v>0</v>
      </c>
      <c r="D9" s="197">
        <f>'[2]05'!D11</f>
        <v>0</v>
      </c>
      <c r="E9" s="197">
        <f>'[2]05'!E11</f>
        <v>0</v>
      </c>
      <c r="F9" s="15">
        <f t="shared" si="6"/>
        <v>84</v>
      </c>
      <c r="G9" s="196">
        <f>'[2]05'!H11</f>
        <v>37</v>
      </c>
      <c r="H9" s="197">
        <f>'[2]05'!I11</f>
        <v>0</v>
      </c>
      <c r="I9" s="197">
        <f>'[2]05'!J11</f>
        <v>0</v>
      </c>
      <c r="J9" s="197">
        <f>'[2]05'!K11</f>
        <v>0</v>
      </c>
      <c r="K9" s="15">
        <f t="shared" si="3"/>
        <v>37</v>
      </c>
      <c r="L9" s="18">
        <f>frq!C9</f>
        <v>1</v>
      </c>
      <c r="M9" s="167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</row>
    <row r="10" spans="1:18">
      <c r="A10" s="8" t="s">
        <v>52</v>
      </c>
      <c r="B10" s="196">
        <f>'[2]05'!B12</f>
        <v>84</v>
      </c>
      <c r="C10" s="197">
        <f>'[2]05'!C12</f>
        <v>0</v>
      </c>
      <c r="D10" s="197">
        <f>'[2]05'!D12</f>
        <v>0</v>
      </c>
      <c r="E10" s="197">
        <f>'[2]05'!E12</f>
        <v>0</v>
      </c>
      <c r="F10" s="15">
        <f t="shared" si="6"/>
        <v>84</v>
      </c>
      <c r="G10" s="196">
        <f>'[2]05'!H12</f>
        <v>37</v>
      </c>
      <c r="H10" s="197">
        <f>'[2]05'!I12</f>
        <v>0</v>
      </c>
      <c r="I10" s="197">
        <f>'[2]05'!J12</f>
        <v>0</v>
      </c>
      <c r="J10" s="197">
        <f>'[2]05'!K12</f>
        <v>0</v>
      </c>
      <c r="K10" s="15">
        <f t="shared" si="3"/>
        <v>37</v>
      </c>
      <c r="L10" s="18">
        <f>frq!C10</f>
        <v>1</v>
      </c>
      <c r="M10" s="167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</row>
    <row r="11" spans="1:18">
      <c r="A11" s="8" t="s">
        <v>53</v>
      </c>
      <c r="B11" s="196">
        <f>'[2]05'!B13</f>
        <v>84</v>
      </c>
      <c r="C11" s="197">
        <f>'[2]05'!C13</f>
        <v>0</v>
      </c>
      <c r="D11" s="197">
        <f>'[2]05'!D13</f>
        <v>0</v>
      </c>
      <c r="E11" s="197">
        <f>'[2]05'!E13</f>
        <v>0</v>
      </c>
      <c r="F11" s="15">
        <f t="shared" si="6"/>
        <v>84</v>
      </c>
      <c r="G11" s="196">
        <f>'[2]05'!H13</f>
        <v>37</v>
      </c>
      <c r="H11" s="197">
        <f>'[2]05'!I13</f>
        <v>0</v>
      </c>
      <c r="I11" s="197">
        <f>'[2]05'!J13</f>
        <v>0</v>
      </c>
      <c r="J11" s="197">
        <f>'[2]05'!K13</f>
        <v>0</v>
      </c>
      <c r="K11" s="15">
        <f t="shared" si="3"/>
        <v>37</v>
      </c>
      <c r="L11" s="18">
        <f>frq!C11</f>
        <v>1</v>
      </c>
      <c r="M11" s="167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</row>
    <row r="12" spans="1:18">
      <c r="A12" s="8" t="s">
        <v>54</v>
      </c>
      <c r="B12" s="196">
        <f>'[2]05'!B14</f>
        <v>84</v>
      </c>
      <c r="C12" s="197">
        <f>'[2]05'!C14</f>
        <v>0</v>
      </c>
      <c r="D12" s="197">
        <f>'[2]05'!D14</f>
        <v>0</v>
      </c>
      <c r="E12" s="197">
        <f>'[2]05'!E14</f>
        <v>0</v>
      </c>
      <c r="F12" s="15">
        <f t="shared" si="6"/>
        <v>84</v>
      </c>
      <c r="G12" s="196">
        <f>'[2]05'!H14</f>
        <v>37</v>
      </c>
      <c r="H12" s="197">
        <f>'[2]05'!I14</f>
        <v>0</v>
      </c>
      <c r="I12" s="197">
        <f>'[2]05'!J14</f>
        <v>0</v>
      </c>
      <c r="J12" s="197">
        <f>'[2]05'!K14</f>
        <v>0</v>
      </c>
      <c r="K12" s="15">
        <f t="shared" si="3"/>
        <v>37</v>
      </c>
      <c r="L12" s="18">
        <f>frq!C12</f>
        <v>1</v>
      </c>
      <c r="M12" s="167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</row>
    <row r="13" spans="1:18">
      <c r="A13" s="8" t="s">
        <v>55</v>
      </c>
      <c r="B13" s="196">
        <f>'[2]05'!B15</f>
        <v>84</v>
      </c>
      <c r="C13" s="197">
        <f>'[2]05'!C15</f>
        <v>0</v>
      </c>
      <c r="D13" s="197">
        <f>'[2]05'!D15</f>
        <v>0</v>
      </c>
      <c r="E13" s="197">
        <f>'[2]05'!E15</f>
        <v>0</v>
      </c>
      <c r="F13" s="15">
        <f t="shared" si="6"/>
        <v>84</v>
      </c>
      <c r="G13" s="196">
        <f>'[2]05'!H15</f>
        <v>37</v>
      </c>
      <c r="H13" s="197">
        <f>'[2]05'!I15</f>
        <v>0</v>
      </c>
      <c r="I13" s="197">
        <f>'[2]05'!J15</f>
        <v>0</v>
      </c>
      <c r="J13" s="197">
        <f>'[2]05'!K15</f>
        <v>0</v>
      </c>
      <c r="K13" s="15">
        <f t="shared" si="3"/>
        <v>37</v>
      </c>
      <c r="L13" s="18">
        <f>frq!C13</f>
        <v>1</v>
      </c>
      <c r="M13" s="167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</row>
    <row r="14" spans="1:18">
      <c r="A14" s="8" t="s">
        <v>56</v>
      </c>
      <c r="B14" s="196">
        <f>'[2]05'!B16</f>
        <v>84</v>
      </c>
      <c r="C14" s="197">
        <f>'[2]05'!C16</f>
        <v>0</v>
      </c>
      <c r="D14" s="197">
        <f>'[2]05'!D16</f>
        <v>0</v>
      </c>
      <c r="E14" s="197">
        <f>'[2]05'!E16</f>
        <v>0</v>
      </c>
      <c r="F14" s="15">
        <f t="shared" si="6"/>
        <v>84</v>
      </c>
      <c r="G14" s="196">
        <f>'[2]05'!H16</f>
        <v>37</v>
      </c>
      <c r="H14" s="197">
        <f>'[2]05'!I16</f>
        <v>0</v>
      </c>
      <c r="I14" s="197">
        <f>'[2]05'!J16</f>
        <v>0</v>
      </c>
      <c r="J14" s="197">
        <f>'[2]05'!K16</f>
        <v>0</v>
      </c>
      <c r="K14" s="15">
        <f t="shared" si="3"/>
        <v>37</v>
      </c>
      <c r="L14" s="18">
        <f>frq!C14</f>
        <v>1</v>
      </c>
      <c r="M14" s="167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</row>
    <row r="15" spans="1:18">
      <c r="A15" s="8" t="s">
        <v>57</v>
      </c>
      <c r="B15" s="196">
        <f>'[2]05'!B17</f>
        <v>84</v>
      </c>
      <c r="C15" s="197">
        <f>'[2]05'!C17</f>
        <v>0</v>
      </c>
      <c r="D15" s="197">
        <f>'[2]05'!D17</f>
        <v>0</v>
      </c>
      <c r="E15" s="197">
        <f>'[2]05'!E17</f>
        <v>0</v>
      </c>
      <c r="F15" s="15">
        <f t="shared" si="6"/>
        <v>84</v>
      </c>
      <c r="G15" s="196">
        <f>'[2]05'!H17</f>
        <v>38</v>
      </c>
      <c r="H15" s="197">
        <f>'[2]05'!I17</f>
        <v>0</v>
      </c>
      <c r="I15" s="197">
        <f>'[2]05'!J17</f>
        <v>0</v>
      </c>
      <c r="J15" s="197">
        <f>'[2]05'!K17</f>
        <v>0</v>
      </c>
      <c r="K15" s="15">
        <f t="shared" si="3"/>
        <v>38</v>
      </c>
      <c r="L15" s="18">
        <f>frq!C15</f>
        <v>1</v>
      </c>
      <c r="M15" s="167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</row>
    <row r="16" spans="1:18">
      <c r="A16" s="8" t="s">
        <v>58</v>
      </c>
      <c r="B16" s="196">
        <f>'[2]05'!B18</f>
        <v>84</v>
      </c>
      <c r="C16" s="197">
        <f>'[2]05'!C18</f>
        <v>0</v>
      </c>
      <c r="D16" s="197">
        <f>'[2]05'!D18</f>
        <v>0</v>
      </c>
      <c r="E16" s="197">
        <f>'[2]05'!E18</f>
        <v>0</v>
      </c>
      <c r="F16" s="15">
        <f t="shared" si="6"/>
        <v>84</v>
      </c>
      <c r="G16" s="196">
        <f>'[2]05'!H18</f>
        <v>38</v>
      </c>
      <c r="H16" s="197">
        <f>'[2]05'!I18</f>
        <v>0</v>
      </c>
      <c r="I16" s="197">
        <f>'[2]05'!J18</f>
        <v>0</v>
      </c>
      <c r="J16" s="197">
        <f>'[2]05'!K18</f>
        <v>0</v>
      </c>
      <c r="K16" s="15">
        <f t="shared" si="3"/>
        <v>38</v>
      </c>
      <c r="L16" s="18">
        <f>frq!C16</f>
        <v>1</v>
      </c>
      <c r="M16" s="167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</row>
    <row r="17" spans="1:18">
      <c r="A17" s="8" t="s">
        <v>59</v>
      </c>
      <c r="B17" s="196">
        <f>'[2]05'!B19</f>
        <v>84</v>
      </c>
      <c r="C17" s="197">
        <f>'[2]05'!C19</f>
        <v>0</v>
      </c>
      <c r="D17" s="197">
        <f>'[2]05'!D19</f>
        <v>0</v>
      </c>
      <c r="E17" s="197">
        <f>'[2]05'!E19</f>
        <v>0</v>
      </c>
      <c r="F17" s="15">
        <f t="shared" si="6"/>
        <v>84</v>
      </c>
      <c r="G17" s="196">
        <f>'[2]05'!H19</f>
        <v>38</v>
      </c>
      <c r="H17" s="197">
        <f>'[2]05'!I19</f>
        <v>0</v>
      </c>
      <c r="I17" s="197">
        <f>'[2]05'!J19</f>
        <v>0</v>
      </c>
      <c r="J17" s="197">
        <f>'[2]05'!K19</f>
        <v>0</v>
      </c>
      <c r="K17" s="15">
        <f t="shared" si="3"/>
        <v>38</v>
      </c>
      <c r="L17" s="18">
        <f>frq!C17</f>
        <v>1</v>
      </c>
      <c r="M17" s="167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</row>
    <row r="18" spans="1:18">
      <c r="A18" s="8" t="s">
        <v>60</v>
      </c>
      <c r="B18" s="196">
        <f>'[2]05'!B20</f>
        <v>84</v>
      </c>
      <c r="C18" s="197">
        <f>'[2]05'!C20</f>
        <v>0</v>
      </c>
      <c r="D18" s="197">
        <f>'[2]05'!D20</f>
        <v>0</v>
      </c>
      <c r="E18" s="197">
        <f>'[2]05'!E20</f>
        <v>0</v>
      </c>
      <c r="F18" s="15">
        <f t="shared" si="6"/>
        <v>84</v>
      </c>
      <c r="G18" s="196">
        <f>'[2]05'!H20</f>
        <v>38</v>
      </c>
      <c r="H18" s="197">
        <f>'[2]05'!I20</f>
        <v>0</v>
      </c>
      <c r="I18" s="197">
        <f>'[2]05'!J20</f>
        <v>0</v>
      </c>
      <c r="J18" s="197">
        <f>'[2]05'!K20</f>
        <v>0</v>
      </c>
      <c r="K18" s="15">
        <f t="shared" si="3"/>
        <v>38</v>
      </c>
      <c r="L18" s="18">
        <f>frq!C18</f>
        <v>1</v>
      </c>
      <c r="M18" s="167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</row>
    <row r="19" spans="1:18">
      <c r="A19" s="8" t="s">
        <v>61</v>
      </c>
      <c r="B19" s="196">
        <f>'[2]05'!B21</f>
        <v>84</v>
      </c>
      <c r="C19" s="197">
        <f>'[2]05'!C21</f>
        <v>0</v>
      </c>
      <c r="D19" s="197">
        <f>'[2]05'!D21</f>
        <v>0</v>
      </c>
      <c r="E19" s="197">
        <f>'[2]05'!E21</f>
        <v>0</v>
      </c>
      <c r="F19" s="15">
        <f t="shared" si="6"/>
        <v>84</v>
      </c>
      <c r="G19" s="196">
        <f>'[2]05'!H21</f>
        <v>37</v>
      </c>
      <c r="H19" s="197">
        <f>'[2]05'!I21</f>
        <v>0</v>
      </c>
      <c r="I19" s="197">
        <f>'[2]05'!J21</f>
        <v>0</v>
      </c>
      <c r="J19" s="197">
        <f>'[2]05'!K21</f>
        <v>0</v>
      </c>
      <c r="K19" s="15">
        <f t="shared" si="3"/>
        <v>37</v>
      </c>
      <c r="L19" s="18">
        <f>frq!C19</f>
        <v>1</v>
      </c>
      <c r="M19" s="167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196">
        <f>'[2]05'!B22</f>
        <v>84</v>
      </c>
      <c r="C20" s="197">
        <f>'[2]05'!C22</f>
        <v>0</v>
      </c>
      <c r="D20" s="197">
        <f>'[2]05'!D22</f>
        <v>0</v>
      </c>
      <c r="E20" s="197">
        <f>'[2]05'!E22</f>
        <v>0</v>
      </c>
      <c r="F20" s="15">
        <f t="shared" si="6"/>
        <v>84</v>
      </c>
      <c r="G20" s="196">
        <f>'[2]05'!H22</f>
        <v>37</v>
      </c>
      <c r="H20" s="197">
        <f>'[2]05'!I22</f>
        <v>0</v>
      </c>
      <c r="I20" s="197">
        <f>'[2]05'!J22</f>
        <v>0</v>
      </c>
      <c r="J20" s="197">
        <f>'[2]05'!K22</f>
        <v>0</v>
      </c>
      <c r="K20" s="15">
        <f t="shared" si="3"/>
        <v>37</v>
      </c>
      <c r="L20" s="18">
        <f>frq!C20</f>
        <v>1</v>
      </c>
      <c r="M20" s="167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196">
        <f>'[2]05'!B23</f>
        <v>84</v>
      </c>
      <c r="C21" s="197">
        <f>'[2]05'!C23</f>
        <v>0</v>
      </c>
      <c r="D21" s="197">
        <f>'[2]05'!D23</f>
        <v>0</v>
      </c>
      <c r="E21" s="197">
        <f>'[2]05'!E23</f>
        <v>0</v>
      </c>
      <c r="F21" s="15">
        <f t="shared" si="6"/>
        <v>84</v>
      </c>
      <c r="G21" s="196">
        <f>'[2]05'!H23</f>
        <v>37</v>
      </c>
      <c r="H21" s="197">
        <f>'[2]05'!I23</f>
        <v>0</v>
      </c>
      <c r="I21" s="197">
        <f>'[2]05'!J23</f>
        <v>0</v>
      </c>
      <c r="J21" s="197">
        <f>'[2]05'!K23</f>
        <v>0</v>
      </c>
      <c r="K21" s="15">
        <f t="shared" si="3"/>
        <v>37</v>
      </c>
      <c r="L21" s="18">
        <f>frq!C21</f>
        <v>1</v>
      </c>
      <c r="M21" s="167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196">
        <f>'[2]05'!B24</f>
        <v>84</v>
      </c>
      <c r="C22" s="197">
        <f>'[2]05'!C24</f>
        <v>0</v>
      </c>
      <c r="D22" s="197">
        <f>'[2]05'!D24</f>
        <v>0</v>
      </c>
      <c r="E22" s="197">
        <f>'[2]05'!E24</f>
        <v>0</v>
      </c>
      <c r="F22" s="15">
        <f t="shared" si="6"/>
        <v>84</v>
      </c>
      <c r="G22" s="196">
        <f>'[2]05'!H24</f>
        <v>37</v>
      </c>
      <c r="H22" s="197">
        <f>'[2]05'!I24</f>
        <v>0</v>
      </c>
      <c r="I22" s="197">
        <f>'[2]05'!J24</f>
        <v>0</v>
      </c>
      <c r="J22" s="197">
        <f>'[2]05'!K24</f>
        <v>0</v>
      </c>
      <c r="K22" s="15">
        <f t="shared" si="3"/>
        <v>37</v>
      </c>
      <c r="L22" s="18">
        <f>frq!C22</f>
        <v>1</v>
      </c>
      <c r="M22" s="167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196">
        <f>'[2]05'!B25</f>
        <v>84</v>
      </c>
      <c r="C23" s="197">
        <f>'[2]05'!C25</f>
        <v>0</v>
      </c>
      <c r="D23" s="197">
        <f>'[2]05'!D25</f>
        <v>0</v>
      </c>
      <c r="E23" s="197">
        <f>'[2]05'!E25</f>
        <v>0</v>
      </c>
      <c r="F23" s="15">
        <f t="shared" si="6"/>
        <v>84</v>
      </c>
      <c r="G23" s="196">
        <f>'[2]05'!H25</f>
        <v>37</v>
      </c>
      <c r="H23" s="197">
        <f>'[2]05'!I25</f>
        <v>0</v>
      </c>
      <c r="I23" s="197">
        <f>'[2]05'!J25</f>
        <v>0</v>
      </c>
      <c r="J23" s="197">
        <f>'[2]05'!K25</f>
        <v>0</v>
      </c>
      <c r="K23" s="15">
        <f t="shared" si="3"/>
        <v>37</v>
      </c>
      <c r="L23" s="18">
        <f>frq!C23</f>
        <v>1</v>
      </c>
      <c r="M23" s="167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196">
        <f>'[2]05'!B26</f>
        <v>84</v>
      </c>
      <c r="C24" s="197">
        <f>'[2]05'!C26</f>
        <v>0</v>
      </c>
      <c r="D24" s="197">
        <f>'[2]05'!D26</f>
        <v>0</v>
      </c>
      <c r="E24" s="197">
        <f>'[2]05'!E26</f>
        <v>0</v>
      </c>
      <c r="F24" s="15">
        <f t="shared" si="6"/>
        <v>84</v>
      </c>
      <c r="G24" s="196">
        <f>'[2]05'!H26</f>
        <v>37</v>
      </c>
      <c r="H24" s="197">
        <f>'[2]05'!I26</f>
        <v>0</v>
      </c>
      <c r="I24" s="197">
        <f>'[2]05'!J26</f>
        <v>0</v>
      </c>
      <c r="J24" s="197">
        <f>'[2]05'!K26</f>
        <v>0</v>
      </c>
      <c r="K24" s="15">
        <f t="shared" si="3"/>
        <v>37</v>
      </c>
      <c r="L24" s="18">
        <f>frq!C24</f>
        <v>1</v>
      </c>
      <c r="M24" s="167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196">
        <f>'[2]05'!B27</f>
        <v>84</v>
      </c>
      <c r="C25" s="197">
        <f>'[2]05'!C27</f>
        <v>0</v>
      </c>
      <c r="D25" s="197">
        <f>'[2]05'!D27</f>
        <v>0</v>
      </c>
      <c r="E25" s="197">
        <f>'[2]05'!E27</f>
        <v>0</v>
      </c>
      <c r="F25" s="15">
        <f t="shared" si="6"/>
        <v>84</v>
      </c>
      <c r="G25" s="196">
        <f>'[2]05'!H27</f>
        <v>37</v>
      </c>
      <c r="H25" s="197">
        <f>'[2]05'!I27</f>
        <v>0</v>
      </c>
      <c r="I25" s="197">
        <f>'[2]05'!J27</f>
        <v>0</v>
      </c>
      <c r="J25" s="197">
        <f>'[2]05'!K27</f>
        <v>0</v>
      </c>
      <c r="K25" s="15">
        <f t="shared" si="3"/>
        <v>37</v>
      </c>
      <c r="L25" s="18">
        <f>frq!C25</f>
        <v>1</v>
      </c>
      <c r="M25" s="167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196">
        <f>'[2]05'!B28</f>
        <v>84</v>
      </c>
      <c r="C26" s="197">
        <f>'[2]05'!C28</f>
        <v>0</v>
      </c>
      <c r="D26" s="197">
        <f>'[2]05'!D28</f>
        <v>0</v>
      </c>
      <c r="E26" s="197">
        <f>'[2]05'!E28</f>
        <v>0</v>
      </c>
      <c r="F26" s="15">
        <f t="shared" si="6"/>
        <v>84</v>
      </c>
      <c r="G26" s="196">
        <f>'[2]05'!H28</f>
        <v>37</v>
      </c>
      <c r="H26" s="197">
        <f>'[2]05'!I28</f>
        <v>0</v>
      </c>
      <c r="I26" s="197">
        <f>'[2]05'!J28</f>
        <v>0</v>
      </c>
      <c r="J26" s="197">
        <f>'[2]05'!K28</f>
        <v>0</v>
      </c>
      <c r="K26" s="15">
        <f t="shared" si="3"/>
        <v>37</v>
      </c>
      <c r="L26" s="18">
        <f>frq!C26</f>
        <v>1</v>
      </c>
      <c r="M26" s="167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196">
        <f>'[2]05'!B29</f>
        <v>84</v>
      </c>
      <c r="C27" s="197">
        <f>'[2]05'!C29</f>
        <v>0</v>
      </c>
      <c r="D27" s="197">
        <f>'[2]05'!D29</f>
        <v>0</v>
      </c>
      <c r="E27" s="197">
        <f>'[2]05'!E29</f>
        <v>0</v>
      </c>
      <c r="F27" s="15">
        <f t="shared" si="6"/>
        <v>84</v>
      </c>
      <c r="G27" s="196">
        <f>'[2]05'!H29</f>
        <v>38</v>
      </c>
      <c r="H27" s="197">
        <f>'[2]05'!I29</f>
        <v>0</v>
      </c>
      <c r="I27" s="197">
        <f>'[2]05'!J29</f>
        <v>0</v>
      </c>
      <c r="J27" s="197">
        <f>'[2]05'!K29</f>
        <v>0</v>
      </c>
      <c r="K27" s="15">
        <f t="shared" si="3"/>
        <v>38</v>
      </c>
      <c r="L27" s="18">
        <f>frq!C27</f>
        <v>1</v>
      </c>
      <c r="M27" s="167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</row>
    <row r="28" spans="1:18">
      <c r="A28" s="8" t="s">
        <v>70</v>
      </c>
      <c r="B28" s="196">
        <f>'[2]05'!B30</f>
        <v>84</v>
      </c>
      <c r="C28" s="197">
        <f>'[2]05'!C30</f>
        <v>0</v>
      </c>
      <c r="D28" s="197">
        <f>'[2]05'!D30</f>
        <v>0</v>
      </c>
      <c r="E28" s="197">
        <f>'[2]05'!E30</f>
        <v>0</v>
      </c>
      <c r="F28" s="15">
        <f t="shared" si="6"/>
        <v>84</v>
      </c>
      <c r="G28" s="196">
        <f>'[2]05'!H30</f>
        <v>38</v>
      </c>
      <c r="H28" s="197">
        <f>'[2]05'!I30</f>
        <v>0</v>
      </c>
      <c r="I28" s="197">
        <f>'[2]05'!J30</f>
        <v>0</v>
      </c>
      <c r="J28" s="197">
        <f>'[2]05'!K30</f>
        <v>0</v>
      </c>
      <c r="K28" s="15">
        <f t="shared" si="3"/>
        <v>38</v>
      </c>
      <c r="L28" s="18">
        <f>frq!C28</f>
        <v>1</v>
      </c>
      <c r="M28" s="167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</row>
    <row r="29" spans="1:18">
      <c r="A29" s="8" t="s">
        <v>71</v>
      </c>
      <c r="B29" s="196">
        <f>'[2]05'!B31</f>
        <v>84</v>
      </c>
      <c r="C29" s="197">
        <f>'[2]05'!C31</f>
        <v>0</v>
      </c>
      <c r="D29" s="197">
        <f>'[2]05'!D31</f>
        <v>0</v>
      </c>
      <c r="E29" s="197">
        <f>'[2]05'!E31</f>
        <v>0</v>
      </c>
      <c r="F29" s="15">
        <f t="shared" si="6"/>
        <v>84</v>
      </c>
      <c r="G29" s="196">
        <f>'[2]05'!H31</f>
        <v>38</v>
      </c>
      <c r="H29" s="197">
        <f>'[2]05'!I31</f>
        <v>0</v>
      </c>
      <c r="I29" s="197">
        <f>'[2]05'!J31</f>
        <v>0</v>
      </c>
      <c r="J29" s="197">
        <f>'[2]05'!K31</f>
        <v>0</v>
      </c>
      <c r="K29" s="15">
        <f t="shared" si="3"/>
        <v>38</v>
      </c>
      <c r="L29" s="18">
        <f>frq!C29</f>
        <v>1</v>
      </c>
      <c r="M29" s="167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</row>
    <row r="30" spans="1:18">
      <c r="A30" s="8" t="s">
        <v>72</v>
      </c>
      <c r="B30" s="196">
        <f>'[2]05'!B32</f>
        <v>84</v>
      </c>
      <c r="C30" s="197">
        <f>'[2]05'!C32</f>
        <v>0</v>
      </c>
      <c r="D30" s="197">
        <f>'[2]05'!D32</f>
        <v>0</v>
      </c>
      <c r="E30" s="197">
        <f>'[2]05'!E32</f>
        <v>0</v>
      </c>
      <c r="F30" s="15">
        <f t="shared" si="6"/>
        <v>84</v>
      </c>
      <c r="G30" s="196">
        <f>'[2]05'!H32</f>
        <v>38</v>
      </c>
      <c r="H30" s="197">
        <f>'[2]05'!I32</f>
        <v>0</v>
      </c>
      <c r="I30" s="197">
        <f>'[2]05'!J32</f>
        <v>0</v>
      </c>
      <c r="J30" s="197">
        <f>'[2]05'!K32</f>
        <v>0</v>
      </c>
      <c r="K30" s="15">
        <f t="shared" si="3"/>
        <v>38</v>
      </c>
      <c r="L30" s="18">
        <f>frq!C30</f>
        <v>1</v>
      </c>
      <c r="M30" s="167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</row>
    <row r="31" spans="1:18">
      <c r="A31" s="8" t="s">
        <v>73</v>
      </c>
      <c r="B31" s="196">
        <f>'[2]05'!B33</f>
        <v>84</v>
      </c>
      <c r="C31" s="197">
        <f>'[2]05'!C33</f>
        <v>0</v>
      </c>
      <c r="D31" s="197">
        <f>'[2]05'!D33</f>
        <v>0</v>
      </c>
      <c r="E31" s="197">
        <f>'[2]05'!E33</f>
        <v>0</v>
      </c>
      <c r="F31" s="15">
        <f t="shared" si="6"/>
        <v>84</v>
      </c>
      <c r="G31" s="196">
        <f>'[2]05'!H33</f>
        <v>38</v>
      </c>
      <c r="H31" s="197">
        <f>'[2]05'!I33</f>
        <v>0</v>
      </c>
      <c r="I31" s="197">
        <f>'[2]05'!J33</f>
        <v>0</v>
      </c>
      <c r="J31" s="197">
        <f>'[2]05'!K33</f>
        <v>0</v>
      </c>
      <c r="K31" s="15">
        <f t="shared" si="3"/>
        <v>38</v>
      </c>
      <c r="L31" s="18">
        <f>frq!C31</f>
        <v>1</v>
      </c>
      <c r="M31" s="167">
        <f t="shared" si="4"/>
        <v>37.6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37.6</v>
      </c>
      <c r="R31" s="18">
        <v>0.4</v>
      </c>
    </row>
    <row r="32" spans="1:18">
      <c r="A32" s="8" t="s">
        <v>74</v>
      </c>
      <c r="B32" s="196">
        <f>'[2]05'!B34</f>
        <v>84</v>
      </c>
      <c r="C32" s="197">
        <f>'[2]05'!C34</f>
        <v>0</v>
      </c>
      <c r="D32" s="197">
        <f>'[2]05'!D34</f>
        <v>0</v>
      </c>
      <c r="E32" s="197">
        <f>'[2]05'!E34</f>
        <v>0</v>
      </c>
      <c r="F32" s="15">
        <f t="shared" si="6"/>
        <v>84</v>
      </c>
      <c r="G32" s="196">
        <f>'[2]05'!H34</f>
        <v>38</v>
      </c>
      <c r="H32" s="197">
        <f>'[2]05'!I34</f>
        <v>0</v>
      </c>
      <c r="I32" s="197">
        <f>'[2]05'!J34</f>
        <v>0</v>
      </c>
      <c r="J32" s="197">
        <f>'[2]05'!K34</f>
        <v>0</v>
      </c>
      <c r="K32" s="15">
        <f t="shared" si="3"/>
        <v>38</v>
      </c>
      <c r="L32" s="18">
        <f>frq!C32</f>
        <v>1</v>
      </c>
      <c r="M32" s="167">
        <f t="shared" si="4"/>
        <v>37.6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37.6</v>
      </c>
      <c r="R32" s="18">
        <v>0.4</v>
      </c>
    </row>
    <row r="33" spans="1:18">
      <c r="A33" s="8" t="s">
        <v>75</v>
      </c>
      <c r="B33" s="196">
        <f>'[2]05'!B35</f>
        <v>84</v>
      </c>
      <c r="C33" s="197">
        <f>'[2]05'!C35</f>
        <v>0</v>
      </c>
      <c r="D33" s="197">
        <f>'[2]05'!D35</f>
        <v>0</v>
      </c>
      <c r="E33" s="197">
        <f>'[2]05'!E35</f>
        <v>0</v>
      </c>
      <c r="F33" s="15">
        <f t="shared" si="6"/>
        <v>84</v>
      </c>
      <c r="G33" s="196">
        <f>'[2]05'!H35</f>
        <v>38</v>
      </c>
      <c r="H33" s="197">
        <f>'[2]05'!I35</f>
        <v>0</v>
      </c>
      <c r="I33" s="197">
        <f>'[2]05'!J35</f>
        <v>0</v>
      </c>
      <c r="J33" s="197">
        <f>'[2]05'!K35</f>
        <v>0</v>
      </c>
      <c r="K33" s="15">
        <f t="shared" si="3"/>
        <v>38</v>
      </c>
      <c r="L33" s="18">
        <f>frq!C33</f>
        <v>1</v>
      </c>
      <c r="M33" s="167">
        <f t="shared" si="4"/>
        <v>37.6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37.6</v>
      </c>
      <c r="R33" s="18">
        <v>0.4</v>
      </c>
    </row>
    <row r="34" spans="1:18">
      <c r="A34" s="8" t="s">
        <v>76</v>
      </c>
      <c r="B34" s="196">
        <f>'[2]05'!B36</f>
        <v>84</v>
      </c>
      <c r="C34" s="197">
        <f>'[2]05'!C36</f>
        <v>0</v>
      </c>
      <c r="D34" s="197">
        <f>'[2]05'!D36</f>
        <v>0</v>
      </c>
      <c r="E34" s="197">
        <f>'[2]05'!E36</f>
        <v>0</v>
      </c>
      <c r="F34" s="15">
        <f t="shared" si="6"/>
        <v>84</v>
      </c>
      <c r="G34" s="196">
        <f>'[2]05'!H36</f>
        <v>38</v>
      </c>
      <c r="H34" s="197">
        <f>'[2]05'!I36</f>
        <v>0</v>
      </c>
      <c r="I34" s="197">
        <f>'[2]05'!J36</f>
        <v>0</v>
      </c>
      <c r="J34" s="197">
        <f>'[2]05'!K36</f>
        <v>0</v>
      </c>
      <c r="K34" s="15">
        <f t="shared" si="3"/>
        <v>38</v>
      </c>
      <c r="L34" s="18">
        <f>frq!C34</f>
        <v>1</v>
      </c>
      <c r="M34" s="167">
        <f t="shared" si="4"/>
        <v>37.6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37.6</v>
      </c>
      <c r="R34" s="18">
        <v>0.4</v>
      </c>
    </row>
    <row r="35" spans="1:18">
      <c r="A35" s="8" t="s">
        <v>77</v>
      </c>
      <c r="B35" s="196">
        <f>'[2]05'!B37</f>
        <v>84</v>
      </c>
      <c r="C35" s="197">
        <f>'[2]05'!C37</f>
        <v>0</v>
      </c>
      <c r="D35" s="197">
        <f>'[2]05'!D37</f>
        <v>0</v>
      </c>
      <c r="E35" s="197">
        <f>'[2]05'!E37</f>
        <v>0</v>
      </c>
      <c r="F35" s="15">
        <f t="shared" si="6"/>
        <v>84</v>
      </c>
      <c r="G35" s="196">
        <f>'[2]05'!H37</f>
        <v>37</v>
      </c>
      <c r="H35" s="197">
        <f>'[2]05'!I37</f>
        <v>0</v>
      </c>
      <c r="I35" s="197">
        <f>'[2]05'!J37</f>
        <v>0</v>
      </c>
      <c r="J35" s="197">
        <f>'[2]05'!K37</f>
        <v>0</v>
      </c>
      <c r="K35" s="15">
        <f t="shared" si="3"/>
        <v>37</v>
      </c>
      <c r="L35" s="18">
        <f>frq!C35</f>
        <v>1</v>
      </c>
      <c r="M35" s="167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196">
        <f>'[2]05'!B38</f>
        <v>84</v>
      </c>
      <c r="C36" s="197">
        <f>'[2]05'!C38</f>
        <v>0</v>
      </c>
      <c r="D36" s="197">
        <f>'[2]05'!D38</f>
        <v>0</v>
      </c>
      <c r="E36" s="197">
        <f>'[2]05'!E38</f>
        <v>0</v>
      </c>
      <c r="F36" s="15">
        <f t="shared" si="6"/>
        <v>84</v>
      </c>
      <c r="G36" s="196">
        <f>'[2]05'!H38</f>
        <v>37</v>
      </c>
      <c r="H36" s="197">
        <f>'[2]05'!I38</f>
        <v>0</v>
      </c>
      <c r="I36" s="197">
        <f>'[2]05'!J38</f>
        <v>0</v>
      </c>
      <c r="J36" s="197">
        <f>'[2]05'!K38</f>
        <v>0</v>
      </c>
      <c r="K36" s="15">
        <f t="shared" si="3"/>
        <v>37</v>
      </c>
      <c r="L36" s="18">
        <f>frq!C36</f>
        <v>1</v>
      </c>
      <c r="M36" s="167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196">
        <f>'[2]05'!B39</f>
        <v>84</v>
      </c>
      <c r="C37" s="197">
        <f>'[2]05'!C39</f>
        <v>0</v>
      </c>
      <c r="D37" s="197">
        <f>'[2]05'!D39</f>
        <v>0</v>
      </c>
      <c r="E37" s="197">
        <f>'[2]05'!E39</f>
        <v>0</v>
      </c>
      <c r="F37" s="15">
        <f t="shared" si="6"/>
        <v>84</v>
      </c>
      <c r="G37" s="196">
        <f>'[2]05'!H39</f>
        <v>37</v>
      </c>
      <c r="H37" s="197">
        <f>'[2]05'!I39</f>
        <v>0</v>
      </c>
      <c r="I37" s="197">
        <f>'[2]05'!J39</f>
        <v>0</v>
      </c>
      <c r="J37" s="197">
        <f>'[2]05'!K39</f>
        <v>0</v>
      </c>
      <c r="K37" s="15">
        <f t="shared" si="3"/>
        <v>37</v>
      </c>
      <c r="L37" s="18">
        <f>frq!C37</f>
        <v>1</v>
      </c>
      <c r="M37" s="167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196">
        <f>'[2]05'!B40</f>
        <v>84</v>
      </c>
      <c r="C38" s="197">
        <f>'[2]05'!C40</f>
        <v>0</v>
      </c>
      <c r="D38" s="197">
        <f>'[2]05'!D40</f>
        <v>0</v>
      </c>
      <c r="E38" s="197">
        <f>'[2]05'!E40</f>
        <v>0</v>
      </c>
      <c r="F38" s="15">
        <f t="shared" si="6"/>
        <v>84</v>
      </c>
      <c r="G38" s="196">
        <f>'[2]05'!H40</f>
        <v>37</v>
      </c>
      <c r="H38" s="197">
        <f>'[2]05'!I40</f>
        <v>0</v>
      </c>
      <c r="I38" s="197">
        <f>'[2]05'!J40</f>
        <v>0</v>
      </c>
      <c r="J38" s="197">
        <f>'[2]05'!K40</f>
        <v>0</v>
      </c>
      <c r="K38" s="15">
        <f t="shared" si="3"/>
        <v>37</v>
      </c>
      <c r="L38" s="18">
        <f>frq!C38</f>
        <v>1</v>
      </c>
      <c r="M38" s="167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196">
        <f>'[2]05'!B41</f>
        <v>84</v>
      </c>
      <c r="C39" s="197">
        <f>'[2]05'!C41</f>
        <v>0</v>
      </c>
      <c r="D39" s="197">
        <f>'[2]05'!D41</f>
        <v>0</v>
      </c>
      <c r="E39" s="197">
        <f>'[2]05'!E41</f>
        <v>0</v>
      </c>
      <c r="F39" s="15">
        <f t="shared" si="6"/>
        <v>84</v>
      </c>
      <c r="G39" s="196">
        <f>'[2]05'!H41</f>
        <v>36</v>
      </c>
      <c r="H39" s="197">
        <f>'[2]05'!I41</f>
        <v>0</v>
      </c>
      <c r="I39" s="197">
        <f>'[2]05'!J41</f>
        <v>0</v>
      </c>
      <c r="J39" s="197">
        <f>'[2]05'!K41</f>
        <v>0</v>
      </c>
      <c r="K39" s="15">
        <f t="shared" si="3"/>
        <v>36</v>
      </c>
      <c r="L39" s="18">
        <f>frq!C39</f>
        <v>1</v>
      </c>
      <c r="M39" s="167">
        <f t="shared" si="4"/>
        <v>35.299999999999997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35.299999999999997</v>
      </c>
      <c r="R39" s="18">
        <v>0.7</v>
      </c>
    </row>
    <row r="40" spans="1:18">
      <c r="A40" s="8" t="s">
        <v>82</v>
      </c>
      <c r="B40" s="196">
        <f>'[2]05'!B42</f>
        <v>84</v>
      </c>
      <c r="C40" s="197">
        <f>'[2]05'!C42</f>
        <v>0</v>
      </c>
      <c r="D40" s="197">
        <f>'[2]05'!D42</f>
        <v>0</v>
      </c>
      <c r="E40" s="197">
        <f>'[2]05'!E42</f>
        <v>0</v>
      </c>
      <c r="F40" s="15">
        <f t="shared" si="6"/>
        <v>84</v>
      </c>
      <c r="G40" s="196">
        <f>'[2]05'!H42</f>
        <v>36</v>
      </c>
      <c r="H40" s="197">
        <f>'[2]05'!I42</f>
        <v>0</v>
      </c>
      <c r="I40" s="197">
        <f>'[2]05'!J42</f>
        <v>0</v>
      </c>
      <c r="J40" s="197">
        <f>'[2]05'!K42</f>
        <v>0</v>
      </c>
      <c r="K40" s="15">
        <f t="shared" si="3"/>
        <v>36</v>
      </c>
      <c r="L40" s="18">
        <f>frq!C40</f>
        <v>1</v>
      </c>
      <c r="M40" s="167">
        <f t="shared" si="4"/>
        <v>35.299999999999997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35.299999999999997</v>
      </c>
      <c r="R40" s="18">
        <v>0.7</v>
      </c>
    </row>
    <row r="41" spans="1:18">
      <c r="A41" s="8" t="s">
        <v>83</v>
      </c>
      <c r="B41" s="196">
        <f>'[2]05'!B43</f>
        <v>84</v>
      </c>
      <c r="C41" s="197">
        <f>'[2]05'!C43</f>
        <v>0</v>
      </c>
      <c r="D41" s="197">
        <f>'[2]05'!D43</f>
        <v>0</v>
      </c>
      <c r="E41" s="197">
        <f>'[2]05'!E43</f>
        <v>0</v>
      </c>
      <c r="F41" s="15">
        <f t="shared" si="6"/>
        <v>84</v>
      </c>
      <c r="G41" s="196">
        <f>'[2]05'!H43</f>
        <v>36</v>
      </c>
      <c r="H41" s="197">
        <f>'[2]05'!I43</f>
        <v>0</v>
      </c>
      <c r="I41" s="197">
        <f>'[2]05'!J43</f>
        <v>0</v>
      </c>
      <c r="J41" s="197">
        <f>'[2]05'!K43</f>
        <v>0</v>
      </c>
      <c r="K41" s="15">
        <f t="shared" si="3"/>
        <v>36</v>
      </c>
      <c r="L41" s="18">
        <f>frq!C41</f>
        <v>1</v>
      </c>
      <c r="M41" s="167">
        <f t="shared" si="4"/>
        <v>35.299999999999997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35.299999999999997</v>
      </c>
      <c r="R41" s="18">
        <v>0.7</v>
      </c>
    </row>
    <row r="42" spans="1:18">
      <c r="A42" s="8" t="s">
        <v>84</v>
      </c>
      <c r="B42" s="196">
        <f>'[2]05'!B44</f>
        <v>84</v>
      </c>
      <c r="C42" s="197">
        <f>'[2]05'!C44</f>
        <v>0</v>
      </c>
      <c r="D42" s="197">
        <f>'[2]05'!D44</f>
        <v>0</v>
      </c>
      <c r="E42" s="197">
        <f>'[2]05'!E44</f>
        <v>0</v>
      </c>
      <c r="F42" s="15">
        <f t="shared" si="6"/>
        <v>84</v>
      </c>
      <c r="G42" s="196">
        <f>'[2]05'!H44</f>
        <v>36</v>
      </c>
      <c r="H42" s="197">
        <f>'[2]05'!I44</f>
        <v>0</v>
      </c>
      <c r="I42" s="197">
        <f>'[2]05'!J44</f>
        <v>0</v>
      </c>
      <c r="J42" s="197">
        <f>'[2]05'!K44</f>
        <v>0</v>
      </c>
      <c r="K42" s="15">
        <f t="shared" si="3"/>
        <v>36</v>
      </c>
      <c r="L42" s="18">
        <f>frq!C42</f>
        <v>1</v>
      </c>
      <c r="M42" s="167">
        <f t="shared" si="4"/>
        <v>35.299999999999997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35.299999999999997</v>
      </c>
      <c r="R42" s="18">
        <v>0.7</v>
      </c>
    </row>
    <row r="43" spans="1:18">
      <c r="A43" s="8" t="s">
        <v>85</v>
      </c>
      <c r="B43" s="196">
        <f>'[2]05'!B45</f>
        <v>84</v>
      </c>
      <c r="C43" s="197">
        <f>'[2]05'!C45</f>
        <v>0</v>
      </c>
      <c r="D43" s="197">
        <f>'[2]05'!D45</f>
        <v>0</v>
      </c>
      <c r="E43" s="197">
        <f>'[2]05'!E45</f>
        <v>0</v>
      </c>
      <c r="F43" s="15">
        <f t="shared" si="6"/>
        <v>84</v>
      </c>
      <c r="G43" s="196">
        <f>'[2]05'!H45</f>
        <v>36</v>
      </c>
      <c r="H43" s="197">
        <f>'[2]05'!I45</f>
        <v>0</v>
      </c>
      <c r="I43" s="197">
        <f>'[2]05'!J45</f>
        <v>0</v>
      </c>
      <c r="J43" s="197">
        <f>'[2]05'!K45</f>
        <v>0</v>
      </c>
      <c r="K43" s="15">
        <f t="shared" si="3"/>
        <v>36</v>
      </c>
      <c r="L43" s="18">
        <f>frq!C43</f>
        <v>1</v>
      </c>
      <c r="M43" s="167">
        <f t="shared" si="4"/>
        <v>35.299999999999997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35.299999999999997</v>
      </c>
      <c r="R43" s="18">
        <v>0.7</v>
      </c>
    </row>
    <row r="44" spans="1:18">
      <c r="A44" s="8" t="s">
        <v>86</v>
      </c>
      <c r="B44" s="196">
        <f>'[2]05'!B46</f>
        <v>84</v>
      </c>
      <c r="C44" s="197">
        <f>'[2]05'!C46</f>
        <v>0</v>
      </c>
      <c r="D44" s="197">
        <f>'[2]05'!D46</f>
        <v>0</v>
      </c>
      <c r="E44" s="197">
        <f>'[2]05'!E46</f>
        <v>0</v>
      </c>
      <c r="F44" s="15">
        <f t="shared" si="6"/>
        <v>84</v>
      </c>
      <c r="G44" s="196">
        <f>'[2]05'!H46</f>
        <v>36</v>
      </c>
      <c r="H44" s="197">
        <f>'[2]05'!I46</f>
        <v>0</v>
      </c>
      <c r="I44" s="197">
        <f>'[2]05'!J46</f>
        <v>0</v>
      </c>
      <c r="J44" s="197">
        <f>'[2]05'!K46</f>
        <v>0</v>
      </c>
      <c r="K44" s="15">
        <f t="shared" si="3"/>
        <v>36</v>
      </c>
      <c r="L44" s="18">
        <f>frq!C44</f>
        <v>1</v>
      </c>
      <c r="M44" s="167">
        <f t="shared" si="4"/>
        <v>35.299999999999997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35.299999999999997</v>
      </c>
      <c r="R44" s="18">
        <v>0.7</v>
      </c>
    </row>
    <row r="45" spans="1:18">
      <c r="A45" s="8" t="s">
        <v>87</v>
      </c>
      <c r="B45" s="196">
        <f>'[2]05'!B47</f>
        <v>84</v>
      </c>
      <c r="C45" s="197">
        <f>'[2]05'!C47</f>
        <v>0</v>
      </c>
      <c r="D45" s="197">
        <f>'[2]05'!D47</f>
        <v>0</v>
      </c>
      <c r="E45" s="197">
        <f>'[2]05'!E47</f>
        <v>0</v>
      </c>
      <c r="F45" s="15">
        <f t="shared" si="6"/>
        <v>84</v>
      </c>
      <c r="G45" s="196">
        <f>'[2]05'!H47</f>
        <v>36</v>
      </c>
      <c r="H45" s="197">
        <f>'[2]05'!I47</f>
        <v>0</v>
      </c>
      <c r="I45" s="197">
        <f>'[2]05'!J47</f>
        <v>0</v>
      </c>
      <c r="J45" s="197">
        <f>'[2]05'!K47</f>
        <v>0</v>
      </c>
      <c r="K45" s="15">
        <f t="shared" si="3"/>
        <v>36</v>
      </c>
      <c r="L45" s="18">
        <f>frq!C45</f>
        <v>1</v>
      </c>
      <c r="M45" s="167">
        <f t="shared" si="4"/>
        <v>35.299999999999997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35.299999999999997</v>
      </c>
      <c r="R45" s="18">
        <v>0.7</v>
      </c>
    </row>
    <row r="46" spans="1:18">
      <c r="A46" s="8" t="s">
        <v>88</v>
      </c>
      <c r="B46" s="196">
        <f>'[2]05'!B48</f>
        <v>84</v>
      </c>
      <c r="C46" s="197">
        <f>'[2]05'!C48</f>
        <v>0</v>
      </c>
      <c r="D46" s="197">
        <f>'[2]05'!D48</f>
        <v>0</v>
      </c>
      <c r="E46" s="197">
        <f>'[2]05'!E48</f>
        <v>0</v>
      </c>
      <c r="F46" s="15">
        <f t="shared" si="6"/>
        <v>84</v>
      </c>
      <c r="G46" s="196">
        <f>'[2]05'!H48</f>
        <v>34</v>
      </c>
      <c r="H46" s="197">
        <f>'[2]05'!I48</f>
        <v>0</v>
      </c>
      <c r="I46" s="197">
        <f>'[2]05'!J48</f>
        <v>0</v>
      </c>
      <c r="J46" s="197">
        <f>'[2]05'!K48</f>
        <v>0</v>
      </c>
      <c r="K46" s="15">
        <f t="shared" si="3"/>
        <v>34</v>
      </c>
      <c r="L46" s="18">
        <f>frq!C46</f>
        <v>1</v>
      </c>
      <c r="M46" s="167">
        <f t="shared" si="4"/>
        <v>33.299999999999997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33.299999999999997</v>
      </c>
      <c r="R46" s="18">
        <v>0.7</v>
      </c>
    </row>
    <row r="47" spans="1:18">
      <c r="A47" s="8" t="s">
        <v>89</v>
      </c>
      <c r="B47" s="196">
        <f>'[2]05'!B49</f>
        <v>84</v>
      </c>
      <c r="C47" s="197">
        <f>'[2]05'!C49</f>
        <v>0</v>
      </c>
      <c r="D47" s="197">
        <f>'[2]05'!D49</f>
        <v>0</v>
      </c>
      <c r="E47" s="197">
        <f>'[2]05'!E49</f>
        <v>0</v>
      </c>
      <c r="F47" s="15">
        <f t="shared" si="6"/>
        <v>84</v>
      </c>
      <c r="G47" s="196">
        <f>'[2]05'!H49</f>
        <v>34</v>
      </c>
      <c r="H47" s="197">
        <f>'[2]05'!I49</f>
        <v>0</v>
      </c>
      <c r="I47" s="197">
        <f>'[2]05'!J49</f>
        <v>0</v>
      </c>
      <c r="J47" s="197">
        <f>'[2]05'!K49</f>
        <v>0</v>
      </c>
      <c r="K47" s="15">
        <f t="shared" si="3"/>
        <v>34</v>
      </c>
      <c r="L47" s="18">
        <f>frq!C47</f>
        <v>1</v>
      </c>
      <c r="M47" s="167">
        <f t="shared" si="4"/>
        <v>33.299999999999997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33.299999999999997</v>
      </c>
      <c r="R47" s="18">
        <v>0.7</v>
      </c>
    </row>
    <row r="48" spans="1:18">
      <c r="A48" s="8" t="s">
        <v>90</v>
      </c>
      <c r="B48" s="196">
        <f>'[2]05'!B50</f>
        <v>84</v>
      </c>
      <c r="C48" s="197">
        <f>'[2]05'!C50</f>
        <v>0</v>
      </c>
      <c r="D48" s="197">
        <f>'[2]05'!D50</f>
        <v>0</v>
      </c>
      <c r="E48" s="197">
        <f>'[2]05'!E50</f>
        <v>0</v>
      </c>
      <c r="F48" s="15">
        <f t="shared" si="6"/>
        <v>84</v>
      </c>
      <c r="G48" s="196">
        <f>'[2]05'!H50</f>
        <v>34</v>
      </c>
      <c r="H48" s="197">
        <f>'[2]05'!I50</f>
        <v>0</v>
      </c>
      <c r="I48" s="197">
        <f>'[2]05'!J50</f>
        <v>0</v>
      </c>
      <c r="J48" s="197">
        <f>'[2]05'!K50</f>
        <v>0</v>
      </c>
      <c r="K48" s="15">
        <f t="shared" si="3"/>
        <v>34</v>
      </c>
      <c r="L48" s="18">
        <f>frq!C48</f>
        <v>1</v>
      </c>
      <c r="M48" s="167">
        <f t="shared" si="4"/>
        <v>33.299999999999997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33.299999999999997</v>
      </c>
      <c r="R48" s="18">
        <v>0.7</v>
      </c>
    </row>
    <row r="49" spans="1:18">
      <c r="A49" s="8" t="s">
        <v>91</v>
      </c>
      <c r="B49" s="196">
        <f>'[2]05'!B51</f>
        <v>84</v>
      </c>
      <c r="C49" s="197">
        <f>'[2]05'!C51</f>
        <v>0</v>
      </c>
      <c r="D49" s="197">
        <f>'[2]05'!D51</f>
        <v>0</v>
      </c>
      <c r="E49" s="197">
        <f>'[2]05'!E51</f>
        <v>0</v>
      </c>
      <c r="F49" s="15">
        <f t="shared" si="6"/>
        <v>84</v>
      </c>
      <c r="G49" s="196">
        <f>'[2]05'!H51</f>
        <v>34</v>
      </c>
      <c r="H49" s="197">
        <f>'[2]05'!I51</f>
        <v>0</v>
      </c>
      <c r="I49" s="197">
        <f>'[2]05'!J51</f>
        <v>0</v>
      </c>
      <c r="J49" s="197">
        <f>'[2]05'!K51</f>
        <v>0</v>
      </c>
      <c r="K49" s="15">
        <f t="shared" si="3"/>
        <v>34</v>
      </c>
      <c r="L49" s="18">
        <f>frq!C49</f>
        <v>1</v>
      </c>
      <c r="M49" s="167">
        <f t="shared" si="4"/>
        <v>33.299999999999997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33.299999999999997</v>
      </c>
      <c r="R49" s="18">
        <v>0.7</v>
      </c>
    </row>
    <row r="50" spans="1:18">
      <c r="A50" s="8" t="s">
        <v>92</v>
      </c>
      <c r="B50" s="196">
        <f>'[2]05'!B52</f>
        <v>84</v>
      </c>
      <c r="C50" s="197">
        <f>'[2]05'!C52</f>
        <v>0</v>
      </c>
      <c r="D50" s="197">
        <f>'[2]05'!D52</f>
        <v>0</v>
      </c>
      <c r="E50" s="197">
        <f>'[2]05'!E52</f>
        <v>0</v>
      </c>
      <c r="F50" s="15">
        <f t="shared" si="6"/>
        <v>84</v>
      </c>
      <c r="G50" s="196">
        <f>'[2]05'!H52</f>
        <v>34</v>
      </c>
      <c r="H50" s="197">
        <f>'[2]05'!I52</f>
        <v>0</v>
      </c>
      <c r="I50" s="197">
        <f>'[2]05'!J52</f>
        <v>0</v>
      </c>
      <c r="J50" s="197">
        <f>'[2]05'!K52</f>
        <v>0</v>
      </c>
      <c r="K50" s="15">
        <f t="shared" si="3"/>
        <v>34</v>
      </c>
      <c r="L50" s="18">
        <f>frq!C50</f>
        <v>1</v>
      </c>
      <c r="M50" s="167">
        <f t="shared" si="4"/>
        <v>33.299999999999997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33.299999999999997</v>
      </c>
      <c r="R50" s="18">
        <v>0.7</v>
      </c>
    </row>
    <row r="51" spans="1:18">
      <c r="A51" s="8" t="s">
        <v>93</v>
      </c>
      <c r="B51" s="196">
        <f>'[2]05'!B53</f>
        <v>84</v>
      </c>
      <c r="C51" s="197">
        <f>'[2]05'!C53</f>
        <v>0</v>
      </c>
      <c r="D51" s="197">
        <f>'[2]05'!D53</f>
        <v>0</v>
      </c>
      <c r="E51" s="197">
        <f>'[2]05'!E53</f>
        <v>0</v>
      </c>
      <c r="F51" s="15">
        <f t="shared" si="6"/>
        <v>84</v>
      </c>
      <c r="G51" s="196">
        <f>'[2]05'!H53</f>
        <v>34</v>
      </c>
      <c r="H51" s="197">
        <f>'[2]05'!I53</f>
        <v>0</v>
      </c>
      <c r="I51" s="197">
        <f>'[2]05'!J53</f>
        <v>0</v>
      </c>
      <c r="J51" s="197">
        <f>'[2]05'!K53</f>
        <v>0</v>
      </c>
      <c r="K51" s="15">
        <f t="shared" si="3"/>
        <v>34</v>
      </c>
      <c r="L51" s="18">
        <f>frq!C51</f>
        <v>1</v>
      </c>
      <c r="M51" s="167">
        <f t="shared" si="4"/>
        <v>33.299999999999997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33.299999999999997</v>
      </c>
      <c r="R51" s="18">
        <v>0.7</v>
      </c>
    </row>
    <row r="52" spans="1:18">
      <c r="A52" s="8" t="s">
        <v>94</v>
      </c>
      <c r="B52" s="196">
        <f>'[2]05'!B54</f>
        <v>84</v>
      </c>
      <c r="C52" s="197">
        <f>'[2]05'!C54</f>
        <v>0</v>
      </c>
      <c r="D52" s="197">
        <f>'[2]05'!D54</f>
        <v>0</v>
      </c>
      <c r="E52" s="197">
        <f>'[2]05'!E54</f>
        <v>0</v>
      </c>
      <c r="F52" s="15">
        <f t="shared" si="6"/>
        <v>84</v>
      </c>
      <c r="G52" s="196">
        <f>'[2]05'!H54</f>
        <v>34</v>
      </c>
      <c r="H52" s="197">
        <f>'[2]05'!I54</f>
        <v>0</v>
      </c>
      <c r="I52" s="197">
        <f>'[2]05'!J54</f>
        <v>0</v>
      </c>
      <c r="J52" s="197">
        <f>'[2]05'!K54</f>
        <v>0</v>
      </c>
      <c r="K52" s="15">
        <f t="shared" si="3"/>
        <v>34</v>
      </c>
      <c r="L52" s="18">
        <f>frq!C52</f>
        <v>1</v>
      </c>
      <c r="M52" s="167">
        <f t="shared" si="4"/>
        <v>33.299999999999997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33.299999999999997</v>
      </c>
      <c r="R52" s="18">
        <v>0.7</v>
      </c>
    </row>
    <row r="53" spans="1:18">
      <c r="A53" s="8" t="s">
        <v>95</v>
      </c>
      <c r="B53" s="196">
        <f>'[2]05'!B55</f>
        <v>84</v>
      </c>
      <c r="C53" s="197">
        <f>'[2]05'!C55</f>
        <v>0</v>
      </c>
      <c r="D53" s="197">
        <f>'[2]05'!D55</f>
        <v>0</v>
      </c>
      <c r="E53" s="197">
        <f>'[2]05'!E55</f>
        <v>0</v>
      </c>
      <c r="F53" s="15">
        <f t="shared" si="6"/>
        <v>84</v>
      </c>
      <c r="G53" s="196">
        <f>'[2]05'!H55</f>
        <v>34</v>
      </c>
      <c r="H53" s="197">
        <f>'[2]05'!I55</f>
        <v>0</v>
      </c>
      <c r="I53" s="197">
        <f>'[2]05'!J55</f>
        <v>0</v>
      </c>
      <c r="J53" s="197">
        <f>'[2]05'!K55</f>
        <v>0</v>
      </c>
      <c r="K53" s="15">
        <f t="shared" si="3"/>
        <v>34</v>
      </c>
      <c r="L53" s="18">
        <f>frq!C53</f>
        <v>1</v>
      </c>
      <c r="M53" s="167">
        <f t="shared" si="4"/>
        <v>33.299999999999997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33.299999999999997</v>
      </c>
      <c r="R53" s="18">
        <v>0.7</v>
      </c>
    </row>
    <row r="54" spans="1:18">
      <c r="A54" s="8" t="s">
        <v>96</v>
      </c>
      <c r="B54" s="196">
        <f>'[2]05'!B56</f>
        <v>84</v>
      </c>
      <c r="C54" s="197">
        <f>'[2]05'!C56</f>
        <v>0</v>
      </c>
      <c r="D54" s="197">
        <f>'[2]05'!D56</f>
        <v>0</v>
      </c>
      <c r="E54" s="197">
        <f>'[2]05'!E56</f>
        <v>0</v>
      </c>
      <c r="F54" s="15">
        <f t="shared" si="6"/>
        <v>84</v>
      </c>
      <c r="G54" s="196">
        <f>'[2]05'!H56</f>
        <v>34</v>
      </c>
      <c r="H54" s="197">
        <f>'[2]05'!I56</f>
        <v>0</v>
      </c>
      <c r="I54" s="197">
        <f>'[2]05'!J56</f>
        <v>0</v>
      </c>
      <c r="J54" s="197">
        <f>'[2]05'!K56</f>
        <v>0</v>
      </c>
      <c r="K54" s="15">
        <f t="shared" si="3"/>
        <v>34</v>
      </c>
      <c r="L54" s="18">
        <f>frq!C54</f>
        <v>1</v>
      </c>
      <c r="M54" s="167">
        <f t="shared" si="4"/>
        <v>33.299999999999997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33.299999999999997</v>
      </c>
      <c r="R54" s="18">
        <v>0.7</v>
      </c>
    </row>
    <row r="55" spans="1:18">
      <c r="A55" s="8" t="s">
        <v>97</v>
      </c>
      <c r="B55" s="196">
        <f>'[2]05'!B57</f>
        <v>84</v>
      </c>
      <c r="C55" s="197">
        <f>'[2]05'!C57</f>
        <v>0</v>
      </c>
      <c r="D55" s="197">
        <f>'[2]05'!D57</f>
        <v>0</v>
      </c>
      <c r="E55" s="197">
        <f>'[2]05'!E57</f>
        <v>0</v>
      </c>
      <c r="F55" s="15">
        <f t="shared" si="6"/>
        <v>84</v>
      </c>
      <c r="G55" s="196">
        <f>'[2]05'!H57</f>
        <v>34</v>
      </c>
      <c r="H55" s="197">
        <f>'[2]05'!I57</f>
        <v>0</v>
      </c>
      <c r="I55" s="197">
        <f>'[2]05'!J57</f>
        <v>0</v>
      </c>
      <c r="J55" s="197">
        <f>'[2]05'!K57</f>
        <v>0</v>
      </c>
      <c r="K55" s="15">
        <f t="shared" si="3"/>
        <v>34</v>
      </c>
      <c r="L55" s="18">
        <f>frq!C55</f>
        <v>1</v>
      </c>
      <c r="M55" s="167">
        <f t="shared" si="4"/>
        <v>33.299999999999997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33.299999999999997</v>
      </c>
      <c r="R55" s="18">
        <v>0.7</v>
      </c>
    </row>
    <row r="56" spans="1:18">
      <c r="A56" s="8" t="s">
        <v>98</v>
      </c>
      <c r="B56" s="196">
        <f>'[2]05'!B58</f>
        <v>84</v>
      </c>
      <c r="C56" s="197">
        <f>'[2]05'!C58</f>
        <v>0</v>
      </c>
      <c r="D56" s="197">
        <f>'[2]05'!D58</f>
        <v>0</v>
      </c>
      <c r="E56" s="197">
        <f>'[2]05'!E58</f>
        <v>0</v>
      </c>
      <c r="F56" s="15">
        <f t="shared" si="6"/>
        <v>84</v>
      </c>
      <c r="G56" s="196">
        <f>'[2]05'!H58</f>
        <v>34</v>
      </c>
      <c r="H56" s="197">
        <f>'[2]05'!I58</f>
        <v>0</v>
      </c>
      <c r="I56" s="197">
        <f>'[2]05'!J58</f>
        <v>0</v>
      </c>
      <c r="J56" s="197">
        <f>'[2]05'!K58</f>
        <v>0</v>
      </c>
      <c r="K56" s="15">
        <f t="shared" si="3"/>
        <v>34</v>
      </c>
      <c r="L56" s="18">
        <f>frq!C56</f>
        <v>1</v>
      </c>
      <c r="M56" s="167">
        <f t="shared" si="4"/>
        <v>33.299999999999997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33.299999999999997</v>
      </c>
      <c r="R56" s="18">
        <v>0.7</v>
      </c>
    </row>
    <row r="57" spans="1:18">
      <c r="A57" s="8" t="s">
        <v>99</v>
      </c>
      <c r="B57" s="196">
        <f>'[2]05'!B59</f>
        <v>84</v>
      </c>
      <c r="C57" s="197">
        <f>'[2]05'!C59</f>
        <v>0</v>
      </c>
      <c r="D57" s="197">
        <f>'[2]05'!D59</f>
        <v>0</v>
      </c>
      <c r="E57" s="197">
        <f>'[2]05'!E59</f>
        <v>0</v>
      </c>
      <c r="F57" s="15">
        <f t="shared" si="6"/>
        <v>84</v>
      </c>
      <c r="G57" s="196">
        <f>'[2]05'!H59</f>
        <v>34</v>
      </c>
      <c r="H57" s="197">
        <f>'[2]05'!I59</f>
        <v>0</v>
      </c>
      <c r="I57" s="197">
        <f>'[2]05'!J59</f>
        <v>0</v>
      </c>
      <c r="J57" s="197">
        <f>'[2]05'!K59</f>
        <v>0</v>
      </c>
      <c r="K57" s="15">
        <f t="shared" si="3"/>
        <v>34</v>
      </c>
      <c r="L57" s="18">
        <f>frq!C57</f>
        <v>1</v>
      </c>
      <c r="M57" s="167">
        <f t="shared" si="4"/>
        <v>33.299999999999997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33.299999999999997</v>
      </c>
      <c r="R57" s="18">
        <v>0.7</v>
      </c>
    </row>
    <row r="58" spans="1:18">
      <c r="A58" s="8" t="s">
        <v>100</v>
      </c>
      <c r="B58" s="196">
        <f>'[2]05'!B60</f>
        <v>84</v>
      </c>
      <c r="C58" s="197">
        <f>'[2]05'!C60</f>
        <v>0</v>
      </c>
      <c r="D58" s="197">
        <f>'[2]05'!D60</f>
        <v>0</v>
      </c>
      <c r="E58" s="197">
        <f>'[2]05'!E60</f>
        <v>0</v>
      </c>
      <c r="F58" s="15">
        <f t="shared" si="6"/>
        <v>84</v>
      </c>
      <c r="G58" s="196">
        <f>'[2]05'!H60</f>
        <v>34</v>
      </c>
      <c r="H58" s="197">
        <f>'[2]05'!I60</f>
        <v>0</v>
      </c>
      <c r="I58" s="197">
        <f>'[2]05'!J60</f>
        <v>0</v>
      </c>
      <c r="J58" s="197">
        <f>'[2]05'!K60</f>
        <v>0</v>
      </c>
      <c r="K58" s="15">
        <f t="shared" si="3"/>
        <v>34</v>
      </c>
      <c r="L58" s="18">
        <f>frq!C58</f>
        <v>1</v>
      </c>
      <c r="M58" s="167">
        <f t="shared" si="4"/>
        <v>33.299999999999997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33.299999999999997</v>
      </c>
      <c r="R58" s="18">
        <v>0.7</v>
      </c>
    </row>
    <row r="59" spans="1:18">
      <c r="A59" s="8" t="s">
        <v>101</v>
      </c>
      <c r="B59" s="196">
        <f>'[2]05'!B61</f>
        <v>84</v>
      </c>
      <c r="C59" s="197">
        <f>'[2]05'!C61</f>
        <v>0</v>
      </c>
      <c r="D59" s="197">
        <f>'[2]05'!D61</f>
        <v>0</v>
      </c>
      <c r="E59" s="197">
        <f>'[2]05'!E61</f>
        <v>0</v>
      </c>
      <c r="F59" s="15">
        <f t="shared" si="6"/>
        <v>84</v>
      </c>
      <c r="G59" s="196">
        <f>'[2]05'!H61</f>
        <v>33</v>
      </c>
      <c r="H59" s="197">
        <f>'[2]05'!I61</f>
        <v>0</v>
      </c>
      <c r="I59" s="197">
        <f>'[2]05'!J61</f>
        <v>0</v>
      </c>
      <c r="J59" s="197">
        <f>'[2]05'!K61</f>
        <v>0</v>
      </c>
      <c r="K59" s="15">
        <f t="shared" si="3"/>
        <v>33</v>
      </c>
      <c r="L59" s="18">
        <f>frq!C59</f>
        <v>1</v>
      </c>
      <c r="M59" s="167">
        <f t="shared" si="4"/>
        <v>32.299999999999997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32.299999999999997</v>
      </c>
      <c r="R59" s="18">
        <v>0.7</v>
      </c>
    </row>
    <row r="60" spans="1:18">
      <c r="A60" s="8" t="s">
        <v>102</v>
      </c>
      <c r="B60" s="196">
        <f>'[2]05'!B62</f>
        <v>84</v>
      </c>
      <c r="C60" s="197">
        <f>'[2]05'!C62</f>
        <v>0</v>
      </c>
      <c r="D60" s="197">
        <f>'[2]05'!D62</f>
        <v>0</v>
      </c>
      <c r="E60" s="197">
        <f>'[2]05'!E62</f>
        <v>0</v>
      </c>
      <c r="F60" s="15">
        <f t="shared" si="6"/>
        <v>84</v>
      </c>
      <c r="G60" s="196">
        <f>'[2]05'!H62</f>
        <v>33</v>
      </c>
      <c r="H60" s="197">
        <f>'[2]05'!I62</f>
        <v>0</v>
      </c>
      <c r="I60" s="197">
        <f>'[2]05'!J62</f>
        <v>0</v>
      </c>
      <c r="J60" s="197">
        <f>'[2]05'!K62</f>
        <v>0</v>
      </c>
      <c r="K60" s="15">
        <f t="shared" si="3"/>
        <v>33</v>
      </c>
      <c r="L60" s="18">
        <f>frq!C60</f>
        <v>1</v>
      </c>
      <c r="M60" s="167">
        <f t="shared" si="4"/>
        <v>32.299999999999997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32.299999999999997</v>
      </c>
      <c r="R60" s="18">
        <v>0.7</v>
      </c>
    </row>
    <row r="61" spans="1:18">
      <c r="A61" s="8" t="s">
        <v>103</v>
      </c>
      <c r="B61" s="196">
        <f>'[2]05'!B63</f>
        <v>84</v>
      </c>
      <c r="C61" s="197">
        <f>'[2]05'!C63</f>
        <v>0</v>
      </c>
      <c r="D61" s="197">
        <f>'[2]05'!D63</f>
        <v>0</v>
      </c>
      <c r="E61" s="197">
        <f>'[2]05'!E63</f>
        <v>0</v>
      </c>
      <c r="F61" s="15">
        <f t="shared" si="6"/>
        <v>84</v>
      </c>
      <c r="G61" s="196">
        <f>'[2]05'!H63</f>
        <v>33</v>
      </c>
      <c r="H61" s="197">
        <f>'[2]05'!I63</f>
        <v>0</v>
      </c>
      <c r="I61" s="197">
        <f>'[2]05'!J63</f>
        <v>0</v>
      </c>
      <c r="J61" s="197">
        <f>'[2]05'!K63</f>
        <v>0</v>
      </c>
      <c r="K61" s="15">
        <f t="shared" si="3"/>
        <v>33</v>
      </c>
      <c r="L61" s="18">
        <f>frq!C61</f>
        <v>1</v>
      </c>
      <c r="M61" s="167">
        <f t="shared" si="4"/>
        <v>32.299999999999997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32.299999999999997</v>
      </c>
      <c r="R61" s="18">
        <v>0.7</v>
      </c>
    </row>
    <row r="62" spans="1:18">
      <c r="A62" s="8" t="s">
        <v>104</v>
      </c>
      <c r="B62" s="196">
        <f>'[2]05'!B64</f>
        <v>84</v>
      </c>
      <c r="C62" s="197">
        <f>'[2]05'!C64</f>
        <v>0</v>
      </c>
      <c r="D62" s="197">
        <f>'[2]05'!D64</f>
        <v>0</v>
      </c>
      <c r="E62" s="197">
        <f>'[2]05'!E64</f>
        <v>0</v>
      </c>
      <c r="F62" s="15">
        <f t="shared" si="6"/>
        <v>84</v>
      </c>
      <c r="G62" s="196">
        <f>'[2]05'!H64</f>
        <v>33</v>
      </c>
      <c r="H62" s="197">
        <f>'[2]05'!I64</f>
        <v>0</v>
      </c>
      <c r="I62" s="197">
        <f>'[2]05'!J64</f>
        <v>0</v>
      </c>
      <c r="J62" s="197">
        <f>'[2]05'!K64</f>
        <v>0</v>
      </c>
      <c r="K62" s="15">
        <f t="shared" si="3"/>
        <v>33</v>
      </c>
      <c r="L62" s="18">
        <f>frq!C62</f>
        <v>1</v>
      </c>
      <c r="M62" s="167">
        <f t="shared" si="4"/>
        <v>32.299999999999997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32.299999999999997</v>
      </c>
      <c r="R62" s="18">
        <v>0.7</v>
      </c>
    </row>
    <row r="63" spans="1:18">
      <c r="A63" s="8" t="s">
        <v>105</v>
      </c>
      <c r="B63" s="196">
        <f>'[2]05'!B65</f>
        <v>84</v>
      </c>
      <c r="C63" s="197">
        <f>'[2]05'!C65</f>
        <v>0</v>
      </c>
      <c r="D63" s="197">
        <f>'[2]05'!D65</f>
        <v>0</v>
      </c>
      <c r="E63" s="197">
        <f>'[2]05'!E65</f>
        <v>0</v>
      </c>
      <c r="F63" s="15">
        <f t="shared" si="6"/>
        <v>84</v>
      </c>
      <c r="G63" s="196">
        <f>'[2]05'!H65</f>
        <v>33</v>
      </c>
      <c r="H63" s="197">
        <f>'[2]05'!I65</f>
        <v>0</v>
      </c>
      <c r="I63" s="197">
        <f>'[2]05'!J65</f>
        <v>0</v>
      </c>
      <c r="J63" s="197">
        <f>'[2]05'!K65</f>
        <v>0</v>
      </c>
      <c r="K63" s="15">
        <f t="shared" si="3"/>
        <v>33</v>
      </c>
      <c r="L63" s="18">
        <f>frq!C63</f>
        <v>1</v>
      </c>
      <c r="M63" s="167">
        <f t="shared" si="4"/>
        <v>32.299999999999997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32.299999999999997</v>
      </c>
      <c r="R63" s="18">
        <v>0.7</v>
      </c>
    </row>
    <row r="64" spans="1:18">
      <c r="A64" s="8" t="s">
        <v>106</v>
      </c>
      <c r="B64" s="196">
        <f>'[2]05'!B66</f>
        <v>84</v>
      </c>
      <c r="C64" s="197">
        <f>'[2]05'!C66</f>
        <v>0</v>
      </c>
      <c r="D64" s="197">
        <f>'[2]05'!D66</f>
        <v>0</v>
      </c>
      <c r="E64" s="197">
        <f>'[2]05'!E66</f>
        <v>0</v>
      </c>
      <c r="F64" s="15">
        <f t="shared" si="6"/>
        <v>84</v>
      </c>
      <c r="G64" s="196">
        <f>'[2]05'!H66</f>
        <v>33</v>
      </c>
      <c r="H64" s="197">
        <f>'[2]05'!I66</f>
        <v>0</v>
      </c>
      <c r="I64" s="197">
        <f>'[2]05'!J66</f>
        <v>0</v>
      </c>
      <c r="J64" s="197">
        <f>'[2]05'!K66</f>
        <v>0</v>
      </c>
      <c r="K64" s="15">
        <f t="shared" si="3"/>
        <v>33</v>
      </c>
      <c r="L64" s="18">
        <f>frq!C64</f>
        <v>1</v>
      </c>
      <c r="M64" s="167">
        <f t="shared" si="4"/>
        <v>32.299999999999997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32.299999999999997</v>
      </c>
      <c r="R64" s="18">
        <v>0.7</v>
      </c>
    </row>
    <row r="65" spans="1:18">
      <c r="A65" s="8" t="s">
        <v>107</v>
      </c>
      <c r="B65" s="196">
        <f>'[2]05'!B67</f>
        <v>84</v>
      </c>
      <c r="C65" s="197">
        <f>'[2]05'!C67</f>
        <v>0</v>
      </c>
      <c r="D65" s="197">
        <f>'[2]05'!D67</f>
        <v>0</v>
      </c>
      <c r="E65" s="197">
        <f>'[2]05'!E67</f>
        <v>0</v>
      </c>
      <c r="F65" s="15">
        <f t="shared" si="6"/>
        <v>84</v>
      </c>
      <c r="G65" s="196">
        <f>'[2]05'!H67</f>
        <v>33</v>
      </c>
      <c r="H65" s="197">
        <f>'[2]05'!I67</f>
        <v>0</v>
      </c>
      <c r="I65" s="197">
        <f>'[2]05'!J67</f>
        <v>0</v>
      </c>
      <c r="J65" s="197">
        <f>'[2]05'!K67</f>
        <v>0</v>
      </c>
      <c r="K65" s="15">
        <f t="shared" si="3"/>
        <v>33</v>
      </c>
      <c r="L65" s="18">
        <f>frq!C65</f>
        <v>1</v>
      </c>
      <c r="M65" s="167">
        <f t="shared" si="4"/>
        <v>32.299999999999997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32.299999999999997</v>
      </c>
      <c r="R65" s="18">
        <v>0.7</v>
      </c>
    </row>
    <row r="66" spans="1:18">
      <c r="A66" s="8" t="s">
        <v>108</v>
      </c>
      <c r="B66" s="196">
        <f>'[2]05'!B68</f>
        <v>84</v>
      </c>
      <c r="C66" s="197">
        <f>'[2]05'!C68</f>
        <v>0</v>
      </c>
      <c r="D66" s="197">
        <f>'[2]05'!D68</f>
        <v>0</v>
      </c>
      <c r="E66" s="197">
        <f>'[2]05'!E68</f>
        <v>0</v>
      </c>
      <c r="F66" s="15">
        <f t="shared" si="6"/>
        <v>84</v>
      </c>
      <c r="G66" s="196">
        <f>'[2]05'!H68</f>
        <v>33</v>
      </c>
      <c r="H66" s="197">
        <f>'[2]05'!I68</f>
        <v>0</v>
      </c>
      <c r="I66" s="197">
        <f>'[2]05'!J68</f>
        <v>0</v>
      </c>
      <c r="J66" s="197">
        <f>'[2]05'!K68</f>
        <v>0</v>
      </c>
      <c r="K66" s="15">
        <f t="shared" si="3"/>
        <v>33</v>
      </c>
      <c r="L66" s="18">
        <f>frq!C66</f>
        <v>1</v>
      </c>
      <c r="M66" s="167">
        <f t="shared" si="4"/>
        <v>32.299999999999997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32.299999999999997</v>
      </c>
      <c r="R66" s="18">
        <v>0.7</v>
      </c>
    </row>
    <row r="67" spans="1:18">
      <c r="A67" s="8" t="s">
        <v>109</v>
      </c>
      <c r="B67" s="196">
        <f>'[2]05'!B69</f>
        <v>84</v>
      </c>
      <c r="C67" s="197">
        <f>'[2]05'!C69</f>
        <v>0</v>
      </c>
      <c r="D67" s="197">
        <f>'[2]05'!D69</f>
        <v>0</v>
      </c>
      <c r="E67" s="197">
        <f>'[2]05'!E69</f>
        <v>0</v>
      </c>
      <c r="F67" s="15">
        <f t="shared" si="6"/>
        <v>84</v>
      </c>
      <c r="G67" s="196">
        <f>'[2]05'!H69</f>
        <v>33</v>
      </c>
      <c r="H67" s="197">
        <f>'[2]05'!I69</f>
        <v>0</v>
      </c>
      <c r="I67" s="197">
        <f>'[2]05'!J69</f>
        <v>0</v>
      </c>
      <c r="J67" s="197">
        <f>'[2]05'!K69</f>
        <v>0</v>
      </c>
      <c r="K67" s="15">
        <f t="shared" si="3"/>
        <v>33</v>
      </c>
      <c r="L67" s="18">
        <f>frq!C67</f>
        <v>1</v>
      </c>
      <c r="M67" s="167">
        <f t="shared" si="4"/>
        <v>32.299999999999997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32.299999999999997</v>
      </c>
      <c r="R67" s="18">
        <v>0.7</v>
      </c>
    </row>
    <row r="68" spans="1:18">
      <c r="A68" s="8" t="s">
        <v>110</v>
      </c>
      <c r="B68" s="196">
        <f>'[2]05'!B70</f>
        <v>84</v>
      </c>
      <c r="C68" s="197">
        <f>'[2]05'!C70</f>
        <v>0</v>
      </c>
      <c r="D68" s="197">
        <f>'[2]05'!D70</f>
        <v>0</v>
      </c>
      <c r="E68" s="197">
        <f>'[2]05'!E70</f>
        <v>0</v>
      </c>
      <c r="F68" s="15">
        <f t="shared" si="6"/>
        <v>84</v>
      </c>
      <c r="G68" s="196">
        <f>'[2]05'!H70</f>
        <v>33</v>
      </c>
      <c r="H68" s="197">
        <f>'[2]05'!I70</f>
        <v>0</v>
      </c>
      <c r="I68" s="197">
        <f>'[2]05'!J70</f>
        <v>0</v>
      </c>
      <c r="J68" s="197">
        <f>'[2]05'!K70</f>
        <v>0</v>
      </c>
      <c r="K68" s="15">
        <f t="shared" ref="K68:K98" si="13">SUM(G68:J68)</f>
        <v>33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32.299999999999997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32.299999999999997</v>
      </c>
      <c r="R68" s="18">
        <v>0.7</v>
      </c>
    </row>
    <row r="69" spans="1:18">
      <c r="A69" s="8" t="s">
        <v>111</v>
      </c>
      <c r="B69" s="196">
        <f>'[2]05'!B71</f>
        <v>84</v>
      </c>
      <c r="C69" s="197">
        <f>'[2]05'!C71</f>
        <v>0</v>
      </c>
      <c r="D69" s="197">
        <f>'[2]05'!D71</f>
        <v>0</v>
      </c>
      <c r="E69" s="197">
        <f>'[2]05'!E71</f>
        <v>0</v>
      </c>
      <c r="F69" s="15">
        <f t="shared" ref="F69:F98" si="16">SUM(B69:E69)</f>
        <v>84</v>
      </c>
      <c r="G69" s="196">
        <f>'[2]05'!H71</f>
        <v>33</v>
      </c>
      <c r="H69" s="197">
        <f>'[2]05'!I71</f>
        <v>0</v>
      </c>
      <c r="I69" s="197">
        <f>'[2]05'!J71</f>
        <v>0</v>
      </c>
      <c r="J69" s="197">
        <f>'[2]05'!K71</f>
        <v>0</v>
      </c>
      <c r="K69" s="15">
        <f t="shared" si="13"/>
        <v>33</v>
      </c>
      <c r="L69" s="18">
        <f>frq!C69</f>
        <v>1</v>
      </c>
      <c r="M69" s="167">
        <f t="shared" si="14"/>
        <v>32.299999999999997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32.299999999999997</v>
      </c>
      <c r="R69" s="18">
        <v>0.7</v>
      </c>
    </row>
    <row r="70" spans="1:18">
      <c r="A70" s="8" t="s">
        <v>112</v>
      </c>
      <c r="B70" s="196">
        <f>'[2]05'!B72</f>
        <v>84</v>
      </c>
      <c r="C70" s="197">
        <f>'[2]05'!C72</f>
        <v>0</v>
      </c>
      <c r="D70" s="197">
        <f>'[2]05'!D72</f>
        <v>0</v>
      </c>
      <c r="E70" s="197">
        <f>'[2]05'!E72</f>
        <v>0</v>
      </c>
      <c r="F70" s="15">
        <f t="shared" si="16"/>
        <v>84</v>
      </c>
      <c r="G70" s="196">
        <f>'[2]05'!H72</f>
        <v>33</v>
      </c>
      <c r="H70" s="197">
        <f>'[2]05'!I72</f>
        <v>0</v>
      </c>
      <c r="I70" s="197">
        <f>'[2]05'!J72</f>
        <v>0</v>
      </c>
      <c r="J70" s="197">
        <f>'[2]05'!K72</f>
        <v>0</v>
      </c>
      <c r="K70" s="15">
        <f t="shared" si="13"/>
        <v>33</v>
      </c>
      <c r="L70" s="18">
        <f>frq!C70</f>
        <v>1</v>
      </c>
      <c r="M70" s="167">
        <f t="shared" si="14"/>
        <v>32.299999999999997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32.299999999999997</v>
      </c>
      <c r="R70" s="18">
        <v>0.7</v>
      </c>
    </row>
    <row r="71" spans="1:18">
      <c r="A71" s="8" t="s">
        <v>113</v>
      </c>
      <c r="B71" s="196">
        <f>'[2]05'!B73</f>
        <v>84</v>
      </c>
      <c r="C71" s="197">
        <f>'[2]05'!C73</f>
        <v>0</v>
      </c>
      <c r="D71" s="197">
        <f>'[2]05'!D73</f>
        <v>0</v>
      </c>
      <c r="E71" s="197">
        <f>'[2]05'!E73</f>
        <v>0</v>
      </c>
      <c r="F71" s="15">
        <f t="shared" si="16"/>
        <v>84</v>
      </c>
      <c r="G71" s="196">
        <f>'[2]05'!H73</f>
        <v>33</v>
      </c>
      <c r="H71" s="197">
        <f>'[2]05'!I73</f>
        <v>0</v>
      </c>
      <c r="I71" s="197">
        <f>'[2]05'!J73</f>
        <v>0</v>
      </c>
      <c r="J71" s="197">
        <f>'[2]05'!K73</f>
        <v>0</v>
      </c>
      <c r="K71" s="15">
        <f t="shared" si="13"/>
        <v>33</v>
      </c>
      <c r="L71" s="18">
        <f>frq!C71</f>
        <v>1</v>
      </c>
      <c r="M71" s="167">
        <f t="shared" si="14"/>
        <v>32.299999999999997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32.299999999999997</v>
      </c>
      <c r="R71" s="18">
        <v>0.7</v>
      </c>
    </row>
    <row r="72" spans="1:18">
      <c r="A72" s="8" t="s">
        <v>114</v>
      </c>
      <c r="B72" s="196">
        <f>'[2]05'!B74</f>
        <v>84</v>
      </c>
      <c r="C72" s="197">
        <f>'[2]05'!C74</f>
        <v>0</v>
      </c>
      <c r="D72" s="197">
        <f>'[2]05'!D74</f>
        <v>0</v>
      </c>
      <c r="E72" s="197">
        <f>'[2]05'!E74</f>
        <v>0</v>
      </c>
      <c r="F72" s="15">
        <f t="shared" si="16"/>
        <v>84</v>
      </c>
      <c r="G72" s="196">
        <f>'[2]05'!H74</f>
        <v>33</v>
      </c>
      <c r="H72" s="197">
        <f>'[2]05'!I74</f>
        <v>0</v>
      </c>
      <c r="I72" s="197">
        <f>'[2]05'!J74</f>
        <v>0</v>
      </c>
      <c r="J72" s="197">
        <f>'[2]05'!K74</f>
        <v>0</v>
      </c>
      <c r="K72" s="15">
        <f t="shared" si="13"/>
        <v>33</v>
      </c>
      <c r="L72" s="18">
        <f>frq!C72</f>
        <v>1</v>
      </c>
      <c r="M72" s="167">
        <f t="shared" si="14"/>
        <v>32.299999999999997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32.299999999999997</v>
      </c>
      <c r="R72" s="18">
        <v>0.7</v>
      </c>
    </row>
    <row r="73" spans="1:18">
      <c r="A73" s="8" t="s">
        <v>115</v>
      </c>
      <c r="B73" s="196">
        <f>'[2]05'!B75</f>
        <v>84</v>
      </c>
      <c r="C73" s="197">
        <f>'[2]05'!C75</f>
        <v>0</v>
      </c>
      <c r="D73" s="197">
        <f>'[2]05'!D75</f>
        <v>0</v>
      </c>
      <c r="E73" s="197">
        <f>'[2]05'!E75</f>
        <v>0</v>
      </c>
      <c r="F73" s="15">
        <f t="shared" si="16"/>
        <v>84</v>
      </c>
      <c r="G73" s="196">
        <f>'[2]05'!H75</f>
        <v>33</v>
      </c>
      <c r="H73" s="197">
        <f>'[2]05'!I75</f>
        <v>0</v>
      </c>
      <c r="I73" s="197">
        <f>'[2]05'!J75</f>
        <v>0</v>
      </c>
      <c r="J73" s="197">
        <f>'[2]05'!K75</f>
        <v>0</v>
      </c>
      <c r="K73" s="15">
        <f t="shared" si="13"/>
        <v>33</v>
      </c>
      <c r="L73" s="18">
        <f>frq!C73</f>
        <v>1</v>
      </c>
      <c r="M73" s="167">
        <f t="shared" si="14"/>
        <v>32.299999999999997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32.299999999999997</v>
      </c>
      <c r="R73" s="18">
        <v>0.7</v>
      </c>
    </row>
    <row r="74" spans="1:18">
      <c r="A74" s="8" t="s">
        <v>116</v>
      </c>
      <c r="B74" s="196">
        <f>'[2]05'!B76</f>
        <v>84</v>
      </c>
      <c r="C74" s="197">
        <f>'[2]05'!C76</f>
        <v>0</v>
      </c>
      <c r="D74" s="197">
        <f>'[2]05'!D76</f>
        <v>0</v>
      </c>
      <c r="E74" s="197">
        <f>'[2]05'!E76</f>
        <v>0</v>
      </c>
      <c r="F74" s="15">
        <f t="shared" si="16"/>
        <v>84</v>
      </c>
      <c r="G74" s="196">
        <f>'[2]05'!H76</f>
        <v>33</v>
      </c>
      <c r="H74" s="197">
        <f>'[2]05'!I76</f>
        <v>0</v>
      </c>
      <c r="I74" s="197">
        <f>'[2]05'!J76</f>
        <v>0</v>
      </c>
      <c r="J74" s="197">
        <f>'[2]05'!K76</f>
        <v>0</v>
      </c>
      <c r="K74" s="15">
        <f t="shared" si="13"/>
        <v>33</v>
      </c>
      <c r="L74" s="18">
        <f>frq!C74</f>
        <v>1</v>
      </c>
      <c r="M74" s="167">
        <f t="shared" si="14"/>
        <v>32.299999999999997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32.299999999999997</v>
      </c>
      <c r="R74" s="18">
        <v>0.7</v>
      </c>
    </row>
    <row r="75" spans="1:18">
      <c r="A75" s="8" t="s">
        <v>117</v>
      </c>
      <c r="B75" s="196">
        <f>'[2]05'!B77</f>
        <v>84</v>
      </c>
      <c r="C75" s="197">
        <f>'[2]05'!C77</f>
        <v>0</v>
      </c>
      <c r="D75" s="197">
        <f>'[2]05'!D77</f>
        <v>0</v>
      </c>
      <c r="E75" s="197">
        <f>'[2]05'!E77</f>
        <v>0</v>
      </c>
      <c r="F75" s="15">
        <f t="shared" si="16"/>
        <v>84</v>
      </c>
      <c r="G75" s="196">
        <f>'[2]05'!H77</f>
        <v>33</v>
      </c>
      <c r="H75" s="197">
        <f>'[2]05'!I77</f>
        <v>0</v>
      </c>
      <c r="I75" s="197">
        <f>'[2]05'!J77</f>
        <v>0</v>
      </c>
      <c r="J75" s="197">
        <f>'[2]05'!K77</f>
        <v>0</v>
      </c>
      <c r="K75" s="15">
        <f t="shared" si="13"/>
        <v>33</v>
      </c>
      <c r="L75" s="18">
        <f>frq!C75</f>
        <v>1</v>
      </c>
      <c r="M75" s="167">
        <f t="shared" si="14"/>
        <v>32.6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32.6</v>
      </c>
      <c r="R75" s="18">
        <v>0.4</v>
      </c>
    </row>
    <row r="76" spans="1:18">
      <c r="A76" s="8" t="s">
        <v>118</v>
      </c>
      <c r="B76" s="196">
        <f>'[2]05'!B78</f>
        <v>84</v>
      </c>
      <c r="C76" s="197">
        <f>'[2]05'!C78</f>
        <v>0</v>
      </c>
      <c r="D76" s="197">
        <f>'[2]05'!D78</f>
        <v>0</v>
      </c>
      <c r="E76" s="197">
        <f>'[2]05'!E78</f>
        <v>0</v>
      </c>
      <c r="F76" s="15">
        <f t="shared" si="16"/>
        <v>84</v>
      </c>
      <c r="G76" s="196">
        <f>'[2]05'!H78</f>
        <v>33</v>
      </c>
      <c r="H76" s="197">
        <f>'[2]05'!I78</f>
        <v>0</v>
      </c>
      <c r="I76" s="197">
        <f>'[2]05'!J78</f>
        <v>0</v>
      </c>
      <c r="J76" s="197">
        <f>'[2]05'!K78</f>
        <v>0</v>
      </c>
      <c r="K76" s="15">
        <f t="shared" si="13"/>
        <v>33</v>
      </c>
      <c r="L76" s="18">
        <f>frq!C76</f>
        <v>1</v>
      </c>
      <c r="M76" s="167">
        <f t="shared" si="14"/>
        <v>32.6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32.6</v>
      </c>
      <c r="R76" s="18">
        <v>0.4</v>
      </c>
    </row>
    <row r="77" spans="1:18">
      <c r="A77" s="8" t="s">
        <v>119</v>
      </c>
      <c r="B77" s="196">
        <f>'[2]05'!B79</f>
        <v>84</v>
      </c>
      <c r="C77" s="197">
        <f>'[2]05'!C79</f>
        <v>0</v>
      </c>
      <c r="D77" s="197">
        <f>'[2]05'!D79</f>
        <v>0</v>
      </c>
      <c r="E77" s="197">
        <f>'[2]05'!E79</f>
        <v>0</v>
      </c>
      <c r="F77" s="15">
        <f t="shared" si="16"/>
        <v>84</v>
      </c>
      <c r="G77" s="196">
        <f>'[2]05'!H79</f>
        <v>33</v>
      </c>
      <c r="H77" s="197">
        <f>'[2]05'!I79</f>
        <v>0</v>
      </c>
      <c r="I77" s="197">
        <f>'[2]05'!J79</f>
        <v>0</v>
      </c>
      <c r="J77" s="197">
        <f>'[2]05'!K79</f>
        <v>0</v>
      </c>
      <c r="K77" s="15">
        <f t="shared" si="13"/>
        <v>33</v>
      </c>
      <c r="L77" s="18">
        <f>frq!C77</f>
        <v>1</v>
      </c>
      <c r="M77" s="167">
        <f t="shared" si="14"/>
        <v>32.6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32.6</v>
      </c>
      <c r="R77" s="18">
        <v>0.4</v>
      </c>
    </row>
    <row r="78" spans="1:18">
      <c r="A78" s="8" t="s">
        <v>120</v>
      </c>
      <c r="B78" s="196">
        <f>'[2]05'!B80</f>
        <v>84</v>
      </c>
      <c r="C78" s="197">
        <f>'[2]05'!C80</f>
        <v>0</v>
      </c>
      <c r="D78" s="197">
        <f>'[2]05'!D80</f>
        <v>0</v>
      </c>
      <c r="E78" s="197">
        <f>'[2]05'!E80</f>
        <v>0</v>
      </c>
      <c r="F78" s="15">
        <f t="shared" si="16"/>
        <v>84</v>
      </c>
      <c r="G78" s="196">
        <f>'[2]05'!H80</f>
        <v>33</v>
      </c>
      <c r="H78" s="197">
        <f>'[2]05'!I80</f>
        <v>0</v>
      </c>
      <c r="I78" s="197">
        <f>'[2]05'!J80</f>
        <v>0</v>
      </c>
      <c r="J78" s="197">
        <f>'[2]05'!K80</f>
        <v>0</v>
      </c>
      <c r="K78" s="15">
        <f t="shared" si="13"/>
        <v>33</v>
      </c>
      <c r="L78" s="18">
        <f>frq!C78</f>
        <v>1</v>
      </c>
      <c r="M78" s="167">
        <f t="shared" si="14"/>
        <v>32.6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32.6</v>
      </c>
      <c r="R78" s="18">
        <v>0.4</v>
      </c>
    </row>
    <row r="79" spans="1:18">
      <c r="A79" s="8" t="s">
        <v>121</v>
      </c>
      <c r="B79" s="196">
        <f>'[2]05'!B81</f>
        <v>84</v>
      </c>
      <c r="C79" s="197">
        <f>'[2]05'!C81</f>
        <v>0</v>
      </c>
      <c r="D79" s="197">
        <f>'[2]05'!D81</f>
        <v>0</v>
      </c>
      <c r="E79" s="197">
        <f>'[2]05'!E81</f>
        <v>0</v>
      </c>
      <c r="F79" s="15">
        <f t="shared" si="16"/>
        <v>84</v>
      </c>
      <c r="G79" s="196">
        <f>'[2]05'!H81</f>
        <v>33</v>
      </c>
      <c r="H79" s="197">
        <f>'[2]05'!I81</f>
        <v>0</v>
      </c>
      <c r="I79" s="197">
        <f>'[2]05'!J81</f>
        <v>0</v>
      </c>
      <c r="J79" s="197">
        <f>'[2]05'!K81</f>
        <v>0</v>
      </c>
      <c r="K79" s="15">
        <f t="shared" si="13"/>
        <v>33</v>
      </c>
      <c r="L79" s="18">
        <f>frq!C79</f>
        <v>1</v>
      </c>
      <c r="M79" s="167">
        <f t="shared" si="14"/>
        <v>32.6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32.6</v>
      </c>
      <c r="R79" s="18">
        <v>0.4</v>
      </c>
    </row>
    <row r="80" spans="1:18">
      <c r="A80" s="8" t="s">
        <v>122</v>
      </c>
      <c r="B80" s="196">
        <f>'[2]05'!B82</f>
        <v>84</v>
      </c>
      <c r="C80" s="197">
        <f>'[2]05'!C82</f>
        <v>0</v>
      </c>
      <c r="D80" s="197">
        <f>'[2]05'!D82</f>
        <v>0</v>
      </c>
      <c r="E80" s="197">
        <f>'[2]05'!E82</f>
        <v>0</v>
      </c>
      <c r="F80" s="15">
        <f t="shared" si="16"/>
        <v>84</v>
      </c>
      <c r="G80" s="196">
        <f>'[2]05'!H82</f>
        <v>33</v>
      </c>
      <c r="H80" s="197">
        <f>'[2]05'!I82</f>
        <v>0</v>
      </c>
      <c r="I80" s="197">
        <f>'[2]05'!J82</f>
        <v>0</v>
      </c>
      <c r="J80" s="197">
        <f>'[2]05'!K82</f>
        <v>0</v>
      </c>
      <c r="K80" s="15">
        <f t="shared" si="13"/>
        <v>33</v>
      </c>
      <c r="L80" s="18">
        <f>frq!C80</f>
        <v>1</v>
      </c>
      <c r="M80" s="167">
        <f t="shared" si="14"/>
        <v>32.6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32.6</v>
      </c>
      <c r="R80" s="18">
        <v>0.4</v>
      </c>
    </row>
    <row r="81" spans="1:18">
      <c r="A81" s="8" t="s">
        <v>123</v>
      </c>
      <c r="B81" s="196">
        <f>'[2]05'!B83</f>
        <v>84</v>
      </c>
      <c r="C81" s="197">
        <f>'[2]05'!C83</f>
        <v>0</v>
      </c>
      <c r="D81" s="197">
        <f>'[2]05'!D83</f>
        <v>0</v>
      </c>
      <c r="E81" s="197">
        <f>'[2]05'!E83</f>
        <v>0</v>
      </c>
      <c r="F81" s="15">
        <f t="shared" si="16"/>
        <v>84</v>
      </c>
      <c r="G81" s="196">
        <f>'[2]05'!H83</f>
        <v>33</v>
      </c>
      <c r="H81" s="197">
        <f>'[2]05'!I83</f>
        <v>0</v>
      </c>
      <c r="I81" s="197">
        <f>'[2]05'!J83</f>
        <v>0</v>
      </c>
      <c r="J81" s="197">
        <f>'[2]05'!K83</f>
        <v>0</v>
      </c>
      <c r="K81" s="15">
        <f t="shared" si="13"/>
        <v>33</v>
      </c>
      <c r="L81" s="18">
        <f>frq!C81</f>
        <v>1</v>
      </c>
      <c r="M81" s="167">
        <f t="shared" si="14"/>
        <v>32.6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32.6</v>
      </c>
      <c r="R81" s="18">
        <v>0.4</v>
      </c>
    </row>
    <row r="82" spans="1:18">
      <c r="A82" s="8" t="s">
        <v>124</v>
      </c>
      <c r="B82" s="196">
        <f>'[2]05'!B84</f>
        <v>84</v>
      </c>
      <c r="C82" s="197">
        <f>'[2]05'!C84</f>
        <v>0</v>
      </c>
      <c r="D82" s="197">
        <f>'[2]05'!D84</f>
        <v>0</v>
      </c>
      <c r="E82" s="197">
        <f>'[2]05'!E84</f>
        <v>0</v>
      </c>
      <c r="F82" s="15">
        <f t="shared" si="16"/>
        <v>84</v>
      </c>
      <c r="G82" s="196">
        <f>'[2]05'!H84</f>
        <v>33</v>
      </c>
      <c r="H82" s="197">
        <f>'[2]05'!I84</f>
        <v>0</v>
      </c>
      <c r="I82" s="197">
        <f>'[2]05'!J84</f>
        <v>0</v>
      </c>
      <c r="J82" s="197">
        <f>'[2]05'!K84</f>
        <v>0</v>
      </c>
      <c r="K82" s="15">
        <f t="shared" si="13"/>
        <v>33</v>
      </c>
      <c r="L82" s="18">
        <f>frq!C82</f>
        <v>1</v>
      </c>
      <c r="M82" s="167">
        <f t="shared" si="14"/>
        <v>32.6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32.6</v>
      </c>
      <c r="R82" s="18">
        <v>0.4</v>
      </c>
    </row>
    <row r="83" spans="1:18">
      <c r="A83" s="8" t="s">
        <v>125</v>
      </c>
      <c r="B83" s="196">
        <f>'[2]05'!B85</f>
        <v>84</v>
      </c>
      <c r="C83" s="197">
        <f>'[2]05'!C85</f>
        <v>0</v>
      </c>
      <c r="D83" s="197">
        <f>'[2]05'!D85</f>
        <v>0</v>
      </c>
      <c r="E83" s="197">
        <f>'[2]05'!E85</f>
        <v>0</v>
      </c>
      <c r="F83" s="15">
        <f t="shared" si="16"/>
        <v>84</v>
      </c>
      <c r="G83" s="196">
        <f>'[2]05'!H85</f>
        <v>34</v>
      </c>
      <c r="H83" s="197">
        <f>'[2]05'!I85</f>
        <v>0</v>
      </c>
      <c r="I83" s="197">
        <f>'[2]05'!J85</f>
        <v>0</v>
      </c>
      <c r="J83" s="197">
        <f>'[2]05'!K85</f>
        <v>0</v>
      </c>
      <c r="K83" s="15">
        <f t="shared" si="13"/>
        <v>34</v>
      </c>
      <c r="L83" s="18">
        <f>frq!C83</f>
        <v>1</v>
      </c>
      <c r="M83" s="167">
        <f t="shared" si="14"/>
        <v>33.6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33.6</v>
      </c>
      <c r="R83" s="18">
        <v>0.4</v>
      </c>
    </row>
    <row r="84" spans="1:18">
      <c r="A84" s="8" t="s">
        <v>126</v>
      </c>
      <c r="B84" s="196">
        <f>'[2]05'!B86</f>
        <v>84</v>
      </c>
      <c r="C84" s="197">
        <f>'[2]05'!C86</f>
        <v>0</v>
      </c>
      <c r="D84" s="197">
        <f>'[2]05'!D86</f>
        <v>0</v>
      </c>
      <c r="E84" s="197">
        <f>'[2]05'!E86</f>
        <v>0</v>
      </c>
      <c r="F84" s="15">
        <f t="shared" si="16"/>
        <v>84</v>
      </c>
      <c r="G84" s="196">
        <f>'[2]05'!H86</f>
        <v>34</v>
      </c>
      <c r="H84" s="197">
        <f>'[2]05'!I86</f>
        <v>0</v>
      </c>
      <c r="I84" s="197">
        <f>'[2]05'!J86</f>
        <v>0</v>
      </c>
      <c r="J84" s="197">
        <f>'[2]05'!K86</f>
        <v>0</v>
      </c>
      <c r="K84" s="15">
        <f t="shared" si="13"/>
        <v>34</v>
      </c>
      <c r="L84" s="18">
        <f>frq!C84</f>
        <v>1</v>
      </c>
      <c r="M84" s="167">
        <f t="shared" si="14"/>
        <v>33.6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33.6</v>
      </c>
      <c r="R84" s="18">
        <v>0.4</v>
      </c>
    </row>
    <row r="85" spans="1:18">
      <c r="A85" s="8" t="s">
        <v>127</v>
      </c>
      <c r="B85" s="196">
        <f>'[2]05'!B87</f>
        <v>84</v>
      </c>
      <c r="C85" s="197">
        <f>'[2]05'!C87</f>
        <v>0</v>
      </c>
      <c r="D85" s="197">
        <f>'[2]05'!D87</f>
        <v>0</v>
      </c>
      <c r="E85" s="197">
        <f>'[2]05'!E87</f>
        <v>0</v>
      </c>
      <c r="F85" s="15">
        <f t="shared" si="16"/>
        <v>84</v>
      </c>
      <c r="G85" s="196">
        <f>'[2]05'!H87</f>
        <v>34</v>
      </c>
      <c r="H85" s="197">
        <f>'[2]05'!I87</f>
        <v>0</v>
      </c>
      <c r="I85" s="197">
        <f>'[2]05'!J87</f>
        <v>0</v>
      </c>
      <c r="J85" s="197">
        <f>'[2]05'!K87</f>
        <v>0</v>
      </c>
      <c r="K85" s="15">
        <f t="shared" si="13"/>
        <v>34</v>
      </c>
      <c r="L85" s="18">
        <f>frq!C85</f>
        <v>1</v>
      </c>
      <c r="M85" s="167">
        <f t="shared" si="14"/>
        <v>33.6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33.6</v>
      </c>
      <c r="R85" s="18">
        <v>0.4</v>
      </c>
    </row>
    <row r="86" spans="1:18">
      <c r="A86" s="8" t="s">
        <v>128</v>
      </c>
      <c r="B86" s="196">
        <f>'[2]05'!B88</f>
        <v>84</v>
      </c>
      <c r="C86" s="197">
        <f>'[2]05'!C88</f>
        <v>0</v>
      </c>
      <c r="D86" s="197">
        <f>'[2]05'!D88</f>
        <v>0</v>
      </c>
      <c r="E86" s="197">
        <f>'[2]05'!E88</f>
        <v>0</v>
      </c>
      <c r="F86" s="15">
        <f t="shared" si="16"/>
        <v>84</v>
      </c>
      <c r="G86" s="196">
        <f>'[2]05'!H88</f>
        <v>34</v>
      </c>
      <c r="H86" s="197">
        <f>'[2]05'!I88</f>
        <v>0</v>
      </c>
      <c r="I86" s="197">
        <f>'[2]05'!J88</f>
        <v>0</v>
      </c>
      <c r="J86" s="197">
        <f>'[2]05'!K88</f>
        <v>0</v>
      </c>
      <c r="K86" s="15">
        <f t="shared" si="13"/>
        <v>34</v>
      </c>
      <c r="L86" s="18">
        <f>frq!C86</f>
        <v>1</v>
      </c>
      <c r="M86" s="167">
        <f t="shared" si="14"/>
        <v>33.6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33.6</v>
      </c>
      <c r="R86" s="18">
        <v>0.4</v>
      </c>
    </row>
    <row r="87" spans="1:18">
      <c r="A87" s="8" t="s">
        <v>129</v>
      </c>
      <c r="B87" s="196">
        <f>'[2]05'!B89</f>
        <v>84</v>
      </c>
      <c r="C87" s="197">
        <f>'[2]05'!C89</f>
        <v>0</v>
      </c>
      <c r="D87" s="197">
        <f>'[2]05'!D89</f>
        <v>0</v>
      </c>
      <c r="E87" s="197">
        <f>'[2]05'!E89</f>
        <v>0</v>
      </c>
      <c r="F87" s="15">
        <f t="shared" si="16"/>
        <v>84</v>
      </c>
      <c r="G87" s="196">
        <f>'[2]05'!H89</f>
        <v>34</v>
      </c>
      <c r="H87" s="197">
        <f>'[2]05'!I89</f>
        <v>0</v>
      </c>
      <c r="I87" s="197">
        <f>'[2]05'!J89</f>
        <v>0</v>
      </c>
      <c r="J87" s="197">
        <f>'[2]05'!K89</f>
        <v>0</v>
      </c>
      <c r="K87" s="15">
        <f t="shared" si="13"/>
        <v>34</v>
      </c>
      <c r="L87" s="18">
        <f>frq!C87</f>
        <v>1</v>
      </c>
      <c r="M87" s="167">
        <f t="shared" si="14"/>
        <v>33.6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33.6</v>
      </c>
      <c r="R87" s="18">
        <v>0.4</v>
      </c>
    </row>
    <row r="88" spans="1:18">
      <c r="A88" s="8" t="s">
        <v>130</v>
      </c>
      <c r="B88" s="196">
        <f>'[2]05'!B90</f>
        <v>84</v>
      </c>
      <c r="C88" s="197">
        <f>'[2]05'!C90</f>
        <v>0</v>
      </c>
      <c r="D88" s="197">
        <f>'[2]05'!D90</f>
        <v>0</v>
      </c>
      <c r="E88" s="197">
        <f>'[2]05'!E90</f>
        <v>0</v>
      </c>
      <c r="F88" s="15">
        <f t="shared" si="16"/>
        <v>84</v>
      </c>
      <c r="G88" s="196">
        <f>'[2]05'!H90</f>
        <v>34</v>
      </c>
      <c r="H88" s="197">
        <f>'[2]05'!I90</f>
        <v>0</v>
      </c>
      <c r="I88" s="197">
        <f>'[2]05'!J90</f>
        <v>0</v>
      </c>
      <c r="J88" s="197">
        <f>'[2]05'!K90</f>
        <v>0</v>
      </c>
      <c r="K88" s="15">
        <f t="shared" si="13"/>
        <v>34</v>
      </c>
      <c r="L88" s="18">
        <f>frq!C88</f>
        <v>1</v>
      </c>
      <c r="M88" s="167">
        <f t="shared" si="14"/>
        <v>33.6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33.6</v>
      </c>
      <c r="R88" s="18">
        <v>0.4</v>
      </c>
    </row>
    <row r="89" spans="1:18">
      <c r="A89" s="8" t="s">
        <v>131</v>
      </c>
      <c r="B89" s="196">
        <f>'[2]05'!B91</f>
        <v>84</v>
      </c>
      <c r="C89" s="197">
        <f>'[2]05'!C91</f>
        <v>0</v>
      </c>
      <c r="D89" s="197">
        <f>'[2]05'!D91</f>
        <v>0</v>
      </c>
      <c r="E89" s="197">
        <f>'[2]05'!E91</f>
        <v>0</v>
      </c>
      <c r="F89" s="15">
        <f t="shared" si="16"/>
        <v>84</v>
      </c>
      <c r="G89" s="196">
        <f>'[2]05'!H91</f>
        <v>34</v>
      </c>
      <c r="H89" s="197">
        <f>'[2]05'!I91</f>
        <v>0</v>
      </c>
      <c r="I89" s="197">
        <f>'[2]05'!J91</f>
        <v>0</v>
      </c>
      <c r="J89" s="197">
        <f>'[2]05'!K91</f>
        <v>0</v>
      </c>
      <c r="K89" s="15">
        <f t="shared" si="13"/>
        <v>34</v>
      </c>
      <c r="L89" s="18">
        <f>frq!C89</f>
        <v>1</v>
      </c>
      <c r="M89" s="167">
        <f t="shared" si="14"/>
        <v>33.6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33.6</v>
      </c>
      <c r="R89" s="18">
        <v>0.4</v>
      </c>
    </row>
    <row r="90" spans="1:18">
      <c r="A90" s="8" t="s">
        <v>132</v>
      </c>
      <c r="B90" s="196">
        <f>'[2]05'!B92</f>
        <v>84</v>
      </c>
      <c r="C90" s="197">
        <f>'[2]05'!C92</f>
        <v>0</v>
      </c>
      <c r="D90" s="197">
        <f>'[2]05'!D92</f>
        <v>0</v>
      </c>
      <c r="E90" s="197">
        <f>'[2]05'!E92</f>
        <v>0</v>
      </c>
      <c r="F90" s="15">
        <f t="shared" si="16"/>
        <v>84</v>
      </c>
      <c r="G90" s="196">
        <f>'[2]05'!H92</f>
        <v>34</v>
      </c>
      <c r="H90" s="197">
        <f>'[2]05'!I92</f>
        <v>0</v>
      </c>
      <c r="I90" s="197">
        <f>'[2]05'!J92</f>
        <v>0</v>
      </c>
      <c r="J90" s="197">
        <f>'[2]05'!K92</f>
        <v>0</v>
      </c>
      <c r="K90" s="15">
        <f t="shared" si="13"/>
        <v>34</v>
      </c>
      <c r="L90" s="18">
        <f>frq!C90</f>
        <v>1</v>
      </c>
      <c r="M90" s="167">
        <f t="shared" si="14"/>
        <v>33.6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33.6</v>
      </c>
      <c r="R90" s="18">
        <v>0.4</v>
      </c>
    </row>
    <row r="91" spans="1:18">
      <c r="A91" s="8" t="s">
        <v>133</v>
      </c>
      <c r="B91" s="196">
        <f>'[2]05'!B93</f>
        <v>84</v>
      </c>
      <c r="C91" s="197">
        <f>'[2]05'!C93</f>
        <v>0</v>
      </c>
      <c r="D91" s="197">
        <f>'[2]05'!D93</f>
        <v>0</v>
      </c>
      <c r="E91" s="197">
        <f>'[2]05'!E93</f>
        <v>0</v>
      </c>
      <c r="F91" s="15">
        <f t="shared" si="16"/>
        <v>84</v>
      </c>
      <c r="G91" s="196">
        <f>'[2]05'!H93</f>
        <v>34</v>
      </c>
      <c r="H91" s="197">
        <f>'[2]05'!I93</f>
        <v>0</v>
      </c>
      <c r="I91" s="197">
        <f>'[2]05'!J93</f>
        <v>0</v>
      </c>
      <c r="J91" s="197">
        <f>'[2]05'!K93</f>
        <v>0</v>
      </c>
      <c r="K91" s="15">
        <f t="shared" si="13"/>
        <v>34</v>
      </c>
      <c r="L91" s="18">
        <f>frq!C91</f>
        <v>1</v>
      </c>
      <c r="M91" s="167">
        <f t="shared" si="14"/>
        <v>33.6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33.6</v>
      </c>
      <c r="R91" s="18">
        <v>0.4</v>
      </c>
    </row>
    <row r="92" spans="1:18">
      <c r="A92" s="8" t="s">
        <v>134</v>
      </c>
      <c r="B92" s="196">
        <f>'[2]05'!B94</f>
        <v>84</v>
      </c>
      <c r="C92" s="197">
        <f>'[2]05'!C94</f>
        <v>0</v>
      </c>
      <c r="D92" s="197">
        <f>'[2]05'!D94</f>
        <v>0</v>
      </c>
      <c r="E92" s="197">
        <f>'[2]05'!E94</f>
        <v>0</v>
      </c>
      <c r="F92" s="15">
        <f t="shared" si="16"/>
        <v>84</v>
      </c>
      <c r="G92" s="196">
        <f>'[2]05'!H94</f>
        <v>34</v>
      </c>
      <c r="H92" s="197">
        <f>'[2]05'!I94</f>
        <v>0</v>
      </c>
      <c r="I92" s="197">
        <f>'[2]05'!J94</f>
        <v>0</v>
      </c>
      <c r="J92" s="197">
        <f>'[2]05'!K94</f>
        <v>0</v>
      </c>
      <c r="K92" s="15">
        <f t="shared" si="13"/>
        <v>34</v>
      </c>
      <c r="L92" s="18">
        <f>frq!C92</f>
        <v>1</v>
      </c>
      <c r="M92" s="167">
        <f t="shared" si="14"/>
        <v>33.6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33.6</v>
      </c>
      <c r="R92" s="18">
        <v>0.4</v>
      </c>
    </row>
    <row r="93" spans="1:18">
      <c r="A93" s="8" t="s">
        <v>135</v>
      </c>
      <c r="B93" s="196">
        <f>'[2]05'!B95</f>
        <v>84</v>
      </c>
      <c r="C93" s="197">
        <f>'[2]05'!C95</f>
        <v>0</v>
      </c>
      <c r="D93" s="197">
        <f>'[2]05'!D95</f>
        <v>0</v>
      </c>
      <c r="E93" s="197">
        <f>'[2]05'!E95</f>
        <v>0</v>
      </c>
      <c r="F93" s="15">
        <f t="shared" si="16"/>
        <v>84</v>
      </c>
      <c r="G93" s="196">
        <f>'[2]05'!H95</f>
        <v>34</v>
      </c>
      <c r="H93" s="197">
        <f>'[2]05'!I95</f>
        <v>0</v>
      </c>
      <c r="I93" s="197">
        <f>'[2]05'!J95</f>
        <v>0</v>
      </c>
      <c r="J93" s="197">
        <f>'[2]05'!K95</f>
        <v>0</v>
      </c>
      <c r="K93" s="15">
        <f t="shared" si="13"/>
        <v>34</v>
      </c>
      <c r="L93" s="18">
        <f>frq!C93</f>
        <v>1</v>
      </c>
      <c r="M93" s="167">
        <f t="shared" si="14"/>
        <v>33.6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33.6</v>
      </c>
      <c r="R93" s="18">
        <v>0.4</v>
      </c>
    </row>
    <row r="94" spans="1:18">
      <c r="A94" s="8" t="s">
        <v>136</v>
      </c>
      <c r="B94" s="196">
        <f>'[2]05'!B96</f>
        <v>84</v>
      </c>
      <c r="C94" s="197">
        <f>'[2]05'!C96</f>
        <v>0</v>
      </c>
      <c r="D94" s="197">
        <f>'[2]05'!D96</f>
        <v>0</v>
      </c>
      <c r="E94" s="197">
        <f>'[2]05'!E96</f>
        <v>0</v>
      </c>
      <c r="F94" s="15">
        <f t="shared" si="16"/>
        <v>84</v>
      </c>
      <c r="G94" s="196">
        <f>'[2]05'!H96</f>
        <v>34</v>
      </c>
      <c r="H94" s="197">
        <f>'[2]05'!I96</f>
        <v>0</v>
      </c>
      <c r="I94" s="197">
        <f>'[2]05'!J96</f>
        <v>0</v>
      </c>
      <c r="J94" s="197">
        <f>'[2]05'!K96</f>
        <v>0</v>
      </c>
      <c r="K94" s="15">
        <f t="shared" si="13"/>
        <v>34</v>
      </c>
      <c r="L94" s="18">
        <f>frq!C94</f>
        <v>1</v>
      </c>
      <c r="M94" s="167">
        <f t="shared" si="14"/>
        <v>33.6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33.6</v>
      </c>
      <c r="R94" s="18">
        <v>0.4</v>
      </c>
    </row>
    <row r="95" spans="1:18">
      <c r="A95" s="8" t="s">
        <v>137</v>
      </c>
      <c r="B95" s="196">
        <f>'[2]05'!B97</f>
        <v>84</v>
      </c>
      <c r="C95" s="197">
        <f>'[2]05'!C97</f>
        <v>0</v>
      </c>
      <c r="D95" s="197">
        <f>'[2]05'!D97</f>
        <v>0</v>
      </c>
      <c r="E95" s="197">
        <f>'[2]05'!E97</f>
        <v>0</v>
      </c>
      <c r="F95" s="15">
        <f t="shared" si="16"/>
        <v>84</v>
      </c>
      <c r="G95" s="196">
        <f>'[2]05'!H97</f>
        <v>35</v>
      </c>
      <c r="H95" s="197">
        <f>'[2]05'!I97</f>
        <v>0</v>
      </c>
      <c r="I95" s="197">
        <f>'[2]05'!J97</f>
        <v>0</v>
      </c>
      <c r="J95" s="197">
        <f>'[2]05'!K97</f>
        <v>0</v>
      </c>
      <c r="K95" s="15">
        <f t="shared" si="13"/>
        <v>35</v>
      </c>
      <c r="L95" s="18">
        <f>frq!C95</f>
        <v>1</v>
      </c>
      <c r="M95" s="167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</row>
    <row r="96" spans="1:18">
      <c r="A96" s="8" t="s">
        <v>138</v>
      </c>
      <c r="B96" s="196">
        <f>'[2]05'!B98</f>
        <v>84</v>
      </c>
      <c r="C96" s="197">
        <f>'[2]05'!C98</f>
        <v>0</v>
      </c>
      <c r="D96" s="197">
        <f>'[2]05'!D98</f>
        <v>0</v>
      </c>
      <c r="E96" s="197">
        <f>'[2]05'!E98</f>
        <v>0</v>
      </c>
      <c r="F96" s="15">
        <f t="shared" si="16"/>
        <v>84</v>
      </c>
      <c r="G96" s="196">
        <f>'[2]05'!H98</f>
        <v>35</v>
      </c>
      <c r="H96" s="197">
        <f>'[2]05'!I98</f>
        <v>0</v>
      </c>
      <c r="I96" s="197">
        <f>'[2]05'!J98</f>
        <v>0</v>
      </c>
      <c r="J96" s="197">
        <f>'[2]05'!K98</f>
        <v>0</v>
      </c>
      <c r="K96" s="15">
        <f t="shared" si="13"/>
        <v>35</v>
      </c>
      <c r="L96" s="18">
        <f>frq!C96</f>
        <v>1</v>
      </c>
      <c r="M96" s="167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</row>
    <row r="97" spans="1:18">
      <c r="A97" s="8" t="s">
        <v>139</v>
      </c>
      <c r="B97" s="196">
        <f>'[2]05'!B99</f>
        <v>84</v>
      </c>
      <c r="C97" s="197">
        <f>'[2]05'!C99</f>
        <v>0</v>
      </c>
      <c r="D97" s="197">
        <f>'[2]05'!D99</f>
        <v>0</v>
      </c>
      <c r="E97" s="197">
        <f>'[2]05'!E99</f>
        <v>0</v>
      </c>
      <c r="F97" s="15">
        <f t="shared" si="16"/>
        <v>84</v>
      </c>
      <c r="G97" s="196">
        <f>'[2]05'!H99</f>
        <v>35</v>
      </c>
      <c r="H97" s="197">
        <f>'[2]05'!I99</f>
        <v>0</v>
      </c>
      <c r="I97" s="197">
        <f>'[2]05'!J99</f>
        <v>0</v>
      </c>
      <c r="J97" s="197">
        <f>'[2]05'!K99</f>
        <v>0</v>
      </c>
      <c r="K97" s="15">
        <f t="shared" si="13"/>
        <v>35</v>
      </c>
      <c r="L97" s="18">
        <f>frq!C97</f>
        <v>1</v>
      </c>
      <c r="M97" s="167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</row>
    <row r="98" spans="1:18" ht="15.75" thickBot="1">
      <c r="A98" s="8" t="s">
        <v>140</v>
      </c>
      <c r="B98" s="196">
        <f>'[2]05'!B100</f>
        <v>84</v>
      </c>
      <c r="C98" s="197">
        <f>'[2]05'!C100</f>
        <v>0</v>
      </c>
      <c r="D98" s="197">
        <f>'[2]05'!D100</f>
        <v>0</v>
      </c>
      <c r="E98" s="197">
        <f>'[2]05'!E100</f>
        <v>0</v>
      </c>
      <c r="F98" s="15">
        <f t="shared" si="16"/>
        <v>84</v>
      </c>
      <c r="G98" s="196">
        <f>'[2]05'!H100</f>
        <v>35</v>
      </c>
      <c r="H98" s="197">
        <f>'[2]05'!I100</f>
        <v>0</v>
      </c>
      <c r="I98" s="197">
        <f>'[2]05'!J100</f>
        <v>0</v>
      </c>
      <c r="J98" s="197">
        <f>'[2]05'!K100</f>
        <v>0</v>
      </c>
      <c r="K98" s="15">
        <f t="shared" si="13"/>
        <v>35</v>
      </c>
      <c r="L98" s="18">
        <f>frq!C98</f>
        <v>1</v>
      </c>
      <c r="M98" s="167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0.84424999999999994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0.84424999999999994</v>
      </c>
      <c r="L99" s="171">
        <f t="shared" si="17"/>
        <v>2.4E-2</v>
      </c>
      <c r="M99" s="171">
        <f t="shared" si="17"/>
        <v>0.83194999999999986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0.83194999999999986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44656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4" t="s">
        <v>173</v>
      </c>
      <c r="AX1" s="224"/>
      <c r="AY1" s="224"/>
      <c r="AZ1" s="224"/>
      <c r="BA1" s="224"/>
      <c r="BB1" s="224"/>
      <c r="BD1" s="224" t="s">
        <v>174</v>
      </c>
      <c r="BE1" s="224"/>
      <c r="BF1" s="224"/>
      <c r="BG1" s="224"/>
      <c r="BH1" s="224"/>
      <c r="BI1" s="224"/>
      <c r="BL1" s="8" t="s">
        <v>203</v>
      </c>
      <c r="BM1" s="8" t="s">
        <v>204</v>
      </c>
      <c r="BN1" s="224" t="s">
        <v>374</v>
      </c>
      <c r="BO1" s="224"/>
      <c r="BP1" s="225" t="s">
        <v>373</v>
      </c>
      <c r="BQ1" s="225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'[3]05'!B5</f>
        <v>320</v>
      </c>
      <c r="C3" s="16">
        <f>'[3]05'!C5</f>
        <v>0</v>
      </c>
      <c r="D3" s="16">
        <f>'[3]05'!D5</f>
        <v>0</v>
      </c>
      <c r="E3" s="16">
        <f>'[3]05'!E5</f>
        <v>0</v>
      </c>
      <c r="F3" s="16">
        <f>'[3]05'!F5</f>
        <v>980</v>
      </c>
      <c r="G3" s="16">
        <f>'[3]05'!G5</f>
        <v>0</v>
      </c>
      <c r="H3" s="17">
        <f>SUM(B3:G3)</f>
        <v>1300</v>
      </c>
      <c r="I3" s="15">
        <f>'[3]05'!J5</f>
        <v>315</v>
      </c>
      <c r="J3" s="16">
        <f>'[3]05'!K5</f>
        <v>0</v>
      </c>
      <c r="K3" s="16">
        <f>'[3]05'!L5</f>
        <v>0</v>
      </c>
      <c r="L3" s="16">
        <f>'[3]05'!M5</f>
        <v>0</v>
      </c>
      <c r="M3" s="16">
        <f>'[3]05'!N5</f>
        <v>0</v>
      </c>
      <c r="N3" s="16">
        <f>'[3]05'!O5</f>
        <v>0</v>
      </c>
      <c r="O3" s="17">
        <f>SUM(I3:N3)</f>
        <v>315</v>
      </c>
      <c r="P3" s="18">
        <f>frq!C3</f>
        <v>1</v>
      </c>
      <c r="Q3" s="15">
        <f t="shared" ref="Q3:V18" si="0">IF($P3=1,I3,IF(AND($P3=0.985,I3&gt;0.985*B3),B3*0.985,IF(AND($P3=0.965,I3&gt;0.965*B3),0.965*B3,I3)))</f>
        <v>315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315</v>
      </c>
      <c r="X3" s="8">
        <f>AW3</f>
        <v>31.5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31.5</v>
      </c>
      <c r="AE3" s="8">
        <f>BD3</f>
        <v>31.5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31.5</v>
      </c>
      <c r="AL3" s="8">
        <f t="shared" ref="AL3:AQ18" si="3">Q3-X3-AE3</f>
        <v>252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252</v>
      </c>
      <c r="AT3" s="8">
        <v>31.5</v>
      </c>
      <c r="AU3" s="8">
        <v>31.5</v>
      </c>
      <c r="AW3" s="199">
        <v>31.5</v>
      </c>
      <c r="AX3" s="199">
        <v>0</v>
      </c>
      <c r="AY3" s="199">
        <v>0</v>
      </c>
      <c r="AZ3" s="199">
        <v>0</v>
      </c>
      <c r="BA3" s="199">
        <v>0</v>
      </c>
      <c r="BB3" s="199">
        <v>0</v>
      </c>
      <c r="BC3" s="8">
        <f>SUM(AW3:BB3)</f>
        <v>31.5</v>
      </c>
      <c r="BD3" s="199">
        <v>31.5</v>
      </c>
      <c r="BE3" s="199">
        <v>0</v>
      </c>
      <c r="BF3" s="199">
        <v>0</v>
      </c>
      <c r="BG3" s="199">
        <v>0</v>
      </c>
      <c r="BH3" s="199">
        <v>0</v>
      </c>
      <c r="BI3" s="199">
        <v>0</v>
      </c>
      <c r="BJ3" s="8">
        <f>SUM(BD3:BI3)</f>
        <v>31.5</v>
      </c>
      <c r="BL3" s="8">
        <f>AT3</f>
        <v>31.5</v>
      </c>
      <c r="BM3" s="8">
        <f>AU3</f>
        <v>31.5</v>
      </c>
      <c r="BN3" s="8">
        <f>BC3</f>
        <v>31.5</v>
      </c>
      <c r="BO3" s="8">
        <f>BJ3</f>
        <v>31.5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'[3]05'!B6</f>
        <v>320</v>
      </c>
      <c r="C4" s="16">
        <f>'[3]05'!C6</f>
        <v>0</v>
      </c>
      <c r="D4" s="16">
        <f>'[3]05'!D6</f>
        <v>0</v>
      </c>
      <c r="E4" s="16">
        <f>'[3]05'!E6</f>
        <v>0</v>
      </c>
      <c r="F4" s="16">
        <f>'[3]05'!F6</f>
        <v>980</v>
      </c>
      <c r="G4" s="16">
        <f>'[3]05'!G6</f>
        <v>0</v>
      </c>
      <c r="H4" s="17">
        <f>SUM(B4:G4)</f>
        <v>1300</v>
      </c>
      <c r="I4" s="15">
        <f>'[3]05'!J6</f>
        <v>315</v>
      </c>
      <c r="J4" s="16">
        <f>'[3]05'!K6</f>
        <v>0</v>
      </c>
      <c r="K4" s="16">
        <f>'[3]05'!L6</f>
        <v>0</v>
      </c>
      <c r="L4" s="16">
        <f>'[3]05'!M6</f>
        <v>0</v>
      </c>
      <c r="M4" s="16">
        <f>'[3]05'!N6</f>
        <v>0</v>
      </c>
      <c r="N4" s="16">
        <f>'[3]05'!O6</f>
        <v>0</v>
      </c>
      <c r="O4" s="17">
        <f>SUM(I4:N4)</f>
        <v>315</v>
      </c>
      <c r="P4" s="18">
        <f>frq!C4</f>
        <v>1</v>
      </c>
      <c r="Q4" s="15">
        <f>IF($P4=1,I4,IF(AND($P4=0.985,I4&gt;0.985*B4),B4*0.985,IF(AND($P4=0.965,I4&gt;0.965*B4),0.965*B4,I4)))</f>
        <v>315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315</v>
      </c>
      <c r="X4" s="8">
        <f t="shared" ref="X4:X67" si="4">AW4</f>
        <v>31.5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31.5</v>
      </c>
      <c r="AE4" s="8">
        <f t="shared" ref="AE4:AE67" si="11">BD4</f>
        <v>31.5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31.5</v>
      </c>
      <c r="AL4" s="8">
        <f t="shared" si="3"/>
        <v>252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252</v>
      </c>
      <c r="AT4" s="8">
        <v>31.5</v>
      </c>
      <c r="AU4" s="8">
        <v>31.5</v>
      </c>
      <c r="AW4" s="199">
        <v>31.5</v>
      </c>
      <c r="AX4" s="199">
        <v>0</v>
      </c>
      <c r="AY4" s="199">
        <v>0</v>
      </c>
      <c r="AZ4" s="199">
        <v>0</v>
      </c>
      <c r="BA4" s="199">
        <v>0</v>
      </c>
      <c r="BB4" s="199">
        <v>0</v>
      </c>
      <c r="BC4" s="8">
        <f t="shared" ref="BC4:BC67" si="19">SUM(AW4:BB4)</f>
        <v>31.5</v>
      </c>
      <c r="BD4" s="199">
        <v>31.5</v>
      </c>
      <c r="BE4" s="199">
        <v>0</v>
      </c>
      <c r="BF4" s="199">
        <v>0</v>
      </c>
      <c r="BG4" s="199">
        <v>0</v>
      </c>
      <c r="BH4" s="199">
        <v>0</v>
      </c>
      <c r="BI4" s="199">
        <v>0</v>
      </c>
      <c r="BJ4" s="8">
        <f t="shared" ref="BJ4:BJ67" si="20">SUM(BD4:BI4)</f>
        <v>31.5</v>
      </c>
      <c r="BL4" s="8">
        <f t="shared" ref="BL4:BL67" si="21">AT4</f>
        <v>31.5</v>
      </c>
      <c r="BM4" s="8">
        <f t="shared" ref="BM4:BM67" si="22">AU4</f>
        <v>31.5</v>
      </c>
      <c r="BN4" s="8">
        <f t="shared" ref="BN4:BN67" si="23">BC4</f>
        <v>31.5</v>
      </c>
      <c r="BO4" s="8">
        <f t="shared" ref="BO4:BO67" si="24">BJ4</f>
        <v>31.5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'[3]05'!B7</f>
        <v>320</v>
      </c>
      <c r="C5" s="16">
        <f>'[3]05'!C7</f>
        <v>0</v>
      </c>
      <c r="D5" s="16">
        <f>'[3]05'!D7</f>
        <v>0</v>
      </c>
      <c r="E5" s="16">
        <f>'[3]05'!E7</f>
        <v>0</v>
      </c>
      <c r="F5" s="16">
        <f>'[3]05'!F7</f>
        <v>980</v>
      </c>
      <c r="G5" s="16">
        <f>'[3]05'!G7</f>
        <v>0</v>
      </c>
      <c r="H5" s="17">
        <f t="shared" ref="H5:H68" si="27">SUM(B5:G5)</f>
        <v>1300</v>
      </c>
      <c r="I5" s="15">
        <f>'[3]05'!J7</f>
        <v>315</v>
      </c>
      <c r="J5" s="16">
        <f>'[3]05'!K7</f>
        <v>0</v>
      </c>
      <c r="K5" s="16">
        <f>'[3]05'!L7</f>
        <v>0</v>
      </c>
      <c r="L5" s="16">
        <f>'[3]05'!M7</f>
        <v>0</v>
      </c>
      <c r="M5" s="16">
        <f>'[3]05'!N7</f>
        <v>0</v>
      </c>
      <c r="N5" s="16">
        <f>'[3]05'!O7</f>
        <v>0</v>
      </c>
      <c r="O5" s="17">
        <f t="shared" ref="O5:O68" si="28">SUM(I5:N5)</f>
        <v>315</v>
      </c>
      <c r="P5" s="18">
        <f>frq!C5</f>
        <v>1</v>
      </c>
      <c r="Q5" s="15">
        <f t="shared" ref="Q5:V56" si="29">IF($P5=1,I5,IF(AND($P5=0.985,I5&gt;0.985*B5),B5*0.985,IF(AND($P5=0.965,I5&gt;0.965*B5),0.965*B5,I5)))</f>
        <v>315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315</v>
      </c>
      <c r="X5" s="8">
        <f t="shared" si="4"/>
        <v>31.5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31.5</v>
      </c>
      <c r="AE5" s="8">
        <f t="shared" si="11"/>
        <v>31.5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31.5</v>
      </c>
      <c r="AL5" s="8">
        <f t="shared" si="3"/>
        <v>252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252</v>
      </c>
      <c r="AT5" s="8">
        <v>31.5</v>
      </c>
      <c r="AU5" s="8">
        <v>31.5</v>
      </c>
      <c r="AW5" s="199">
        <v>31.5</v>
      </c>
      <c r="AX5" s="199">
        <v>0</v>
      </c>
      <c r="AY5" s="199">
        <v>0</v>
      </c>
      <c r="AZ5" s="199">
        <v>0</v>
      </c>
      <c r="BA5" s="199">
        <v>0</v>
      </c>
      <c r="BB5" s="199">
        <v>0</v>
      </c>
      <c r="BC5" s="8">
        <f t="shared" si="19"/>
        <v>31.5</v>
      </c>
      <c r="BD5" s="199">
        <v>31.5</v>
      </c>
      <c r="BE5" s="199">
        <v>0</v>
      </c>
      <c r="BF5" s="199">
        <v>0</v>
      </c>
      <c r="BG5" s="199">
        <v>0</v>
      </c>
      <c r="BH5" s="199">
        <v>0</v>
      </c>
      <c r="BI5" s="199">
        <v>0</v>
      </c>
      <c r="BJ5" s="8">
        <f t="shared" si="20"/>
        <v>31.5</v>
      </c>
      <c r="BL5" s="8">
        <f t="shared" si="21"/>
        <v>31.5</v>
      </c>
      <c r="BM5" s="8">
        <f t="shared" si="22"/>
        <v>31.5</v>
      </c>
      <c r="BN5" s="8">
        <f t="shared" si="23"/>
        <v>31.5</v>
      </c>
      <c r="BO5" s="8">
        <f t="shared" si="24"/>
        <v>31.5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'[3]05'!B8</f>
        <v>320</v>
      </c>
      <c r="C6" s="16">
        <f>'[3]05'!C8</f>
        <v>0</v>
      </c>
      <c r="D6" s="16">
        <f>'[3]05'!D8</f>
        <v>0</v>
      </c>
      <c r="E6" s="16">
        <f>'[3]05'!E8</f>
        <v>0</v>
      </c>
      <c r="F6" s="16">
        <f>'[3]05'!F8</f>
        <v>980</v>
      </c>
      <c r="G6" s="16">
        <f>'[3]05'!G8</f>
        <v>0</v>
      </c>
      <c r="H6" s="17">
        <f t="shared" si="27"/>
        <v>1300</v>
      </c>
      <c r="I6" s="15">
        <f>'[3]05'!J8</f>
        <v>315</v>
      </c>
      <c r="J6" s="16">
        <f>'[3]05'!K8</f>
        <v>0</v>
      </c>
      <c r="K6" s="16">
        <f>'[3]05'!L8</f>
        <v>0</v>
      </c>
      <c r="L6" s="16">
        <f>'[3]05'!M8</f>
        <v>0</v>
      </c>
      <c r="M6" s="16">
        <f>'[3]05'!N8</f>
        <v>0</v>
      </c>
      <c r="N6" s="16">
        <f>'[3]05'!O8</f>
        <v>0</v>
      </c>
      <c r="O6" s="17">
        <f t="shared" si="28"/>
        <v>315</v>
      </c>
      <c r="P6" s="18">
        <f>frq!C6</f>
        <v>1</v>
      </c>
      <c r="Q6" s="15">
        <f t="shared" si="29"/>
        <v>315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315</v>
      </c>
      <c r="X6" s="8">
        <f t="shared" si="4"/>
        <v>31.5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31.5</v>
      </c>
      <c r="AE6" s="8">
        <f t="shared" si="11"/>
        <v>31.5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31.5</v>
      </c>
      <c r="AL6" s="8">
        <f t="shared" si="3"/>
        <v>252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252</v>
      </c>
      <c r="AT6" s="8">
        <v>31.5</v>
      </c>
      <c r="AU6" s="8">
        <v>31.5</v>
      </c>
      <c r="AW6" s="199">
        <v>31.5</v>
      </c>
      <c r="AX6" s="199">
        <v>0</v>
      </c>
      <c r="AY6" s="199">
        <v>0</v>
      </c>
      <c r="AZ6" s="199">
        <v>0</v>
      </c>
      <c r="BA6" s="199">
        <v>0</v>
      </c>
      <c r="BB6" s="199">
        <v>0</v>
      </c>
      <c r="BC6" s="8">
        <f t="shared" si="19"/>
        <v>31.5</v>
      </c>
      <c r="BD6" s="199">
        <v>31.5</v>
      </c>
      <c r="BE6" s="199">
        <v>0</v>
      </c>
      <c r="BF6" s="199">
        <v>0</v>
      </c>
      <c r="BG6" s="199">
        <v>0</v>
      </c>
      <c r="BH6" s="199">
        <v>0</v>
      </c>
      <c r="BI6" s="199">
        <v>0</v>
      </c>
      <c r="BJ6" s="8">
        <f t="shared" si="20"/>
        <v>31.5</v>
      </c>
      <c r="BL6" s="8">
        <f t="shared" si="21"/>
        <v>31.5</v>
      </c>
      <c r="BM6" s="8">
        <f t="shared" si="22"/>
        <v>31.5</v>
      </c>
      <c r="BN6" s="8">
        <f t="shared" si="23"/>
        <v>31.5</v>
      </c>
      <c r="BO6" s="8">
        <f t="shared" si="24"/>
        <v>31.5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'[3]05'!B9</f>
        <v>320</v>
      </c>
      <c r="C7" s="16">
        <f>'[3]05'!C9</f>
        <v>0</v>
      </c>
      <c r="D7" s="16">
        <f>'[3]05'!D9</f>
        <v>0</v>
      </c>
      <c r="E7" s="16">
        <f>'[3]05'!E9</f>
        <v>0</v>
      </c>
      <c r="F7" s="16">
        <f>'[3]05'!F9</f>
        <v>980</v>
      </c>
      <c r="G7" s="16">
        <f>'[3]05'!G9</f>
        <v>0</v>
      </c>
      <c r="H7" s="17">
        <f t="shared" si="27"/>
        <v>1300</v>
      </c>
      <c r="I7" s="15">
        <f>'[3]05'!J9</f>
        <v>315</v>
      </c>
      <c r="J7" s="16">
        <f>'[3]05'!K9</f>
        <v>0</v>
      </c>
      <c r="K7" s="16">
        <f>'[3]05'!L9</f>
        <v>0</v>
      </c>
      <c r="L7" s="16">
        <f>'[3]05'!M9</f>
        <v>0</v>
      </c>
      <c r="M7" s="16">
        <f>'[3]05'!N9</f>
        <v>0</v>
      </c>
      <c r="N7" s="16">
        <f>'[3]05'!O9</f>
        <v>0</v>
      </c>
      <c r="O7" s="17">
        <f t="shared" si="28"/>
        <v>315</v>
      </c>
      <c r="P7" s="18">
        <f>frq!C7</f>
        <v>1</v>
      </c>
      <c r="Q7" s="15">
        <f t="shared" si="29"/>
        <v>315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315</v>
      </c>
      <c r="X7" s="8">
        <f t="shared" si="4"/>
        <v>31.5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31.5</v>
      </c>
      <c r="AE7" s="8">
        <f t="shared" si="11"/>
        <v>31.5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31.5</v>
      </c>
      <c r="AL7" s="8">
        <f t="shared" si="3"/>
        <v>252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252</v>
      </c>
      <c r="AT7" s="8">
        <v>31.5</v>
      </c>
      <c r="AU7" s="8">
        <v>31.5</v>
      </c>
      <c r="AW7" s="199">
        <v>31.5</v>
      </c>
      <c r="AX7" s="199">
        <v>0</v>
      </c>
      <c r="AY7" s="199">
        <v>0</v>
      </c>
      <c r="AZ7" s="199">
        <v>0</v>
      </c>
      <c r="BA7" s="199">
        <v>0</v>
      </c>
      <c r="BB7" s="199">
        <v>0</v>
      </c>
      <c r="BC7" s="8">
        <f t="shared" si="19"/>
        <v>31.5</v>
      </c>
      <c r="BD7" s="199">
        <v>31.5</v>
      </c>
      <c r="BE7" s="199">
        <v>0</v>
      </c>
      <c r="BF7" s="199">
        <v>0</v>
      </c>
      <c r="BG7" s="199">
        <v>0</v>
      </c>
      <c r="BH7" s="199">
        <v>0</v>
      </c>
      <c r="BI7" s="199">
        <v>0</v>
      </c>
      <c r="BJ7" s="8">
        <f t="shared" si="20"/>
        <v>31.5</v>
      </c>
      <c r="BL7" s="8">
        <f t="shared" si="21"/>
        <v>31.5</v>
      </c>
      <c r="BM7" s="8">
        <f t="shared" si="22"/>
        <v>31.5</v>
      </c>
      <c r="BN7" s="8">
        <f t="shared" si="23"/>
        <v>31.5</v>
      </c>
      <c r="BO7" s="8">
        <f t="shared" si="24"/>
        <v>31.5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'[3]05'!B10</f>
        <v>320</v>
      </c>
      <c r="C8" s="16">
        <f>'[3]05'!C10</f>
        <v>0</v>
      </c>
      <c r="D8" s="16">
        <f>'[3]05'!D10</f>
        <v>0</v>
      </c>
      <c r="E8" s="16">
        <f>'[3]05'!E10</f>
        <v>0</v>
      </c>
      <c r="F8" s="16">
        <f>'[3]05'!F10</f>
        <v>980</v>
      </c>
      <c r="G8" s="16">
        <f>'[3]05'!G10</f>
        <v>0</v>
      </c>
      <c r="H8" s="17">
        <f t="shared" si="27"/>
        <v>1300</v>
      </c>
      <c r="I8" s="15">
        <f>'[3]05'!J10</f>
        <v>315</v>
      </c>
      <c r="J8" s="16">
        <f>'[3]05'!K10</f>
        <v>0</v>
      </c>
      <c r="K8" s="16">
        <f>'[3]05'!L10</f>
        <v>0</v>
      </c>
      <c r="L8" s="16">
        <f>'[3]05'!M10</f>
        <v>0</v>
      </c>
      <c r="M8" s="16">
        <f>'[3]05'!N10</f>
        <v>0</v>
      </c>
      <c r="N8" s="16">
        <f>'[3]05'!O10</f>
        <v>0</v>
      </c>
      <c r="O8" s="17">
        <f t="shared" si="28"/>
        <v>315</v>
      </c>
      <c r="P8" s="18">
        <f>frq!C8</f>
        <v>1</v>
      </c>
      <c r="Q8" s="15">
        <f t="shared" si="29"/>
        <v>315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315</v>
      </c>
      <c r="X8" s="8">
        <f t="shared" si="4"/>
        <v>31.8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31.8</v>
      </c>
      <c r="AE8" s="8">
        <f t="shared" si="11"/>
        <v>31.8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31.8</v>
      </c>
      <c r="AL8" s="8">
        <f t="shared" si="3"/>
        <v>251.39999999999998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251.39999999999998</v>
      </c>
      <c r="AT8" s="8">
        <v>31.8</v>
      </c>
      <c r="AU8" s="8">
        <v>31.8</v>
      </c>
      <c r="AW8" s="199">
        <v>31.8</v>
      </c>
      <c r="AX8" s="199">
        <v>0</v>
      </c>
      <c r="AY8" s="199">
        <v>0</v>
      </c>
      <c r="AZ8" s="199">
        <v>0</v>
      </c>
      <c r="BA8" s="199">
        <v>0</v>
      </c>
      <c r="BB8" s="199">
        <v>0</v>
      </c>
      <c r="BC8" s="8">
        <f t="shared" si="19"/>
        <v>31.8</v>
      </c>
      <c r="BD8" s="199">
        <v>31.8</v>
      </c>
      <c r="BE8" s="199">
        <v>0</v>
      </c>
      <c r="BF8" s="199">
        <v>0</v>
      </c>
      <c r="BG8" s="199">
        <v>0</v>
      </c>
      <c r="BH8" s="199">
        <v>0</v>
      </c>
      <c r="BI8" s="199">
        <v>0</v>
      </c>
      <c r="BJ8" s="8">
        <f t="shared" si="20"/>
        <v>31.8</v>
      </c>
      <c r="BL8" s="8">
        <f t="shared" si="21"/>
        <v>31.8</v>
      </c>
      <c r="BM8" s="8">
        <f t="shared" si="22"/>
        <v>31.8</v>
      </c>
      <c r="BN8" s="8">
        <f t="shared" si="23"/>
        <v>31.8</v>
      </c>
      <c r="BO8" s="8">
        <f t="shared" si="24"/>
        <v>31.8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'[3]05'!B11</f>
        <v>320</v>
      </c>
      <c r="C9" s="16">
        <f>'[3]05'!C11</f>
        <v>0</v>
      </c>
      <c r="D9" s="16">
        <f>'[3]05'!D11</f>
        <v>0</v>
      </c>
      <c r="E9" s="16">
        <f>'[3]05'!E11</f>
        <v>0</v>
      </c>
      <c r="F9" s="16">
        <f>'[3]05'!F11</f>
        <v>980</v>
      </c>
      <c r="G9" s="16">
        <f>'[3]05'!G11</f>
        <v>0</v>
      </c>
      <c r="H9" s="17">
        <f t="shared" si="27"/>
        <v>1300</v>
      </c>
      <c r="I9" s="15">
        <f>'[3]05'!J11</f>
        <v>315</v>
      </c>
      <c r="J9" s="16">
        <f>'[3]05'!K11</f>
        <v>0</v>
      </c>
      <c r="K9" s="16">
        <f>'[3]05'!L11</f>
        <v>0</v>
      </c>
      <c r="L9" s="16">
        <f>'[3]05'!M11</f>
        <v>0</v>
      </c>
      <c r="M9" s="16">
        <f>'[3]05'!N11</f>
        <v>0</v>
      </c>
      <c r="N9" s="16">
        <f>'[3]05'!O11</f>
        <v>0</v>
      </c>
      <c r="O9" s="17">
        <f t="shared" si="28"/>
        <v>315</v>
      </c>
      <c r="P9" s="18">
        <f>frq!C9</f>
        <v>1</v>
      </c>
      <c r="Q9" s="15">
        <f t="shared" si="29"/>
        <v>315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315</v>
      </c>
      <c r="X9" s="8">
        <f t="shared" si="4"/>
        <v>31.6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31.6</v>
      </c>
      <c r="AE9" s="8">
        <f t="shared" si="11"/>
        <v>31.6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31.6</v>
      </c>
      <c r="AL9" s="8">
        <f t="shared" si="3"/>
        <v>251.79999999999998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251.79999999999998</v>
      </c>
      <c r="AT9" s="8">
        <v>31.6</v>
      </c>
      <c r="AU9" s="8">
        <v>31.6</v>
      </c>
      <c r="AW9" s="199">
        <v>31.6</v>
      </c>
      <c r="AX9" s="199">
        <v>0</v>
      </c>
      <c r="AY9" s="199">
        <v>0</v>
      </c>
      <c r="AZ9" s="199">
        <v>0</v>
      </c>
      <c r="BA9" s="199">
        <v>0</v>
      </c>
      <c r="BB9" s="199">
        <v>0</v>
      </c>
      <c r="BC9" s="8">
        <f t="shared" si="19"/>
        <v>31.6</v>
      </c>
      <c r="BD9" s="199">
        <v>31.6</v>
      </c>
      <c r="BE9" s="199">
        <v>0</v>
      </c>
      <c r="BF9" s="199">
        <v>0</v>
      </c>
      <c r="BG9" s="199">
        <v>0</v>
      </c>
      <c r="BH9" s="199">
        <v>0</v>
      </c>
      <c r="BI9" s="199">
        <v>0</v>
      </c>
      <c r="BJ9" s="8">
        <f t="shared" si="20"/>
        <v>31.6</v>
      </c>
      <c r="BL9" s="8">
        <f t="shared" si="21"/>
        <v>31.6</v>
      </c>
      <c r="BM9" s="8">
        <f t="shared" si="22"/>
        <v>31.6</v>
      </c>
      <c r="BN9" s="8">
        <f t="shared" si="23"/>
        <v>31.6</v>
      </c>
      <c r="BO9" s="8">
        <f t="shared" si="24"/>
        <v>31.6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'[3]05'!B12</f>
        <v>320</v>
      </c>
      <c r="C10" s="16">
        <f>'[3]05'!C12</f>
        <v>0</v>
      </c>
      <c r="D10" s="16">
        <f>'[3]05'!D12</f>
        <v>0</v>
      </c>
      <c r="E10" s="16">
        <f>'[3]05'!E12</f>
        <v>0</v>
      </c>
      <c r="F10" s="16">
        <f>'[3]05'!F12</f>
        <v>980</v>
      </c>
      <c r="G10" s="16">
        <f>'[3]05'!G12</f>
        <v>0</v>
      </c>
      <c r="H10" s="17">
        <f t="shared" si="27"/>
        <v>1300</v>
      </c>
      <c r="I10" s="15">
        <f>'[3]05'!J12</f>
        <v>315</v>
      </c>
      <c r="J10" s="16">
        <f>'[3]05'!K12</f>
        <v>0</v>
      </c>
      <c r="K10" s="16">
        <f>'[3]05'!L12</f>
        <v>0</v>
      </c>
      <c r="L10" s="16">
        <f>'[3]05'!M12</f>
        <v>0</v>
      </c>
      <c r="M10" s="16">
        <f>'[3]05'!N12</f>
        <v>0</v>
      </c>
      <c r="N10" s="16">
        <f>'[3]05'!O12</f>
        <v>0</v>
      </c>
      <c r="O10" s="17">
        <f t="shared" si="28"/>
        <v>315</v>
      </c>
      <c r="P10" s="18">
        <f>frq!C10</f>
        <v>1</v>
      </c>
      <c r="Q10" s="15">
        <f t="shared" si="29"/>
        <v>315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315</v>
      </c>
      <c r="X10" s="8">
        <f t="shared" si="4"/>
        <v>31.5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31.5</v>
      </c>
      <c r="AE10" s="8">
        <f t="shared" si="11"/>
        <v>31.5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31.5</v>
      </c>
      <c r="AL10" s="8">
        <f t="shared" si="3"/>
        <v>252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252</v>
      </c>
      <c r="AT10" s="8">
        <v>31.5</v>
      </c>
      <c r="AU10" s="8">
        <v>31.5</v>
      </c>
      <c r="AW10" s="199">
        <v>31.5</v>
      </c>
      <c r="AX10" s="199">
        <v>0</v>
      </c>
      <c r="AY10" s="199">
        <v>0</v>
      </c>
      <c r="AZ10" s="199">
        <v>0</v>
      </c>
      <c r="BA10" s="199">
        <v>0</v>
      </c>
      <c r="BB10" s="199">
        <v>0</v>
      </c>
      <c r="BC10" s="8">
        <f t="shared" si="19"/>
        <v>31.5</v>
      </c>
      <c r="BD10" s="199">
        <v>31.5</v>
      </c>
      <c r="BE10" s="199">
        <v>0</v>
      </c>
      <c r="BF10" s="199">
        <v>0</v>
      </c>
      <c r="BG10" s="199">
        <v>0</v>
      </c>
      <c r="BH10" s="199">
        <v>0</v>
      </c>
      <c r="BI10" s="199">
        <v>0</v>
      </c>
      <c r="BJ10" s="8">
        <f t="shared" si="20"/>
        <v>31.5</v>
      </c>
      <c r="BL10" s="8">
        <f t="shared" si="21"/>
        <v>31.5</v>
      </c>
      <c r="BM10" s="8">
        <f t="shared" si="22"/>
        <v>31.5</v>
      </c>
      <c r="BN10" s="8">
        <f t="shared" si="23"/>
        <v>31.5</v>
      </c>
      <c r="BO10" s="8">
        <f t="shared" si="24"/>
        <v>31.5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'[3]05'!B13</f>
        <v>320</v>
      </c>
      <c r="C11" s="16">
        <f>'[3]05'!C13</f>
        <v>0</v>
      </c>
      <c r="D11" s="16">
        <f>'[3]05'!D13</f>
        <v>0</v>
      </c>
      <c r="E11" s="16">
        <f>'[3]05'!E13</f>
        <v>0</v>
      </c>
      <c r="F11" s="16">
        <f>'[3]05'!F13</f>
        <v>980</v>
      </c>
      <c r="G11" s="16">
        <f>'[3]05'!G13</f>
        <v>0</v>
      </c>
      <c r="H11" s="17">
        <f t="shared" si="27"/>
        <v>1300</v>
      </c>
      <c r="I11" s="15">
        <f>'[3]05'!J13</f>
        <v>315</v>
      </c>
      <c r="J11" s="16">
        <f>'[3]05'!K13</f>
        <v>0</v>
      </c>
      <c r="K11" s="16">
        <f>'[3]05'!L13</f>
        <v>0</v>
      </c>
      <c r="L11" s="16">
        <f>'[3]05'!M13</f>
        <v>0</v>
      </c>
      <c r="M11" s="16">
        <f>'[3]05'!N13</f>
        <v>0</v>
      </c>
      <c r="N11" s="16">
        <f>'[3]05'!O13</f>
        <v>0</v>
      </c>
      <c r="O11" s="17">
        <f t="shared" si="28"/>
        <v>315</v>
      </c>
      <c r="P11" s="18">
        <f>frq!C11</f>
        <v>1</v>
      </c>
      <c r="Q11" s="15">
        <f t="shared" si="29"/>
        <v>315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315</v>
      </c>
      <c r="X11" s="8">
        <f t="shared" si="4"/>
        <v>31.6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31.6</v>
      </c>
      <c r="AE11" s="8">
        <f t="shared" si="11"/>
        <v>31.6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31.6</v>
      </c>
      <c r="AL11" s="8">
        <f t="shared" si="3"/>
        <v>251.79999999999998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251.79999999999998</v>
      </c>
      <c r="AT11" s="8">
        <v>31.6</v>
      </c>
      <c r="AU11" s="8">
        <v>31.6</v>
      </c>
      <c r="AW11" s="199">
        <v>31.6</v>
      </c>
      <c r="AX11" s="199">
        <v>0</v>
      </c>
      <c r="AY11" s="199">
        <v>0</v>
      </c>
      <c r="AZ11" s="199">
        <v>0</v>
      </c>
      <c r="BA11" s="199">
        <v>0</v>
      </c>
      <c r="BB11" s="199">
        <v>0</v>
      </c>
      <c r="BC11" s="8">
        <f t="shared" si="19"/>
        <v>31.6</v>
      </c>
      <c r="BD11" s="199">
        <v>31.6</v>
      </c>
      <c r="BE11" s="199">
        <v>0</v>
      </c>
      <c r="BF11" s="199">
        <v>0</v>
      </c>
      <c r="BG11" s="199">
        <v>0</v>
      </c>
      <c r="BH11" s="199">
        <v>0</v>
      </c>
      <c r="BI11" s="199">
        <v>0</v>
      </c>
      <c r="BJ11" s="8">
        <f t="shared" si="20"/>
        <v>31.6</v>
      </c>
      <c r="BL11" s="8">
        <f t="shared" si="21"/>
        <v>31.6</v>
      </c>
      <c r="BM11" s="8">
        <f t="shared" si="22"/>
        <v>31.6</v>
      </c>
      <c r="BN11" s="8">
        <f t="shared" si="23"/>
        <v>31.6</v>
      </c>
      <c r="BO11" s="8">
        <f t="shared" si="24"/>
        <v>31.6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'[3]05'!B14</f>
        <v>320</v>
      </c>
      <c r="C12" s="16">
        <f>'[3]05'!C14</f>
        <v>0</v>
      </c>
      <c r="D12" s="16">
        <f>'[3]05'!D14</f>
        <v>0</v>
      </c>
      <c r="E12" s="16">
        <f>'[3]05'!E14</f>
        <v>0</v>
      </c>
      <c r="F12" s="16">
        <f>'[3]05'!F14</f>
        <v>980</v>
      </c>
      <c r="G12" s="16">
        <f>'[3]05'!G14</f>
        <v>0</v>
      </c>
      <c r="H12" s="17">
        <f t="shared" si="27"/>
        <v>1300</v>
      </c>
      <c r="I12" s="15">
        <f>'[3]05'!J14</f>
        <v>315</v>
      </c>
      <c r="J12" s="16">
        <f>'[3]05'!K14</f>
        <v>0</v>
      </c>
      <c r="K12" s="16">
        <f>'[3]05'!L14</f>
        <v>0</v>
      </c>
      <c r="L12" s="16">
        <f>'[3]05'!M14</f>
        <v>0</v>
      </c>
      <c r="M12" s="16">
        <f>'[3]05'!N14</f>
        <v>0</v>
      </c>
      <c r="N12" s="16">
        <f>'[3]05'!O14</f>
        <v>0</v>
      </c>
      <c r="O12" s="17">
        <f t="shared" si="28"/>
        <v>315</v>
      </c>
      <c r="P12" s="18">
        <f>frq!C12</f>
        <v>1</v>
      </c>
      <c r="Q12" s="15">
        <f t="shared" si="29"/>
        <v>315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315</v>
      </c>
      <c r="X12" s="8">
        <f t="shared" si="4"/>
        <v>31.6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31.6</v>
      </c>
      <c r="AE12" s="8">
        <f t="shared" si="11"/>
        <v>31.6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31.6</v>
      </c>
      <c r="AL12" s="8">
        <f t="shared" si="3"/>
        <v>251.79999999999998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251.79999999999998</v>
      </c>
      <c r="AT12" s="8">
        <v>32</v>
      </c>
      <c r="AU12" s="8">
        <v>32</v>
      </c>
      <c r="AW12" s="199">
        <v>31.6</v>
      </c>
      <c r="AX12" s="199">
        <v>0</v>
      </c>
      <c r="AY12" s="199">
        <v>0</v>
      </c>
      <c r="AZ12" s="199">
        <v>0</v>
      </c>
      <c r="BA12" s="199">
        <v>0</v>
      </c>
      <c r="BB12" s="199">
        <v>0</v>
      </c>
      <c r="BC12" s="8">
        <f t="shared" si="19"/>
        <v>31.6</v>
      </c>
      <c r="BD12" s="199">
        <v>31.6</v>
      </c>
      <c r="BE12" s="199">
        <v>0</v>
      </c>
      <c r="BF12" s="199">
        <v>0</v>
      </c>
      <c r="BG12" s="199">
        <v>0</v>
      </c>
      <c r="BH12" s="199">
        <v>0</v>
      </c>
      <c r="BI12" s="199">
        <v>0</v>
      </c>
      <c r="BJ12" s="8">
        <f t="shared" si="20"/>
        <v>31.6</v>
      </c>
      <c r="BL12" s="8">
        <f t="shared" si="21"/>
        <v>32</v>
      </c>
      <c r="BM12" s="8">
        <f t="shared" si="22"/>
        <v>32</v>
      </c>
      <c r="BN12" s="8">
        <f t="shared" si="23"/>
        <v>31.6</v>
      </c>
      <c r="BO12" s="8">
        <f t="shared" si="24"/>
        <v>31.6</v>
      </c>
      <c r="BP12" s="182">
        <f t="shared" si="25"/>
        <v>0.39999999999999858</v>
      </c>
      <c r="BQ12" s="182">
        <f t="shared" si="26"/>
        <v>0.39999999999999858</v>
      </c>
    </row>
    <row r="13" spans="1:69">
      <c r="A13" s="8" t="s">
        <v>55</v>
      </c>
      <c r="B13" s="15">
        <f>'[3]05'!B15</f>
        <v>320</v>
      </c>
      <c r="C13" s="16">
        <f>'[3]05'!C15</f>
        <v>0</v>
      </c>
      <c r="D13" s="16">
        <f>'[3]05'!D15</f>
        <v>0</v>
      </c>
      <c r="E13" s="16">
        <f>'[3]05'!E15</f>
        <v>0</v>
      </c>
      <c r="F13" s="16">
        <f>'[3]05'!F15</f>
        <v>980</v>
      </c>
      <c r="G13" s="16">
        <f>'[3]05'!G15</f>
        <v>0</v>
      </c>
      <c r="H13" s="17">
        <f t="shared" si="27"/>
        <v>1300</v>
      </c>
      <c r="I13" s="15">
        <f>'[3]05'!J15</f>
        <v>315</v>
      </c>
      <c r="J13" s="16">
        <f>'[3]05'!K15</f>
        <v>0</v>
      </c>
      <c r="K13" s="16">
        <f>'[3]05'!L15</f>
        <v>0</v>
      </c>
      <c r="L13" s="16">
        <f>'[3]05'!M15</f>
        <v>0</v>
      </c>
      <c r="M13" s="16">
        <f>'[3]05'!N15</f>
        <v>0</v>
      </c>
      <c r="N13" s="16">
        <f>'[3]05'!O15</f>
        <v>0</v>
      </c>
      <c r="O13" s="17">
        <f t="shared" si="28"/>
        <v>315</v>
      </c>
      <c r="P13" s="18">
        <f>frq!C13</f>
        <v>1</v>
      </c>
      <c r="Q13" s="15">
        <f t="shared" si="29"/>
        <v>315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315</v>
      </c>
      <c r="X13" s="8">
        <f t="shared" si="4"/>
        <v>31.5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31.5</v>
      </c>
      <c r="AE13" s="8">
        <f t="shared" si="11"/>
        <v>31.5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31.5</v>
      </c>
      <c r="AL13" s="8">
        <f t="shared" si="3"/>
        <v>252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252</v>
      </c>
      <c r="AT13" s="8">
        <v>32</v>
      </c>
      <c r="AU13" s="8">
        <v>32</v>
      </c>
      <c r="AW13" s="199">
        <v>31.5</v>
      </c>
      <c r="AX13" s="199">
        <v>0</v>
      </c>
      <c r="AY13" s="199">
        <v>0</v>
      </c>
      <c r="AZ13" s="199">
        <v>0</v>
      </c>
      <c r="BA13" s="199">
        <v>0</v>
      </c>
      <c r="BB13" s="199">
        <v>0</v>
      </c>
      <c r="BC13" s="8">
        <f t="shared" si="19"/>
        <v>31.5</v>
      </c>
      <c r="BD13" s="199">
        <v>31.5</v>
      </c>
      <c r="BE13" s="199">
        <v>0</v>
      </c>
      <c r="BF13" s="199">
        <v>0</v>
      </c>
      <c r="BG13" s="199">
        <v>0</v>
      </c>
      <c r="BH13" s="199">
        <v>0</v>
      </c>
      <c r="BI13" s="199">
        <v>0</v>
      </c>
      <c r="BJ13" s="8">
        <f t="shared" si="20"/>
        <v>31.5</v>
      </c>
      <c r="BL13" s="8">
        <f t="shared" si="21"/>
        <v>32</v>
      </c>
      <c r="BM13" s="8">
        <f t="shared" si="22"/>
        <v>32</v>
      </c>
      <c r="BN13" s="8">
        <f t="shared" si="23"/>
        <v>31.5</v>
      </c>
      <c r="BO13" s="8">
        <f t="shared" si="24"/>
        <v>31.5</v>
      </c>
      <c r="BP13" s="182">
        <f t="shared" si="25"/>
        <v>0.5</v>
      </c>
      <c r="BQ13" s="182">
        <f t="shared" si="26"/>
        <v>0.5</v>
      </c>
    </row>
    <row r="14" spans="1:69">
      <c r="A14" s="8" t="s">
        <v>56</v>
      </c>
      <c r="B14" s="15">
        <f>'[3]05'!B16</f>
        <v>320</v>
      </c>
      <c r="C14" s="16">
        <f>'[3]05'!C16</f>
        <v>0</v>
      </c>
      <c r="D14" s="16">
        <f>'[3]05'!D16</f>
        <v>0</v>
      </c>
      <c r="E14" s="16">
        <f>'[3]05'!E16</f>
        <v>0</v>
      </c>
      <c r="F14" s="16">
        <f>'[3]05'!F16</f>
        <v>980</v>
      </c>
      <c r="G14" s="16">
        <f>'[3]05'!G16</f>
        <v>0</v>
      </c>
      <c r="H14" s="17">
        <f t="shared" si="27"/>
        <v>1300</v>
      </c>
      <c r="I14" s="15">
        <f>'[3]05'!J16</f>
        <v>315</v>
      </c>
      <c r="J14" s="16">
        <f>'[3]05'!K16</f>
        <v>0</v>
      </c>
      <c r="K14" s="16">
        <f>'[3]05'!L16</f>
        <v>0</v>
      </c>
      <c r="L14" s="16">
        <f>'[3]05'!M16</f>
        <v>0</v>
      </c>
      <c r="M14" s="16">
        <f>'[3]05'!N16</f>
        <v>0</v>
      </c>
      <c r="N14" s="16">
        <f>'[3]05'!O16</f>
        <v>0</v>
      </c>
      <c r="O14" s="17">
        <f t="shared" si="28"/>
        <v>315</v>
      </c>
      <c r="P14" s="18">
        <f>frq!C14</f>
        <v>1</v>
      </c>
      <c r="Q14" s="15">
        <f t="shared" si="29"/>
        <v>315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315</v>
      </c>
      <c r="X14" s="8">
        <f t="shared" si="4"/>
        <v>31.8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31.8</v>
      </c>
      <c r="AE14" s="8">
        <f t="shared" si="11"/>
        <v>31.8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31.8</v>
      </c>
      <c r="AL14" s="8">
        <f t="shared" si="3"/>
        <v>251.39999999999998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251.39999999999998</v>
      </c>
      <c r="AT14" s="8">
        <v>32</v>
      </c>
      <c r="AU14" s="8">
        <v>32</v>
      </c>
      <c r="AW14" s="199">
        <v>31.8</v>
      </c>
      <c r="AX14" s="199">
        <v>0</v>
      </c>
      <c r="AY14" s="199">
        <v>0</v>
      </c>
      <c r="AZ14" s="199">
        <v>0</v>
      </c>
      <c r="BA14" s="199">
        <v>0</v>
      </c>
      <c r="BB14" s="199">
        <v>0</v>
      </c>
      <c r="BC14" s="8">
        <f t="shared" si="19"/>
        <v>31.8</v>
      </c>
      <c r="BD14" s="199">
        <v>31.8</v>
      </c>
      <c r="BE14" s="199">
        <v>0</v>
      </c>
      <c r="BF14" s="199">
        <v>0</v>
      </c>
      <c r="BG14" s="199">
        <v>0</v>
      </c>
      <c r="BH14" s="199">
        <v>0</v>
      </c>
      <c r="BI14" s="199">
        <v>0</v>
      </c>
      <c r="BJ14" s="8">
        <f t="shared" si="20"/>
        <v>31.8</v>
      </c>
      <c r="BL14" s="8">
        <f t="shared" si="21"/>
        <v>32</v>
      </c>
      <c r="BM14" s="8">
        <f t="shared" si="22"/>
        <v>32</v>
      </c>
      <c r="BN14" s="8">
        <f t="shared" si="23"/>
        <v>31.8</v>
      </c>
      <c r="BO14" s="8">
        <f t="shared" si="24"/>
        <v>31.8</v>
      </c>
      <c r="BP14" s="182">
        <f t="shared" si="25"/>
        <v>0.19999999999999929</v>
      </c>
      <c r="BQ14" s="182">
        <f t="shared" si="26"/>
        <v>0.19999999999999929</v>
      </c>
    </row>
    <row r="15" spans="1:69">
      <c r="A15" s="8" t="s">
        <v>57</v>
      </c>
      <c r="B15" s="15">
        <f>'[3]05'!B17</f>
        <v>320</v>
      </c>
      <c r="C15" s="16">
        <f>'[3]05'!C17</f>
        <v>0</v>
      </c>
      <c r="D15" s="16">
        <f>'[3]05'!D17</f>
        <v>0</v>
      </c>
      <c r="E15" s="16">
        <f>'[3]05'!E17</f>
        <v>0</v>
      </c>
      <c r="F15" s="16">
        <f>'[3]05'!F17</f>
        <v>980</v>
      </c>
      <c r="G15" s="16">
        <f>'[3]05'!G17</f>
        <v>0</v>
      </c>
      <c r="H15" s="17">
        <f t="shared" si="27"/>
        <v>1300</v>
      </c>
      <c r="I15" s="15">
        <f>'[3]05'!J17</f>
        <v>315</v>
      </c>
      <c r="J15" s="16">
        <f>'[3]05'!K17</f>
        <v>0</v>
      </c>
      <c r="K15" s="16">
        <f>'[3]05'!L17</f>
        <v>0</v>
      </c>
      <c r="L15" s="16">
        <f>'[3]05'!M17</f>
        <v>0</v>
      </c>
      <c r="M15" s="16">
        <f>'[3]05'!N17</f>
        <v>0</v>
      </c>
      <c r="N15" s="16">
        <f>'[3]05'!O17</f>
        <v>0</v>
      </c>
      <c r="O15" s="17">
        <f t="shared" si="28"/>
        <v>315</v>
      </c>
      <c r="P15" s="18">
        <f>frq!C15</f>
        <v>1</v>
      </c>
      <c r="Q15" s="15">
        <f t="shared" si="29"/>
        <v>315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315</v>
      </c>
      <c r="X15" s="8">
        <f t="shared" si="4"/>
        <v>31.6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31.6</v>
      </c>
      <c r="AE15" s="8">
        <f t="shared" si="11"/>
        <v>31.6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31.6</v>
      </c>
      <c r="AL15" s="8">
        <f t="shared" si="3"/>
        <v>251.79999999999998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251.79999999999998</v>
      </c>
      <c r="AT15" s="8">
        <v>32</v>
      </c>
      <c r="AU15" s="8">
        <v>32</v>
      </c>
      <c r="AW15" s="199">
        <v>31.6</v>
      </c>
      <c r="AX15" s="199">
        <v>0</v>
      </c>
      <c r="AY15" s="199">
        <v>0</v>
      </c>
      <c r="AZ15" s="199">
        <v>0</v>
      </c>
      <c r="BA15" s="199">
        <v>0</v>
      </c>
      <c r="BB15" s="199">
        <v>0</v>
      </c>
      <c r="BC15" s="8">
        <f t="shared" si="19"/>
        <v>31.6</v>
      </c>
      <c r="BD15" s="199">
        <v>31.6</v>
      </c>
      <c r="BE15" s="199">
        <v>0</v>
      </c>
      <c r="BF15" s="199">
        <v>0</v>
      </c>
      <c r="BG15" s="199">
        <v>0</v>
      </c>
      <c r="BH15" s="199">
        <v>0</v>
      </c>
      <c r="BI15" s="199">
        <v>0</v>
      </c>
      <c r="BJ15" s="8">
        <f t="shared" si="20"/>
        <v>31.6</v>
      </c>
      <c r="BL15" s="8">
        <f t="shared" si="21"/>
        <v>32</v>
      </c>
      <c r="BM15" s="8">
        <f t="shared" si="22"/>
        <v>32</v>
      </c>
      <c r="BN15" s="8">
        <f t="shared" si="23"/>
        <v>31.6</v>
      </c>
      <c r="BO15" s="8">
        <f t="shared" si="24"/>
        <v>31.6</v>
      </c>
      <c r="BP15" s="182">
        <f t="shared" si="25"/>
        <v>0.39999999999999858</v>
      </c>
      <c r="BQ15" s="182">
        <f t="shared" si="26"/>
        <v>0.39999999999999858</v>
      </c>
    </row>
    <row r="16" spans="1:69">
      <c r="A16" s="8" t="s">
        <v>58</v>
      </c>
      <c r="B16" s="15">
        <f>'[3]05'!B18</f>
        <v>320</v>
      </c>
      <c r="C16" s="16">
        <f>'[3]05'!C18</f>
        <v>0</v>
      </c>
      <c r="D16" s="16">
        <f>'[3]05'!D18</f>
        <v>0</v>
      </c>
      <c r="E16" s="16">
        <f>'[3]05'!E18</f>
        <v>0</v>
      </c>
      <c r="F16" s="16">
        <f>'[3]05'!F18</f>
        <v>980</v>
      </c>
      <c r="G16" s="16">
        <f>'[3]05'!G18</f>
        <v>0</v>
      </c>
      <c r="H16" s="17">
        <f t="shared" si="27"/>
        <v>1300</v>
      </c>
      <c r="I16" s="15">
        <f>'[3]05'!J18</f>
        <v>315</v>
      </c>
      <c r="J16" s="16">
        <f>'[3]05'!K18</f>
        <v>0</v>
      </c>
      <c r="K16" s="16">
        <f>'[3]05'!L18</f>
        <v>0</v>
      </c>
      <c r="L16" s="16">
        <f>'[3]05'!M18</f>
        <v>0</v>
      </c>
      <c r="M16" s="16">
        <f>'[3]05'!N18</f>
        <v>0</v>
      </c>
      <c r="N16" s="16">
        <f>'[3]05'!O18</f>
        <v>0</v>
      </c>
      <c r="O16" s="17">
        <f t="shared" si="28"/>
        <v>315</v>
      </c>
      <c r="P16" s="18">
        <f>frq!C16</f>
        <v>1</v>
      </c>
      <c r="Q16" s="15">
        <f t="shared" si="29"/>
        <v>315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315</v>
      </c>
      <c r="X16" s="8">
        <f t="shared" si="4"/>
        <v>31.6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31.6</v>
      </c>
      <c r="AE16" s="8">
        <f t="shared" si="11"/>
        <v>31.6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31.6</v>
      </c>
      <c r="AL16" s="8">
        <f t="shared" si="3"/>
        <v>251.79999999999998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251.79999999999998</v>
      </c>
      <c r="AT16" s="8">
        <v>32</v>
      </c>
      <c r="AU16" s="8">
        <v>32</v>
      </c>
      <c r="AW16" s="199">
        <v>31.6</v>
      </c>
      <c r="AX16" s="199">
        <v>0</v>
      </c>
      <c r="AY16" s="199">
        <v>0</v>
      </c>
      <c r="AZ16" s="199">
        <v>0</v>
      </c>
      <c r="BA16" s="199">
        <v>0</v>
      </c>
      <c r="BB16" s="199">
        <v>0</v>
      </c>
      <c r="BC16" s="8">
        <f t="shared" si="19"/>
        <v>31.6</v>
      </c>
      <c r="BD16" s="199">
        <v>31.6</v>
      </c>
      <c r="BE16" s="199">
        <v>0</v>
      </c>
      <c r="BF16" s="199">
        <v>0</v>
      </c>
      <c r="BG16" s="199">
        <v>0</v>
      </c>
      <c r="BH16" s="199">
        <v>0</v>
      </c>
      <c r="BI16" s="199">
        <v>0</v>
      </c>
      <c r="BJ16" s="8">
        <f t="shared" si="20"/>
        <v>31.6</v>
      </c>
      <c r="BL16" s="8">
        <f t="shared" si="21"/>
        <v>32</v>
      </c>
      <c r="BM16" s="8">
        <f t="shared" si="22"/>
        <v>32</v>
      </c>
      <c r="BN16" s="8">
        <f t="shared" si="23"/>
        <v>31.6</v>
      </c>
      <c r="BO16" s="8">
        <f t="shared" si="24"/>
        <v>31.6</v>
      </c>
      <c r="BP16" s="182">
        <f t="shared" si="25"/>
        <v>0.39999999999999858</v>
      </c>
      <c r="BQ16" s="182">
        <f t="shared" si="26"/>
        <v>0.39999999999999858</v>
      </c>
    </row>
    <row r="17" spans="1:69">
      <c r="A17" s="8" t="s">
        <v>59</v>
      </c>
      <c r="B17" s="15">
        <f>'[3]05'!B19</f>
        <v>320</v>
      </c>
      <c r="C17" s="16">
        <f>'[3]05'!C19</f>
        <v>0</v>
      </c>
      <c r="D17" s="16">
        <f>'[3]05'!D19</f>
        <v>0</v>
      </c>
      <c r="E17" s="16">
        <f>'[3]05'!E19</f>
        <v>0</v>
      </c>
      <c r="F17" s="16">
        <f>'[3]05'!F19</f>
        <v>980</v>
      </c>
      <c r="G17" s="16">
        <f>'[3]05'!G19</f>
        <v>0</v>
      </c>
      <c r="H17" s="17">
        <f t="shared" si="27"/>
        <v>1300</v>
      </c>
      <c r="I17" s="15">
        <f>'[3]05'!J19</f>
        <v>315</v>
      </c>
      <c r="J17" s="16">
        <f>'[3]05'!K19</f>
        <v>0</v>
      </c>
      <c r="K17" s="16">
        <f>'[3]05'!L19</f>
        <v>0</v>
      </c>
      <c r="L17" s="16">
        <f>'[3]05'!M19</f>
        <v>0</v>
      </c>
      <c r="M17" s="16">
        <f>'[3]05'!N19</f>
        <v>0</v>
      </c>
      <c r="N17" s="16">
        <f>'[3]05'!O19</f>
        <v>0</v>
      </c>
      <c r="O17" s="17">
        <f t="shared" si="28"/>
        <v>315</v>
      </c>
      <c r="P17" s="18">
        <f>frq!C17</f>
        <v>1</v>
      </c>
      <c r="Q17" s="15">
        <f t="shared" si="29"/>
        <v>315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315</v>
      </c>
      <c r="X17" s="8">
        <f t="shared" si="4"/>
        <v>31.6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31.6</v>
      </c>
      <c r="AE17" s="8">
        <f t="shared" si="11"/>
        <v>31.6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31.6</v>
      </c>
      <c r="AL17" s="8">
        <f t="shared" si="3"/>
        <v>251.79999999999998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251.79999999999998</v>
      </c>
      <c r="AT17" s="8">
        <v>32</v>
      </c>
      <c r="AU17" s="8">
        <v>32</v>
      </c>
      <c r="AW17" s="199">
        <v>31.6</v>
      </c>
      <c r="AX17" s="199">
        <v>0</v>
      </c>
      <c r="AY17" s="199">
        <v>0</v>
      </c>
      <c r="AZ17" s="199">
        <v>0</v>
      </c>
      <c r="BA17" s="199">
        <v>0</v>
      </c>
      <c r="BB17" s="199">
        <v>0</v>
      </c>
      <c r="BC17" s="8">
        <f t="shared" si="19"/>
        <v>31.6</v>
      </c>
      <c r="BD17" s="199">
        <v>31.6</v>
      </c>
      <c r="BE17" s="199">
        <v>0</v>
      </c>
      <c r="BF17" s="199">
        <v>0</v>
      </c>
      <c r="BG17" s="199">
        <v>0</v>
      </c>
      <c r="BH17" s="199">
        <v>0</v>
      </c>
      <c r="BI17" s="199">
        <v>0</v>
      </c>
      <c r="BJ17" s="8">
        <f t="shared" si="20"/>
        <v>31.6</v>
      </c>
      <c r="BL17" s="8">
        <f t="shared" si="21"/>
        <v>32</v>
      </c>
      <c r="BM17" s="8">
        <f t="shared" si="22"/>
        <v>32</v>
      </c>
      <c r="BN17" s="8">
        <f t="shared" si="23"/>
        <v>31.6</v>
      </c>
      <c r="BO17" s="8">
        <f t="shared" si="24"/>
        <v>31.6</v>
      </c>
      <c r="BP17" s="182">
        <f t="shared" si="25"/>
        <v>0.39999999999999858</v>
      </c>
      <c r="BQ17" s="182">
        <f t="shared" si="26"/>
        <v>0.39999999999999858</v>
      </c>
    </row>
    <row r="18" spans="1:69">
      <c r="A18" s="8" t="s">
        <v>60</v>
      </c>
      <c r="B18" s="15">
        <f>'[3]05'!B20</f>
        <v>320</v>
      </c>
      <c r="C18" s="16">
        <f>'[3]05'!C20</f>
        <v>0</v>
      </c>
      <c r="D18" s="16">
        <f>'[3]05'!D20</f>
        <v>0</v>
      </c>
      <c r="E18" s="16">
        <f>'[3]05'!E20</f>
        <v>0</v>
      </c>
      <c r="F18" s="16">
        <f>'[3]05'!F20</f>
        <v>980</v>
      </c>
      <c r="G18" s="16">
        <f>'[3]05'!G20</f>
        <v>0</v>
      </c>
      <c r="H18" s="17">
        <f t="shared" si="27"/>
        <v>1300</v>
      </c>
      <c r="I18" s="15">
        <f>'[3]05'!J20</f>
        <v>315</v>
      </c>
      <c r="J18" s="16">
        <f>'[3]05'!K20</f>
        <v>0</v>
      </c>
      <c r="K18" s="16">
        <f>'[3]05'!L20</f>
        <v>0</v>
      </c>
      <c r="L18" s="16">
        <f>'[3]05'!M20</f>
        <v>0</v>
      </c>
      <c r="M18" s="16">
        <f>'[3]05'!N20</f>
        <v>0</v>
      </c>
      <c r="N18" s="16">
        <f>'[3]05'!O20</f>
        <v>0</v>
      </c>
      <c r="O18" s="17">
        <f t="shared" si="28"/>
        <v>315</v>
      </c>
      <c r="P18" s="18">
        <f>frq!C18</f>
        <v>1</v>
      </c>
      <c r="Q18" s="15">
        <f t="shared" si="29"/>
        <v>315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315</v>
      </c>
      <c r="X18" s="8">
        <f t="shared" si="4"/>
        <v>31.6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31.6</v>
      </c>
      <c r="AE18" s="8">
        <f t="shared" si="11"/>
        <v>31.6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31.6</v>
      </c>
      <c r="AL18" s="8">
        <f t="shared" si="3"/>
        <v>251.79999999999998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251.79999999999998</v>
      </c>
      <c r="AT18" s="8">
        <v>32</v>
      </c>
      <c r="AU18" s="8">
        <v>32</v>
      </c>
      <c r="AW18" s="199">
        <v>31.6</v>
      </c>
      <c r="AX18" s="199">
        <v>0</v>
      </c>
      <c r="AY18" s="199">
        <v>0</v>
      </c>
      <c r="AZ18" s="199">
        <v>0</v>
      </c>
      <c r="BA18" s="199">
        <v>0</v>
      </c>
      <c r="BB18" s="199">
        <v>0</v>
      </c>
      <c r="BC18" s="8">
        <f t="shared" si="19"/>
        <v>31.6</v>
      </c>
      <c r="BD18" s="199">
        <v>31.6</v>
      </c>
      <c r="BE18" s="199">
        <v>0</v>
      </c>
      <c r="BF18" s="199">
        <v>0</v>
      </c>
      <c r="BG18" s="199">
        <v>0</v>
      </c>
      <c r="BH18" s="199">
        <v>0</v>
      </c>
      <c r="BI18" s="199">
        <v>0</v>
      </c>
      <c r="BJ18" s="8">
        <f t="shared" si="20"/>
        <v>31.6</v>
      </c>
      <c r="BL18" s="8">
        <f t="shared" si="21"/>
        <v>32</v>
      </c>
      <c r="BM18" s="8">
        <f t="shared" si="22"/>
        <v>32</v>
      </c>
      <c r="BN18" s="8">
        <f t="shared" si="23"/>
        <v>31.6</v>
      </c>
      <c r="BO18" s="8">
        <f t="shared" si="24"/>
        <v>31.6</v>
      </c>
      <c r="BP18" s="182">
        <f t="shared" si="25"/>
        <v>0.39999999999999858</v>
      </c>
      <c r="BQ18" s="182">
        <f t="shared" si="26"/>
        <v>0.39999999999999858</v>
      </c>
    </row>
    <row r="19" spans="1:69">
      <c r="A19" s="8" t="s">
        <v>61</v>
      </c>
      <c r="B19" s="15">
        <f>'[3]05'!B21</f>
        <v>320</v>
      </c>
      <c r="C19" s="16">
        <f>'[3]05'!C21</f>
        <v>0</v>
      </c>
      <c r="D19" s="16">
        <f>'[3]05'!D21</f>
        <v>0</v>
      </c>
      <c r="E19" s="16">
        <f>'[3]05'!E21</f>
        <v>0</v>
      </c>
      <c r="F19" s="16">
        <f>'[3]05'!F21</f>
        <v>980</v>
      </c>
      <c r="G19" s="16">
        <f>'[3]05'!G21</f>
        <v>0</v>
      </c>
      <c r="H19" s="17">
        <f t="shared" si="27"/>
        <v>1300</v>
      </c>
      <c r="I19" s="15">
        <f>'[3]05'!J21</f>
        <v>296.33999999999997</v>
      </c>
      <c r="J19" s="16">
        <f>'[3]05'!K21</f>
        <v>0</v>
      </c>
      <c r="K19" s="16">
        <f>'[3]05'!L21</f>
        <v>0</v>
      </c>
      <c r="L19" s="16">
        <f>'[3]05'!M21</f>
        <v>0</v>
      </c>
      <c r="M19" s="16">
        <f>'[3]05'!N21</f>
        <v>0</v>
      </c>
      <c r="N19" s="16">
        <f>'[3]05'!O21</f>
        <v>0</v>
      </c>
      <c r="O19" s="17">
        <f t="shared" si="28"/>
        <v>296.33999999999997</v>
      </c>
      <c r="P19" s="18">
        <f>frq!C19</f>
        <v>1</v>
      </c>
      <c r="Q19" s="15">
        <f t="shared" si="29"/>
        <v>296.33999999999997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296.33999999999997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232.33999999999997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232.33999999999997</v>
      </c>
      <c r="AT19" s="8">
        <v>32</v>
      </c>
      <c r="AU19" s="8">
        <v>32</v>
      </c>
      <c r="AW19" s="199">
        <v>32</v>
      </c>
      <c r="AX19" s="199">
        <v>0</v>
      </c>
      <c r="AY19" s="199">
        <v>0</v>
      </c>
      <c r="AZ19" s="199">
        <v>0</v>
      </c>
      <c r="BA19" s="199">
        <v>0</v>
      </c>
      <c r="BB19" s="199">
        <v>0</v>
      </c>
      <c r="BC19" s="8">
        <f t="shared" si="19"/>
        <v>32</v>
      </c>
      <c r="BD19" s="199">
        <v>32</v>
      </c>
      <c r="BE19" s="199">
        <v>0</v>
      </c>
      <c r="BF19" s="199">
        <v>0</v>
      </c>
      <c r="BG19" s="199">
        <v>0</v>
      </c>
      <c r="BH19" s="199">
        <v>0</v>
      </c>
      <c r="BI19" s="199">
        <v>0</v>
      </c>
      <c r="BJ19" s="8">
        <f t="shared" si="20"/>
        <v>32</v>
      </c>
      <c r="BL19" s="8">
        <f t="shared" si="21"/>
        <v>32</v>
      </c>
      <c r="BM19" s="8">
        <f t="shared" si="22"/>
        <v>32</v>
      </c>
      <c r="BN19" s="8">
        <f t="shared" si="23"/>
        <v>32</v>
      </c>
      <c r="BO19" s="8">
        <f t="shared" si="24"/>
        <v>32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'[3]05'!B22</f>
        <v>320</v>
      </c>
      <c r="C20" s="16">
        <f>'[3]05'!C22</f>
        <v>0</v>
      </c>
      <c r="D20" s="16">
        <f>'[3]05'!D22</f>
        <v>0</v>
      </c>
      <c r="E20" s="16">
        <f>'[3]05'!E22</f>
        <v>0</v>
      </c>
      <c r="F20" s="16">
        <f>'[3]05'!F22</f>
        <v>980</v>
      </c>
      <c r="G20" s="16">
        <f>'[3]05'!G22</f>
        <v>0</v>
      </c>
      <c r="H20" s="17">
        <f t="shared" si="27"/>
        <v>1300</v>
      </c>
      <c r="I20" s="15">
        <f>'[3]05'!J22</f>
        <v>293.33999999999997</v>
      </c>
      <c r="J20" s="16">
        <f>'[3]05'!K22</f>
        <v>0</v>
      </c>
      <c r="K20" s="16">
        <f>'[3]05'!L22</f>
        <v>0</v>
      </c>
      <c r="L20" s="16">
        <f>'[3]05'!M22</f>
        <v>0</v>
      </c>
      <c r="M20" s="16">
        <f>'[3]05'!N22</f>
        <v>0</v>
      </c>
      <c r="N20" s="16">
        <f>'[3]05'!O22</f>
        <v>0</v>
      </c>
      <c r="O20" s="17">
        <f t="shared" si="28"/>
        <v>293.33999999999997</v>
      </c>
      <c r="P20" s="18">
        <f>frq!C20</f>
        <v>1</v>
      </c>
      <c r="Q20" s="15">
        <f t="shared" si="29"/>
        <v>293.33999999999997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293.33999999999997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229.33999999999997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229.33999999999997</v>
      </c>
      <c r="AT20" s="8">
        <v>32</v>
      </c>
      <c r="AU20" s="8">
        <v>32</v>
      </c>
      <c r="AW20" s="199">
        <v>32</v>
      </c>
      <c r="AX20" s="199">
        <v>0</v>
      </c>
      <c r="AY20" s="199">
        <v>0</v>
      </c>
      <c r="AZ20" s="199">
        <v>0</v>
      </c>
      <c r="BA20" s="199">
        <v>0</v>
      </c>
      <c r="BB20" s="199">
        <v>0</v>
      </c>
      <c r="BC20" s="8">
        <f t="shared" si="19"/>
        <v>32</v>
      </c>
      <c r="BD20" s="199">
        <v>32</v>
      </c>
      <c r="BE20" s="199">
        <v>0</v>
      </c>
      <c r="BF20" s="199">
        <v>0</v>
      </c>
      <c r="BG20" s="199">
        <v>0</v>
      </c>
      <c r="BH20" s="199">
        <v>0</v>
      </c>
      <c r="BI20" s="199">
        <v>0</v>
      </c>
      <c r="BJ20" s="8">
        <f t="shared" si="20"/>
        <v>32</v>
      </c>
      <c r="BL20" s="8">
        <f t="shared" si="21"/>
        <v>32</v>
      </c>
      <c r="BM20" s="8">
        <f t="shared" si="22"/>
        <v>32</v>
      </c>
      <c r="BN20" s="8">
        <f t="shared" si="23"/>
        <v>32</v>
      </c>
      <c r="BO20" s="8">
        <f t="shared" si="24"/>
        <v>32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'[3]05'!B23</f>
        <v>320</v>
      </c>
      <c r="C21" s="16">
        <f>'[3]05'!C23</f>
        <v>0</v>
      </c>
      <c r="D21" s="16">
        <f>'[3]05'!D23</f>
        <v>0</v>
      </c>
      <c r="E21" s="16">
        <f>'[3]05'!E23</f>
        <v>0</v>
      </c>
      <c r="F21" s="16">
        <f>'[3]05'!F23</f>
        <v>980</v>
      </c>
      <c r="G21" s="16">
        <f>'[3]05'!G23</f>
        <v>0</v>
      </c>
      <c r="H21" s="17">
        <f t="shared" si="27"/>
        <v>1300</v>
      </c>
      <c r="I21" s="15">
        <f>'[3]05'!J23</f>
        <v>294.33999999999997</v>
      </c>
      <c r="J21" s="16">
        <f>'[3]05'!K23</f>
        <v>0</v>
      </c>
      <c r="K21" s="16">
        <f>'[3]05'!L23</f>
        <v>0</v>
      </c>
      <c r="L21" s="16">
        <f>'[3]05'!M23</f>
        <v>0</v>
      </c>
      <c r="M21" s="16">
        <f>'[3]05'!N23</f>
        <v>0</v>
      </c>
      <c r="N21" s="16">
        <f>'[3]05'!O23</f>
        <v>0</v>
      </c>
      <c r="O21" s="17">
        <f t="shared" si="28"/>
        <v>294.33999999999997</v>
      </c>
      <c r="P21" s="18">
        <f>frq!C21</f>
        <v>1</v>
      </c>
      <c r="Q21" s="15">
        <f t="shared" si="29"/>
        <v>294.33999999999997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294.33999999999997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230.33999999999997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230.33999999999997</v>
      </c>
      <c r="AT21" s="8">
        <v>32</v>
      </c>
      <c r="AU21" s="8">
        <v>32</v>
      </c>
      <c r="AW21" s="199">
        <v>32</v>
      </c>
      <c r="AX21" s="199">
        <v>0</v>
      </c>
      <c r="AY21" s="199">
        <v>0</v>
      </c>
      <c r="AZ21" s="199">
        <v>0</v>
      </c>
      <c r="BA21" s="199">
        <v>0</v>
      </c>
      <c r="BB21" s="199">
        <v>0</v>
      </c>
      <c r="BC21" s="8">
        <f t="shared" si="19"/>
        <v>32</v>
      </c>
      <c r="BD21" s="199">
        <v>32</v>
      </c>
      <c r="BE21" s="199">
        <v>0</v>
      </c>
      <c r="BF21" s="199">
        <v>0</v>
      </c>
      <c r="BG21" s="199">
        <v>0</v>
      </c>
      <c r="BH21" s="199">
        <v>0</v>
      </c>
      <c r="BI21" s="199">
        <v>0</v>
      </c>
      <c r="BJ21" s="8">
        <f t="shared" si="20"/>
        <v>32</v>
      </c>
      <c r="BL21" s="8">
        <f t="shared" si="21"/>
        <v>32</v>
      </c>
      <c r="BM21" s="8">
        <f t="shared" si="22"/>
        <v>32</v>
      </c>
      <c r="BN21" s="8">
        <f t="shared" si="23"/>
        <v>32</v>
      </c>
      <c r="BO21" s="8">
        <f t="shared" si="24"/>
        <v>32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'[3]05'!B24</f>
        <v>320</v>
      </c>
      <c r="C22" s="16">
        <f>'[3]05'!C24</f>
        <v>0</v>
      </c>
      <c r="D22" s="16">
        <f>'[3]05'!D24</f>
        <v>0</v>
      </c>
      <c r="E22" s="16">
        <f>'[3]05'!E24</f>
        <v>0</v>
      </c>
      <c r="F22" s="16">
        <f>'[3]05'!F24</f>
        <v>980</v>
      </c>
      <c r="G22" s="16">
        <f>'[3]05'!G24</f>
        <v>0</v>
      </c>
      <c r="H22" s="17">
        <f t="shared" si="27"/>
        <v>1300</v>
      </c>
      <c r="I22" s="15">
        <f>'[3]05'!J24</f>
        <v>295.33999999999997</v>
      </c>
      <c r="J22" s="16">
        <f>'[3]05'!K24</f>
        <v>0</v>
      </c>
      <c r="K22" s="16">
        <f>'[3]05'!L24</f>
        <v>0</v>
      </c>
      <c r="L22" s="16">
        <f>'[3]05'!M24</f>
        <v>0</v>
      </c>
      <c r="M22" s="16">
        <f>'[3]05'!N24</f>
        <v>0</v>
      </c>
      <c r="N22" s="16">
        <f>'[3]05'!O24</f>
        <v>0</v>
      </c>
      <c r="O22" s="17">
        <f t="shared" si="28"/>
        <v>295.33999999999997</v>
      </c>
      <c r="P22" s="18">
        <f>frq!C22</f>
        <v>1</v>
      </c>
      <c r="Q22" s="15">
        <f t="shared" si="29"/>
        <v>295.33999999999997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295.33999999999997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231.33999999999997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231.33999999999997</v>
      </c>
      <c r="AT22" s="8">
        <v>32</v>
      </c>
      <c r="AU22" s="8">
        <v>32</v>
      </c>
      <c r="AW22" s="199">
        <v>32</v>
      </c>
      <c r="AX22" s="199">
        <v>0</v>
      </c>
      <c r="AY22" s="199">
        <v>0</v>
      </c>
      <c r="AZ22" s="199">
        <v>0</v>
      </c>
      <c r="BA22" s="199">
        <v>0</v>
      </c>
      <c r="BB22" s="199">
        <v>0</v>
      </c>
      <c r="BC22" s="8">
        <f t="shared" si="19"/>
        <v>32</v>
      </c>
      <c r="BD22" s="199">
        <v>32</v>
      </c>
      <c r="BE22" s="199">
        <v>0</v>
      </c>
      <c r="BF22" s="199">
        <v>0</v>
      </c>
      <c r="BG22" s="199">
        <v>0</v>
      </c>
      <c r="BH22" s="199">
        <v>0</v>
      </c>
      <c r="BI22" s="199">
        <v>0</v>
      </c>
      <c r="BJ22" s="8">
        <f t="shared" si="20"/>
        <v>32</v>
      </c>
      <c r="BL22" s="8">
        <f t="shared" si="21"/>
        <v>32</v>
      </c>
      <c r="BM22" s="8">
        <f t="shared" si="22"/>
        <v>32</v>
      </c>
      <c r="BN22" s="8">
        <f t="shared" si="23"/>
        <v>32</v>
      </c>
      <c r="BO22" s="8">
        <f t="shared" si="24"/>
        <v>32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'[3]05'!B25</f>
        <v>320</v>
      </c>
      <c r="C23" s="16">
        <f>'[3]05'!C25</f>
        <v>0</v>
      </c>
      <c r="D23" s="16">
        <f>'[3]05'!D25</f>
        <v>0</v>
      </c>
      <c r="E23" s="16">
        <f>'[3]05'!E25</f>
        <v>0</v>
      </c>
      <c r="F23" s="16">
        <f>'[3]05'!F25</f>
        <v>980</v>
      </c>
      <c r="G23" s="16">
        <f>'[3]05'!G25</f>
        <v>0</v>
      </c>
      <c r="H23" s="17">
        <f t="shared" si="27"/>
        <v>1300</v>
      </c>
      <c r="I23" s="15">
        <f>'[3]05'!J25</f>
        <v>296.33999999999997</v>
      </c>
      <c r="J23" s="16">
        <f>'[3]05'!K25</f>
        <v>0</v>
      </c>
      <c r="K23" s="16">
        <f>'[3]05'!L25</f>
        <v>0</v>
      </c>
      <c r="L23" s="16">
        <f>'[3]05'!M25</f>
        <v>0</v>
      </c>
      <c r="M23" s="16">
        <f>'[3]05'!N25</f>
        <v>0</v>
      </c>
      <c r="N23" s="16">
        <f>'[3]05'!O25</f>
        <v>0</v>
      </c>
      <c r="O23" s="17">
        <f t="shared" si="28"/>
        <v>296.33999999999997</v>
      </c>
      <c r="P23" s="18">
        <f>frq!C23</f>
        <v>1</v>
      </c>
      <c r="Q23" s="15">
        <f t="shared" si="29"/>
        <v>296.33999999999997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296.33999999999997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232.33999999999997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232.33999999999997</v>
      </c>
      <c r="AT23" s="8">
        <v>32</v>
      </c>
      <c r="AU23" s="8">
        <v>32</v>
      </c>
      <c r="AW23" s="199">
        <v>32</v>
      </c>
      <c r="AX23" s="199">
        <v>0</v>
      </c>
      <c r="AY23" s="199">
        <v>0</v>
      </c>
      <c r="AZ23" s="199">
        <v>0</v>
      </c>
      <c r="BA23" s="199">
        <v>0</v>
      </c>
      <c r="BB23" s="199">
        <v>0</v>
      </c>
      <c r="BC23" s="8">
        <f t="shared" si="19"/>
        <v>32</v>
      </c>
      <c r="BD23" s="199">
        <v>32</v>
      </c>
      <c r="BE23" s="199">
        <v>0</v>
      </c>
      <c r="BF23" s="199">
        <v>0</v>
      </c>
      <c r="BG23" s="199">
        <v>0</v>
      </c>
      <c r="BH23" s="199">
        <v>0</v>
      </c>
      <c r="BI23" s="199">
        <v>0</v>
      </c>
      <c r="BJ23" s="8">
        <f t="shared" si="20"/>
        <v>32</v>
      </c>
      <c r="BL23" s="8">
        <f t="shared" si="21"/>
        <v>32</v>
      </c>
      <c r="BM23" s="8">
        <f t="shared" si="22"/>
        <v>32</v>
      </c>
      <c r="BN23" s="8">
        <f t="shared" si="23"/>
        <v>32</v>
      </c>
      <c r="BO23" s="8">
        <f t="shared" si="24"/>
        <v>32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'[3]05'!B26</f>
        <v>320</v>
      </c>
      <c r="C24" s="16">
        <f>'[3]05'!C26</f>
        <v>0</v>
      </c>
      <c r="D24" s="16">
        <f>'[3]05'!D26</f>
        <v>0</v>
      </c>
      <c r="E24" s="16">
        <f>'[3]05'!E26</f>
        <v>0</v>
      </c>
      <c r="F24" s="16">
        <f>'[3]05'!F26</f>
        <v>980</v>
      </c>
      <c r="G24" s="16">
        <f>'[3]05'!G26</f>
        <v>0</v>
      </c>
      <c r="H24" s="17">
        <f t="shared" si="27"/>
        <v>1300</v>
      </c>
      <c r="I24" s="15">
        <f>'[3]05'!J26</f>
        <v>315</v>
      </c>
      <c r="J24" s="16">
        <f>'[3]05'!K26</f>
        <v>0</v>
      </c>
      <c r="K24" s="16">
        <f>'[3]05'!L26</f>
        <v>0</v>
      </c>
      <c r="L24" s="16">
        <f>'[3]05'!M26</f>
        <v>0</v>
      </c>
      <c r="M24" s="16">
        <f>'[3]05'!N26</f>
        <v>0</v>
      </c>
      <c r="N24" s="16">
        <f>'[3]05'!O26</f>
        <v>0</v>
      </c>
      <c r="O24" s="17">
        <f t="shared" si="28"/>
        <v>315</v>
      </c>
      <c r="P24" s="18">
        <f>frq!C24</f>
        <v>1</v>
      </c>
      <c r="Q24" s="15">
        <f t="shared" si="29"/>
        <v>315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315</v>
      </c>
      <c r="X24" s="8">
        <f t="shared" si="4"/>
        <v>31.66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31.66</v>
      </c>
      <c r="AE24" s="8">
        <f t="shared" si="11"/>
        <v>31.66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31.66</v>
      </c>
      <c r="AL24" s="8">
        <f t="shared" si="31"/>
        <v>251.67999999999998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251.67999999999998</v>
      </c>
      <c r="AT24" s="8">
        <v>31.66</v>
      </c>
      <c r="AU24" s="8">
        <v>31.66</v>
      </c>
      <c r="AW24" s="199">
        <v>31.66</v>
      </c>
      <c r="AX24" s="199">
        <v>0</v>
      </c>
      <c r="AY24" s="199">
        <v>0</v>
      </c>
      <c r="AZ24" s="199">
        <v>0</v>
      </c>
      <c r="BA24" s="199">
        <v>0</v>
      </c>
      <c r="BB24" s="199">
        <v>0</v>
      </c>
      <c r="BC24" s="8">
        <f t="shared" si="19"/>
        <v>31.66</v>
      </c>
      <c r="BD24" s="199">
        <v>31.66</v>
      </c>
      <c r="BE24" s="199">
        <v>0</v>
      </c>
      <c r="BF24" s="199">
        <v>0</v>
      </c>
      <c r="BG24" s="199">
        <v>0</v>
      </c>
      <c r="BH24" s="199">
        <v>0</v>
      </c>
      <c r="BI24" s="199">
        <v>0</v>
      </c>
      <c r="BJ24" s="8">
        <f t="shared" si="20"/>
        <v>31.66</v>
      </c>
      <c r="BL24" s="8">
        <f t="shared" si="21"/>
        <v>31.66</v>
      </c>
      <c r="BM24" s="8">
        <f t="shared" si="22"/>
        <v>31.66</v>
      </c>
      <c r="BN24" s="8">
        <f t="shared" si="23"/>
        <v>31.66</v>
      </c>
      <c r="BO24" s="8">
        <f t="shared" si="24"/>
        <v>31.66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'[3]05'!B27</f>
        <v>320</v>
      </c>
      <c r="C25" s="16">
        <f>'[3]05'!C27</f>
        <v>0</v>
      </c>
      <c r="D25" s="16">
        <f>'[3]05'!D27</f>
        <v>0</v>
      </c>
      <c r="E25" s="16">
        <f>'[3]05'!E27</f>
        <v>0</v>
      </c>
      <c r="F25" s="16">
        <f>'[3]05'!F27</f>
        <v>980</v>
      </c>
      <c r="G25" s="16">
        <f>'[3]05'!G27</f>
        <v>0</v>
      </c>
      <c r="H25" s="17">
        <f t="shared" si="27"/>
        <v>1300</v>
      </c>
      <c r="I25" s="15">
        <f>'[3]05'!J27</f>
        <v>315</v>
      </c>
      <c r="J25" s="16">
        <f>'[3]05'!K27</f>
        <v>0</v>
      </c>
      <c r="K25" s="16">
        <f>'[3]05'!L27</f>
        <v>0</v>
      </c>
      <c r="L25" s="16">
        <f>'[3]05'!M27</f>
        <v>0</v>
      </c>
      <c r="M25" s="16">
        <f>'[3]05'!N27</f>
        <v>0</v>
      </c>
      <c r="N25" s="16">
        <f>'[3]05'!O27</f>
        <v>0</v>
      </c>
      <c r="O25" s="17">
        <f t="shared" si="28"/>
        <v>315</v>
      </c>
      <c r="P25" s="18">
        <f>frq!C25</f>
        <v>1</v>
      </c>
      <c r="Q25" s="15">
        <f t="shared" si="29"/>
        <v>315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315</v>
      </c>
      <c r="X25" s="8">
        <f t="shared" si="4"/>
        <v>31.66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31.66</v>
      </c>
      <c r="AE25" s="8">
        <f t="shared" si="11"/>
        <v>31.66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31.66</v>
      </c>
      <c r="AL25" s="8">
        <f t="shared" si="31"/>
        <v>251.67999999999998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251.67999999999998</v>
      </c>
      <c r="AT25" s="8">
        <v>31.66</v>
      </c>
      <c r="AU25" s="8">
        <v>31.66</v>
      </c>
      <c r="AW25" s="199">
        <v>31.66</v>
      </c>
      <c r="AX25" s="199">
        <v>0</v>
      </c>
      <c r="AY25" s="199">
        <v>0</v>
      </c>
      <c r="AZ25" s="199">
        <v>0</v>
      </c>
      <c r="BA25" s="199">
        <v>0</v>
      </c>
      <c r="BB25" s="199">
        <v>0</v>
      </c>
      <c r="BC25" s="8">
        <f t="shared" si="19"/>
        <v>31.66</v>
      </c>
      <c r="BD25" s="199">
        <v>31.66</v>
      </c>
      <c r="BE25" s="199">
        <v>0</v>
      </c>
      <c r="BF25" s="199">
        <v>0</v>
      </c>
      <c r="BG25" s="199">
        <v>0</v>
      </c>
      <c r="BH25" s="199">
        <v>0</v>
      </c>
      <c r="BI25" s="199">
        <v>0</v>
      </c>
      <c r="BJ25" s="8">
        <f t="shared" si="20"/>
        <v>31.66</v>
      </c>
      <c r="BL25" s="8">
        <f t="shared" si="21"/>
        <v>31.66</v>
      </c>
      <c r="BM25" s="8">
        <f t="shared" si="22"/>
        <v>31.66</v>
      </c>
      <c r="BN25" s="8">
        <f t="shared" si="23"/>
        <v>31.66</v>
      </c>
      <c r="BO25" s="8">
        <f t="shared" si="24"/>
        <v>31.66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'[3]05'!B28</f>
        <v>320</v>
      </c>
      <c r="C26" s="16">
        <f>'[3]05'!C28</f>
        <v>0</v>
      </c>
      <c r="D26" s="16">
        <f>'[3]05'!D28</f>
        <v>0</v>
      </c>
      <c r="E26" s="16">
        <f>'[3]05'!E28</f>
        <v>0</v>
      </c>
      <c r="F26" s="16">
        <f>'[3]05'!F28</f>
        <v>980</v>
      </c>
      <c r="G26" s="16">
        <f>'[3]05'!G28</f>
        <v>0</v>
      </c>
      <c r="H26" s="17">
        <f t="shared" si="27"/>
        <v>1300</v>
      </c>
      <c r="I26" s="15">
        <f>'[3]05'!J28</f>
        <v>315</v>
      </c>
      <c r="J26" s="16">
        <f>'[3]05'!K28</f>
        <v>0</v>
      </c>
      <c r="K26" s="16">
        <f>'[3]05'!L28</f>
        <v>0</v>
      </c>
      <c r="L26" s="16">
        <f>'[3]05'!M28</f>
        <v>0</v>
      </c>
      <c r="M26" s="16">
        <f>'[3]05'!N28</f>
        <v>0</v>
      </c>
      <c r="N26" s="16">
        <f>'[3]05'!O28</f>
        <v>0</v>
      </c>
      <c r="O26" s="17">
        <f t="shared" si="28"/>
        <v>315</v>
      </c>
      <c r="P26" s="18">
        <f>frq!C26</f>
        <v>1</v>
      </c>
      <c r="Q26" s="15">
        <f t="shared" si="29"/>
        <v>315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315</v>
      </c>
      <c r="X26" s="8">
        <f t="shared" si="4"/>
        <v>31.66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31.66</v>
      </c>
      <c r="AE26" s="8">
        <f t="shared" si="11"/>
        <v>31.66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31.66</v>
      </c>
      <c r="AL26" s="8">
        <f t="shared" si="31"/>
        <v>251.67999999999998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251.67999999999998</v>
      </c>
      <c r="AT26" s="8">
        <v>31.66</v>
      </c>
      <c r="AU26" s="8">
        <v>31.66</v>
      </c>
      <c r="AW26" s="199">
        <v>31.66</v>
      </c>
      <c r="AX26" s="199">
        <v>0</v>
      </c>
      <c r="AY26" s="199">
        <v>0</v>
      </c>
      <c r="AZ26" s="199">
        <v>0</v>
      </c>
      <c r="BA26" s="199">
        <v>0</v>
      </c>
      <c r="BB26" s="199">
        <v>0</v>
      </c>
      <c r="BC26" s="8">
        <f t="shared" si="19"/>
        <v>31.66</v>
      </c>
      <c r="BD26" s="199">
        <v>31.66</v>
      </c>
      <c r="BE26" s="199">
        <v>0</v>
      </c>
      <c r="BF26" s="199">
        <v>0</v>
      </c>
      <c r="BG26" s="199">
        <v>0</v>
      </c>
      <c r="BH26" s="199">
        <v>0</v>
      </c>
      <c r="BI26" s="199">
        <v>0</v>
      </c>
      <c r="BJ26" s="8">
        <f t="shared" si="20"/>
        <v>31.66</v>
      </c>
      <c r="BL26" s="8">
        <f t="shared" si="21"/>
        <v>31.66</v>
      </c>
      <c r="BM26" s="8">
        <f t="shared" si="22"/>
        <v>31.66</v>
      </c>
      <c r="BN26" s="8">
        <f t="shared" si="23"/>
        <v>31.66</v>
      </c>
      <c r="BO26" s="8">
        <f t="shared" si="24"/>
        <v>31.66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'[3]05'!B29</f>
        <v>320</v>
      </c>
      <c r="C27" s="16">
        <f>'[3]05'!C29</f>
        <v>0</v>
      </c>
      <c r="D27" s="16">
        <f>'[3]05'!D29</f>
        <v>0</v>
      </c>
      <c r="E27" s="16">
        <f>'[3]05'!E29</f>
        <v>0</v>
      </c>
      <c r="F27" s="16">
        <f>'[3]05'!F29</f>
        <v>980</v>
      </c>
      <c r="G27" s="16">
        <f>'[3]05'!G29</f>
        <v>0</v>
      </c>
      <c r="H27" s="17">
        <f t="shared" si="27"/>
        <v>1300</v>
      </c>
      <c r="I27" s="15">
        <f>'[3]05'!J29</f>
        <v>315</v>
      </c>
      <c r="J27" s="16">
        <f>'[3]05'!K29</f>
        <v>0</v>
      </c>
      <c r="K27" s="16">
        <f>'[3]05'!L29</f>
        <v>0</v>
      </c>
      <c r="L27" s="16">
        <f>'[3]05'!M29</f>
        <v>0</v>
      </c>
      <c r="M27" s="16">
        <f>'[3]05'!N29</f>
        <v>0</v>
      </c>
      <c r="N27" s="16">
        <f>'[3]05'!O29</f>
        <v>0</v>
      </c>
      <c r="O27" s="17">
        <f t="shared" si="28"/>
        <v>315</v>
      </c>
      <c r="P27" s="18">
        <f>frq!C27</f>
        <v>1</v>
      </c>
      <c r="Q27" s="15">
        <f t="shared" si="29"/>
        <v>315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315</v>
      </c>
      <c r="X27" s="8">
        <f t="shared" si="4"/>
        <v>31.66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31.66</v>
      </c>
      <c r="AE27" s="8">
        <f t="shared" si="11"/>
        <v>31.66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31.66</v>
      </c>
      <c r="AL27" s="8">
        <f t="shared" si="31"/>
        <v>251.67999999999998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251.67999999999998</v>
      </c>
      <c r="AT27" s="8">
        <v>31.66</v>
      </c>
      <c r="AU27" s="8">
        <v>31.66</v>
      </c>
      <c r="AW27" s="199">
        <v>31.66</v>
      </c>
      <c r="AX27" s="199">
        <v>0</v>
      </c>
      <c r="AY27" s="199">
        <v>0</v>
      </c>
      <c r="AZ27" s="199">
        <v>0</v>
      </c>
      <c r="BA27" s="199">
        <v>0</v>
      </c>
      <c r="BB27" s="199">
        <v>0</v>
      </c>
      <c r="BC27" s="8">
        <f t="shared" si="19"/>
        <v>31.66</v>
      </c>
      <c r="BD27" s="199">
        <v>31.66</v>
      </c>
      <c r="BE27" s="199">
        <v>0</v>
      </c>
      <c r="BF27" s="199">
        <v>0</v>
      </c>
      <c r="BG27" s="199">
        <v>0</v>
      </c>
      <c r="BH27" s="199">
        <v>0</v>
      </c>
      <c r="BI27" s="199">
        <v>0</v>
      </c>
      <c r="BJ27" s="8">
        <f t="shared" si="20"/>
        <v>31.66</v>
      </c>
      <c r="BL27" s="8">
        <f t="shared" si="21"/>
        <v>31.66</v>
      </c>
      <c r="BM27" s="8">
        <f t="shared" si="22"/>
        <v>31.66</v>
      </c>
      <c r="BN27" s="8">
        <f t="shared" si="23"/>
        <v>31.66</v>
      </c>
      <c r="BO27" s="8">
        <f t="shared" si="24"/>
        <v>31.66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'[3]05'!B30</f>
        <v>320</v>
      </c>
      <c r="C28" s="16">
        <f>'[3]05'!C30</f>
        <v>0</v>
      </c>
      <c r="D28" s="16">
        <f>'[3]05'!D30</f>
        <v>0</v>
      </c>
      <c r="E28" s="16">
        <f>'[3]05'!E30</f>
        <v>0</v>
      </c>
      <c r="F28" s="16">
        <f>'[3]05'!F30</f>
        <v>980</v>
      </c>
      <c r="G28" s="16">
        <f>'[3]05'!G30</f>
        <v>0</v>
      </c>
      <c r="H28" s="17">
        <f t="shared" si="27"/>
        <v>1300</v>
      </c>
      <c r="I28" s="15">
        <f>'[3]05'!J30</f>
        <v>315</v>
      </c>
      <c r="J28" s="16">
        <f>'[3]05'!K30</f>
        <v>0</v>
      </c>
      <c r="K28" s="16">
        <f>'[3]05'!L30</f>
        <v>0</v>
      </c>
      <c r="L28" s="16">
        <f>'[3]05'!M30</f>
        <v>0</v>
      </c>
      <c r="M28" s="16">
        <f>'[3]05'!N30</f>
        <v>0</v>
      </c>
      <c r="N28" s="16">
        <f>'[3]05'!O30</f>
        <v>0</v>
      </c>
      <c r="O28" s="17">
        <f t="shared" si="28"/>
        <v>315</v>
      </c>
      <c r="P28" s="18">
        <f>frq!C28</f>
        <v>1</v>
      </c>
      <c r="Q28" s="15">
        <f t="shared" si="29"/>
        <v>315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315</v>
      </c>
      <c r="X28" s="8">
        <f t="shared" si="4"/>
        <v>31.66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31.66</v>
      </c>
      <c r="AE28" s="8">
        <f t="shared" si="11"/>
        <v>31.66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31.66</v>
      </c>
      <c r="AL28" s="8">
        <f t="shared" si="31"/>
        <v>251.67999999999998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251.67999999999998</v>
      </c>
      <c r="AT28" s="8">
        <v>31.66</v>
      </c>
      <c r="AU28" s="8">
        <v>31.66</v>
      </c>
      <c r="AW28" s="199">
        <v>31.66</v>
      </c>
      <c r="AX28" s="199">
        <v>0</v>
      </c>
      <c r="AY28" s="199">
        <v>0</v>
      </c>
      <c r="AZ28" s="199">
        <v>0</v>
      </c>
      <c r="BA28" s="199">
        <v>0</v>
      </c>
      <c r="BB28" s="199">
        <v>0</v>
      </c>
      <c r="BC28" s="8">
        <f t="shared" si="19"/>
        <v>31.66</v>
      </c>
      <c r="BD28" s="199">
        <v>31.66</v>
      </c>
      <c r="BE28" s="199">
        <v>0</v>
      </c>
      <c r="BF28" s="199">
        <v>0</v>
      </c>
      <c r="BG28" s="199">
        <v>0</v>
      </c>
      <c r="BH28" s="199">
        <v>0</v>
      </c>
      <c r="BI28" s="199">
        <v>0</v>
      </c>
      <c r="BJ28" s="8">
        <f t="shared" si="20"/>
        <v>31.66</v>
      </c>
      <c r="BL28" s="8">
        <f t="shared" si="21"/>
        <v>31.66</v>
      </c>
      <c r="BM28" s="8">
        <f t="shared" si="22"/>
        <v>31.66</v>
      </c>
      <c r="BN28" s="8">
        <f t="shared" si="23"/>
        <v>31.66</v>
      </c>
      <c r="BO28" s="8">
        <f t="shared" si="24"/>
        <v>31.66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'[3]05'!B31</f>
        <v>320</v>
      </c>
      <c r="C29" s="16">
        <f>'[3]05'!C31</f>
        <v>0</v>
      </c>
      <c r="D29" s="16">
        <f>'[3]05'!D31</f>
        <v>0</v>
      </c>
      <c r="E29" s="16">
        <f>'[3]05'!E31</f>
        <v>0</v>
      </c>
      <c r="F29" s="16">
        <f>'[3]05'!F31</f>
        <v>980</v>
      </c>
      <c r="G29" s="16">
        <f>'[3]05'!G31</f>
        <v>0</v>
      </c>
      <c r="H29" s="17">
        <f t="shared" si="27"/>
        <v>1300</v>
      </c>
      <c r="I29" s="15">
        <f>'[3]05'!J31</f>
        <v>315</v>
      </c>
      <c r="J29" s="16">
        <f>'[3]05'!K31</f>
        <v>0</v>
      </c>
      <c r="K29" s="16">
        <f>'[3]05'!L31</f>
        <v>0</v>
      </c>
      <c r="L29" s="16">
        <f>'[3]05'!M31</f>
        <v>0</v>
      </c>
      <c r="M29" s="16">
        <f>'[3]05'!N31</f>
        <v>0</v>
      </c>
      <c r="N29" s="16">
        <f>'[3]05'!O31</f>
        <v>0</v>
      </c>
      <c r="O29" s="17">
        <f t="shared" si="28"/>
        <v>315</v>
      </c>
      <c r="P29" s="18">
        <f>frq!C29</f>
        <v>1</v>
      </c>
      <c r="Q29" s="15">
        <f t="shared" si="29"/>
        <v>315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315</v>
      </c>
      <c r="X29" s="8">
        <f t="shared" si="4"/>
        <v>31.66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31.66</v>
      </c>
      <c r="AE29" s="8">
        <f t="shared" si="11"/>
        <v>31.66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31.66</v>
      </c>
      <c r="AL29" s="8">
        <f t="shared" si="31"/>
        <v>251.67999999999998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251.67999999999998</v>
      </c>
      <c r="AT29" s="8">
        <v>31.66</v>
      </c>
      <c r="AU29" s="8">
        <v>31.66</v>
      </c>
      <c r="AW29" s="199">
        <v>31.66</v>
      </c>
      <c r="AX29" s="199">
        <v>0</v>
      </c>
      <c r="AY29" s="199">
        <v>0</v>
      </c>
      <c r="AZ29" s="199">
        <v>0</v>
      </c>
      <c r="BA29" s="199">
        <v>0</v>
      </c>
      <c r="BB29" s="199">
        <v>0</v>
      </c>
      <c r="BC29" s="8">
        <f t="shared" si="19"/>
        <v>31.66</v>
      </c>
      <c r="BD29" s="199">
        <v>31.66</v>
      </c>
      <c r="BE29" s="199">
        <v>0</v>
      </c>
      <c r="BF29" s="199">
        <v>0</v>
      </c>
      <c r="BG29" s="199">
        <v>0</v>
      </c>
      <c r="BH29" s="199">
        <v>0</v>
      </c>
      <c r="BI29" s="199">
        <v>0</v>
      </c>
      <c r="BJ29" s="8">
        <f t="shared" si="20"/>
        <v>31.66</v>
      </c>
      <c r="BL29" s="8">
        <f t="shared" si="21"/>
        <v>31.66</v>
      </c>
      <c r="BM29" s="8">
        <f t="shared" si="22"/>
        <v>31.66</v>
      </c>
      <c r="BN29" s="8">
        <f t="shared" si="23"/>
        <v>31.66</v>
      </c>
      <c r="BO29" s="8">
        <f t="shared" si="24"/>
        <v>31.66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'[3]05'!B32</f>
        <v>320</v>
      </c>
      <c r="C30" s="16">
        <f>'[3]05'!C32</f>
        <v>0</v>
      </c>
      <c r="D30" s="16">
        <f>'[3]05'!D32</f>
        <v>0</v>
      </c>
      <c r="E30" s="16">
        <f>'[3]05'!E32</f>
        <v>0</v>
      </c>
      <c r="F30" s="16">
        <f>'[3]05'!F32</f>
        <v>980</v>
      </c>
      <c r="G30" s="16">
        <f>'[3]05'!G32</f>
        <v>0</v>
      </c>
      <c r="H30" s="17">
        <f t="shared" si="27"/>
        <v>1300</v>
      </c>
      <c r="I30" s="15">
        <f>'[3]05'!J32</f>
        <v>315</v>
      </c>
      <c r="J30" s="16">
        <f>'[3]05'!K32</f>
        <v>0</v>
      </c>
      <c r="K30" s="16">
        <f>'[3]05'!L32</f>
        <v>0</v>
      </c>
      <c r="L30" s="16">
        <f>'[3]05'!M32</f>
        <v>0</v>
      </c>
      <c r="M30" s="16">
        <f>'[3]05'!N32</f>
        <v>0</v>
      </c>
      <c r="N30" s="16">
        <f>'[3]05'!O32</f>
        <v>0</v>
      </c>
      <c r="O30" s="17">
        <f t="shared" si="28"/>
        <v>315</v>
      </c>
      <c r="P30" s="18">
        <f>frq!C30</f>
        <v>1</v>
      </c>
      <c r="Q30" s="15">
        <f t="shared" si="29"/>
        <v>315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315</v>
      </c>
      <c r="X30" s="8">
        <f t="shared" si="4"/>
        <v>31.66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31.66</v>
      </c>
      <c r="AE30" s="8">
        <f t="shared" si="11"/>
        <v>31.66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31.66</v>
      </c>
      <c r="AL30" s="8">
        <f t="shared" si="31"/>
        <v>251.67999999999998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251.67999999999998</v>
      </c>
      <c r="AT30" s="8">
        <v>31.66</v>
      </c>
      <c r="AU30" s="8">
        <v>31.66</v>
      </c>
      <c r="AW30" s="199">
        <v>31.66</v>
      </c>
      <c r="AX30" s="199">
        <v>0</v>
      </c>
      <c r="AY30" s="199">
        <v>0</v>
      </c>
      <c r="AZ30" s="199">
        <v>0</v>
      </c>
      <c r="BA30" s="199">
        <v>0</v>
      </c>
      <c r="BB30" s="199">
        <v>0</v>
      </c>
      <c r="BC30" s="8">
        <f t="shared" si="19"/>
        <v>31.66</v>
      </c>
      <c r="BD30" s="199">
        <v>31.66</v>
      </c>
      <c r="BE30" s="199">
        <v>0</v>
      </c>
      <c r="BF30" s="199">
        <v>0</v>
      </c>
      <c r="BG30" s="199">
        <v>0</v>
      </c>
      <c r="BH30" s="199">
        <v>0</v>
      </c>
      <c r="BI30" s="199">
        <v>0</v>
      </c>
      <c r="BJ30" s="8">
        <f t="shared" si="20"/>
        <v>31.66</v>
      </c>
      <c r="BL30" s="8">
        <f t="shared" si="21"/>
        <v>31.66</v>
      </c>
      <c r="BM30" s="8">
        <f t="shared" si="22"/>
        <v>31.66</v>
      </c>
      <c r="BN30" s="8">
        <f t="shared" si="23"/>
        <v>31.66</v>
      </c>
      <c r="BO30" s="8">
        <f t="shared" si="24"/>
        <v>31.66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'[3]05'!B33</f>
        <v>320</v>
      </c>
      <c r="C31" s="16">
        <f>'[3]05'!C33</f>
        <v>0</v>
      </c>
      <c r="D31" s="16">
        <f>'[3]05'!D33</f>
        <v>0</v>
      </c>
      <c r="E31" s="16">
        <f>'[3]05'!E33</f>
        <v>0</v>
      </c>
      <c r="F31" s="16">
        <f>'[3]05'!F33</f>
        <v>980</v>
      </c>
      <c r="G31" s="16">
        <f>'[3]05'!G33</f>
        <v>0</v>
      </c>
      <c r="H31" s="17">
        <f t="shared" si="27"/>
        <v>1300</v>
      </c>
      <c r="I31" s="15">
        <f>'[3]05'!J33</f>
        <v>315</v>
      </c>
      <c r="J31" s="16">
        <f>'[3]05'!K33</f>
        <v>0</v>
      </c>
      <c r="K31" s="16">
        <f>'[3]05'!L33</f>
        <v>0</v>
      </c>
      <c r="L31" s="16">
        <f>'[3]05'!M33</f>
        <v>0</v>
      </c>
      <c r="M31" s="16">
        <f>'[3]05'!N33</f>
        <v>0</v>
      </c>
      <c r="N31" s="16">
        <f>'[3]05'!O33</f>
        <v>0</v>
      </c>
      <c r="O31" s="17">
        <f t="shared" si="28"/>
        <v>315</v>
      </c>
      <c r="P31" s="18">
        <f>frq!C31</f>
        <v>1</v>
      </c>
      <c r="Q31" s="15">
        <f t="shared" si="29"/>
        <v>315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315</v>
      </c>
      <c r="X31" s="8">
        <f t="shared" si="4"/>
        <v>31.5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31.5</v>
      </c>
      <c r="AE31" s="8">
        <f t="shared" si="11"/>
        <v>31.5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31.5</v>
      </c>
      <c r="AL31" s="8">
        <f t="shared" si="31"/>
        <v>252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252</v>
      </c>
      <c r="AT31" s="8">
        <v>32</v>
      </c>
      <c r="AU31" s="8">
        <v>32</v>
      </c>
      <c r="AW31" s="199">
        <v>31.5</v>
      </c>
      <c r="AX31" s="199">
        <v>0</v>
      </c>
      <c r="AY31" s="199">
        <v>0</v>
      </c>
      <c r="AZ31" s="199">
        <v>0</v>
      </c>
      <c r="BA31" s="199">
        <v>0</v>
      </c>
      <c r="BB31" s="199">
        <v>0</v>
      </c>
      <c r="BC31" s="8">
        <f t="shared" si="19"/>
        <v>31.5</v>
      </c>
      <c r="BD31" s="199">
        <v>31.5</v>
      </c>
      <c r="BE31" s="199">
        <v>0</v>
      </c>
      <c r="BF31" s="199">
        <v>0</v>
      </c>
      <c r="BG31" s="199">
        <v>0</v>
      </c>
      <c r="BH31" s="199">
        <v>0</v>
      </c>
      <c r="BI31" s="199">
        <v>0</v>
      </c>
      <c r="BJ31" s="8">
        <f t="shared" si="20"/>
        <v>31.5</v>
      </c>
      <c r="BL31" s="8">
        <f t="shared" si="21"/>
        <v>32</v>
      </c>
      <c r="BM31" s="8">
        <f t="shared" si="22"/>
        <v>32</v>
      </c>
      <c r="BN31" s="8">
        <f t="shared" si="23"/>
        <v>31.5</v>
      </c>
      <c r="BO31" s="8">
        <f t="shared" si="24"/>
        <v>31.5</v>
      </c>
      <c r="BP31" s="182">
        <f t="shared" si="25"/>
        <v>0.5</v>
      </c>
      <c r="BQ31" s="182">
        <f t="shared" si="26"/>
        <v>0.5</v>
      </c>
    </row>
    <row r="32" spans="1:69">
      <c r="A32" s="8" t="s">
        <v>74</v>
      </c>
      <c r="B32" s="15">
        <f>'[3]05'!B34</f>
        <v>320</v>
      </c>
      <c r="C32" s="16">
        <f>'[3]05'!C34</f>
        <v>0</v>
      </c>
      <c r="D32" s="16">
        <f>'[3]05'!D34</f>
        <v>0</v>
      </c>
      <c r="E32" s="16">
        <f>'[3]05'!E34</f>
        <v>0</v>
      </c>
      <c r="F32" s="16">
        <f>'[3]05'!F34</f>
        <v>980</v>
      </c>
      <c r="G32" s="16">
        <f>'[3]05'!G34</f>
        <v>0</v>
      </c>
      <c r="H32" s="17">
        <f t="shared" si="27"/>
        <v>1300</v>
      </c>
      <c r="I32" s="15">
        <f>'[3]05'!J34</f>
        <v>315</v>
      </c>
      <c r="J32" s="16">
        <f>'[3]05'!K34</f>
        <v>0</v>
      </c>
      <c r="K32" s="16">
        <f>'[3]05'!L34</f>
        <v>0</v>
      </c>
      <c r="L32" s="16">
        <f>'[3]05'!M34</f>
        <v>0</v>
      </c>
      <c r="M32" s="16">
        <f>'[3]05'!N34</f>
        <v>0</v>
      </c>
      <c r="N32" s="16">
        <f>'[3]05'!O34</f>
        <v>0</v>
      </c>
      <c r="O32" s="17">
        <f t="shared" si="28"/>
        <v>315</v>
      </c>
      <c r="P32" s="18">
        <f>frq!C32</f>
        <v>1</v>
      </c>
      <c r="Q32" s="15">
        <f t="shared" si="29"/>
        <v>315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315</v>
      </c>
      <c r="X32" s="8">
        <f t="shared" si="4"/>
        <v>31.5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31.5</v>
      </c>
      <c r="AE32" s="8">
        <f t="shared" si="11"/>
        <v>31.5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31.5</v>
      </c>
      <c r="AL32" s="8">
        <f t="shared" si="31"/>
        <v>252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252</v>
      </c>
      <c r="AT32" s="8">
        <v>32</v>
      </c>
      <c r="AU32" s="8">
        <v>32</v>
      </c>
      <c r="AW32" s="199">
        <v>31.5</v>
      </c>
      <c r="AX32" s="199">
        <v>0</v>
      </c>
      <c r="AY32" s="199">
        <v>0</v>
      </c>
      <c r="AZ32" s="199">
        <v>0</v>
      </c>
      <c r="BA32" s="199">
        <v>0</v>
      </c>
      <c r="BB32" s="199">
        <v>0</v>
      </c>
      <c r="BC32" s="8">
        <f t="shared" si="19"/>
        <v>31.5</v>
      </c>
      <c r="BD32" s="199">
        <v>31.5</v>
      </c>
      <c r="BE32" s="199">
        <v>0</v>
      </c>
      <c r="BF32" s="199">
        <v>0</v>
      </c>
      <c r="BG32" s="199">
        <v>0</v>
      </c>
      <c r="BH32" s="199">
        <v>0</v>
      </c>
      <c r="BI32" s="199">
        <v>0</v>
      </c>
      <c r="BJ32" s="8">
        <f t="shared" si="20"/>
        <v>31.5</v>
      </c>
      <c r="BL32" s="8">
        <f t="shared" si="21"/>
        <v>32</v>
      </c>
      <c r="BM32" s="8">
        <f t="shared" si="22"/>
        <v>32</v>
      </c>
      <c r="BN32" s="8">
        <f t="shared" si="23"/>
        <v>31.5</v>
      </c>
      <c r="BO32" s="8">
        <f t="shared" si="24"/>
        <v>31.5</v>
      </c>
      <c r="BP32" s="182">
        <f t="shared" si="25"/>
        <v>0.5</v>
      </c>
      <c r="BQ32" s="182">
        <f t="shared" si="26"/>
        <v>0.5</v>
      </c>
    </row>
    <row r="33" spans="1:69">
      <c r="A33" s="8" t="s">
        <v>75</v>
      </c>
      <c r="B33" s="15">
        <f>'[3]05'!B35</f>
        <v>320</v>
      </c>
      <c r="C33" s="16">
        <f>'[3]05'!C35</f>
        <v>0</v>
      </c>
      <c r="D33" s="16">
        <f>'[3]05'!D35</f>
        <v>0</v>
      </c>
      <c r="E33" s="16">
        <f>'[3]05'!E35</f>
        <v>0</v>
      </c>
      <c r="F33" s="16">
        <f>'[3]05'!F35</f>
        <v>980</v>
      </c>
      <c r="G33" s="16">
        <f>'[3]05'!G35</f>
        <v>0</v>
      </c>
      <c r="H33" s="17">
        <f t="shared" si="27"/>
        <v>1300</v>
      </c>
      <c r="I33" s="15">
        <f>'[3]05'!J35</f>
        <v>315</v>
      </c>
      <c r="J33" s="16">
        <f>'[3]05'!K35</f>
        <v>0</v>
      </c>
      <c r="K33" s="16">
        <f>'[3]05'!L35</f>
        <v>0</v>
      </c>
      <c r="L33" s="16">
        <f>'[3]05'!M35</f>
        <v>0</v>
      </c>
      <c r="M33" s="16">
        <f>'[3]05'!N35</f>
        <v>0</v>
      </c>
      <c r="N33" s="16">
        <f>'[3]05'!O35</f>
        <v>0</v>
      </c>
      <c r="O33" s="17">
        <f t="shared" si="28"/>
        <v>315</v>
      </c>
      <c r="P33" s="18">
        <f>frq!C33</f>
        <v>1</v>
      </c>
      <c r="Q33" s="15">
        <f t="shared" si="29"/>
        <v>315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315</v>
      </c>
      <c r="X33" s="8">
        <f t="shared" si="4"/>
        <v>31.5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31.5</v>
      </c>
      <c r="AE33" s="8">
        <f t="shared" si="11"/>
        <v>31.5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31.5</v>
      </c>
      <c r="AL33" s="8">
        <f t="shared" si="31"/>
        <v>252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252</v>
      </c>
      <c r="AT33" s="8">
        <v>32</v>
      </c>
      <c r="AU33" s="8">
        <v>32</v>
      </c>
      <c r="AW33" s="199">
        <v>31.5</v>
      </c>
      <c r="AX33" s="199">
        <v>0</v>
      </c>
      <c r="AY33" s="199">
        <v>0</v>
      </c>
      <c r="AZ33" s="199">
        <v>0</v>
      </c>
      <c r="BA33" s="199">
        <v>0</v>
      </c>
      <c r="BB33" s="199">
        <v>0</v>
      </c>
      <c r="BC33" s="8">
        <f t="shared" si="19"/>
        <v>31.5</v>
      </c>
      <c r="BD33" s="199">
        <v>31.5</v>
      </c>
      <c r="BE33" s="199">
        <v>0</v>
      </c>
      <c r="BF33" s="199">
        <v>0</v>
      </c>
      <c r="BG33" s="199">
        <v>0</v>
      </c>
      <c r="BH33" s="199">
        <v>0</v>
      </c>
      <c r="BI33" s="199">
        <v>0</v>
      </c>
      <c r="BJ33" s="8">
        <f t="shared" si="20"/>
        <v>31.5</v>
      </c>
      <c r="BL33" s="8">
        <f t="shared" si="21"/>
        <v>32</v>
      </c>
      <c r="BM33" s="8">
        <f t="shared" si="22"/>
        <v>32</v>
      </c>
      <c r="BN33" s="8">
        <f t="shared" si="23"/>
        <v>31.5</v>
      </c>
      <c r="BO33" s="8">
        <f t="shared" si="24"/>
        <v>31.5</v>
      </c>
      <c r="BP33" s="182">
        <f t="shared" si="25"/>
        <v>0.5</v>
      </c>
      <c r="BQ33" s="182">
        <f t="shared" si="26"/>
        <v>0.5</v>
      </c>
    </row>
    <row r="34" spans="1:69">
      <c r="A34" s="8" t="s">
        <v>76</v>
      </c>
      <c r="B34" s="15">
        <f>'[3]05'!B36</f>
        <v>320</v>
      </c>
      <c r="C34" s="16">
        <f>'[3]05'!C36</f>
        <v>0</v>
      </c>
      <c r="D34" s="16">
        <f>'[3]05'!D36</f>
        <v>0</v>
      </c>
      <c r="E34" s="16">
        <f>'[3]05'!E36</f>
        <v>0</v>
      </c>
      <c r="F34" s="16">
        <f>'[3]05'!F36</f>
        <v>980</v>
      </c>
      <c r="G34" s="16">
        <f>'[3]05'!G36</f>
        <v>0</v>
      </c>
      <c r="H34" s="17">
        <f t="shared" si="27"/>
        <v>1300</v>
      </c>
      <c r="I34" s="15">
        <f>'[3]05'!J36</f>
        <v>315</v>
      </c>
      <c r="J34" s="16">
        <f>'[3]05'!K36</f>
        <v>0</v>
      </c>
      <c r="K34" s="16">
        <f>'[3]05'!L36</f>
        <v>0</v>
      </c>
      <c r="L34" s="16">
        <f>'[3]05'!M36</f>
        <v>0</v>
      </c>
      <c r="M34" s="16">
        <f>'[3]05'!N36</f>
        <v>0</v>
      </c>
      <c r="N34" s="16">
        <f>'[3]05'!O36</f>
        <v>0</v>
      </c>
      <c r="O34" s="17">
        <f t="shared" si="28"/>
        <v>315</v>
      </c>
      <c r="P34" s="18">
        <f>frq!C34</f>
        <v>1</v>
      </c>
      <c r="Q34" s="15">
        <f t="shared" si="29"/>
        <v>315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315</v>
      </c>
      <c r="X34" s="8">
        <f t="shared" si="4"/>
        <v>31.5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31.5</v>
      </c>
      <c r="AE34" s="8">
        <f t="shared" si="11"/>
        <v>31.5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31.5</v>
      </c>
      <c r="AL34" s="8">
        <f t="shared" si="31"/>
        <v>252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252</v>
      </c>
      <c r="AT34" s="8">
        <v>32</v>
      </c>
      <c r="AU34" s="8">
        <v>32</v>
      </c>
      <c r="AW34" s="199">
        <v>31.5</v>
      </c>
      <c r="AX34" s="199">
        <v>0</v>
      </c>
      <c r="AY34" s="199">
        <v>0</v>
      </c>
      <c r="AZ34" s="199">
        <v>0</v>
      </c>
      <c r="BA34" s="199">
        <v>0</v>
      </c>
      <c r="BB34" s="199">
        <v>0</v>
      </c>
      <c r="BC34" s="8">
        <f t="shared" si="19"/>
        <v>31.5</v>
      </c>
      <c r="BD34" s="199">
        <v>31.5</v>
      </c>
      <c r="BE34" s="199">
        <v>0</v>
      </c>
      <c r="BF34" s="199">
        <v>0</v>
      </c>
      <c r="BG34" s="199">
        <v>0</v>
      </c>
      <c r="BH34" s="199">
        <v>0</v>
      </c>
      <c r="BI34" s="199">
        <v>0</v>
      </c>
      <c r="BJ34" s="8">
        <f t="shared" si="20"/>
        <v>31.5</v>
      </c>
      <c r="BL34" s="8">
        <f t="shared" si="21"/>
        <v>32</v>
      </c>
      <c r="BM34" s="8">
        <f t="shared" si="22"/>
        <v>32</v>
      </c>
      <c r="BN34" s="8">
        <f t="shared" si="23"/>
        <v>31.5</v>
      </c>
      <c r="BO34" s="8">
        <f t="shared" si="24"/>
        <v>31.5</v>
      </c>
      <c r="BP34" s="182">
        <f t="shared" si="25"/>
        <v>0.5</v>
      </c>
      <c r="BQ34" s="182">
        <f t="shared" si="26"/>
        <v>0.5</v>
      </c>
    </row>
    <row r="35" spans="1:69">
      <c r="A35" s="8" t="s">
        <v>77</v>
      </c>
      <c r="B35" s="15">
        <f>'[3]05'!B37</f>
        <v>320</v>
      </c>
      <c r="C35" s="16">
        <f>'[3]05'!C37</f>
        <v>0</v>
      </c>
      <c r="D35" s="16">
        <f>'[3]05'!D37</f>
        <v>0</v>
      </c>
      <c r="E35" s="16">
        <f>'[3]05'!E37</f>
        <v>0</v>
      </c>
      <c r="F35" s="16">
        <f>'[3]05'!F37</f>
        <v>980</v>
      </c>
      <c r="G35" s="16">
        <f>'[3]05'!G37</f>
        <v>0</v>
      </c>
      <c r="H35" s="17">
        <f t="shared" si="27"/>
        <v>1300</v>
      </c>
      <c r="I35" s="15">
        <f>'[3]05'!J37</f>
        <v>315</v>
      </c>
      <c r="J35" s="16">
        <f>'[3]05'!K37</f>
        <v>0</v>
      </c>
      <c r="K35" s="16">
        <f>'[3]05'!L37</f>
        <v>0</v>
      </c>
      <c r="L35" s="16">
        <f>'[3]05'!M37</f>
        <v>0</v>
      </c>
      <c r="M35" s="16">
        <f>'[3]05'!N37</f>
        <v>0</v>
      </c>
      <c r="N35" s="16">
        <f>'[3]05'!O37</f>
        <v>0</v>
      </c>
      <c r="O35" s="17">
        <f t="shared" si="28"/>
        <v>315</v>
      </c>
      <c r="P35" s="18">
        <f>frq!C35</f>
        <v>1</v>
      </c>
      <c r="Q35" s="15">
        <f t="shared" si="29"/>
        <v>315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315</v>
      </c>
      <c r="X35" s="8">
        <f t="shared" si="4"/>
        <v>31.66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31.66</v>
      </c>
      <c r="AE35" s="8">
        <f t="shared" si="11"/>
        <v>31.66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31.66</v>
      </c>
      <c r="AL35" s="8">
        <f t="shared" si="31"/>
        <v>251.67999999999998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251.67999999999998</v>
      </c>
      <c r="AT35" s="8">
        <v>32</v>
      </c>
      <c r="AU35" s="8">
        <v>32</v>
      </c>
      <c r="AW35" s="199">
        <v>31.66</v>
      </c>
      <c r="AX35" s="199">
        <v>0</v>
      </c>
      <c r="AY35" s="199">
        <v>0</v>
      </c>
      <c r="AZ35" s="199">
        <v>0</v>
      </c>
      <c r="BA35" s="199">
        <v>0</v>
      </c>
      <c r="BB35" s="199">
        <v>0</v>
      </c>
      <c r="BC35" s="8">
        <f t="shared" si="19"/>
        <v>31.66</v>
      </c>
      <c r="BD35" s="199">
        <v>31.66</v>
      </c>
      <c r="BE35" s="199">
        <v>0</v>
      </c>
      <c r="BF35" s="199">
        <v>0</v>
      </c>
      <c r="BG35" s="199">
        <v>0</v>
      </c>
      <c r="BH35" s="199">
        <v>0</v>
      </c>
      <c r="BI35" s="199">
        <v>0</v>
      </c>
      <c r="BJ35" s="8">
        <f t="shared" si="20"/>
        <v>31.66</v>
      </c>
      <c r="BL35" s="8">
        <f t="shared" si="21"/>
        <v>32</v>
      </c>
      <c r="BM35" s="8">
        <f t="shared" si="22"/>
        <v>32</v>
      </c>
      <c r="BN35" s="8">
        <f t="shared" si="23"/>
        <v>31.66</v>
      </c>
      <c r="BO35" s="8">
        <f t="shared" si="24"/>
        <v>31.66</v>
      </c>
      <c r="BP35" s="182">
        <f t="shared" si="25"/>
        <v>0.33999999999999986</v>
      </c>
      <c r="BQ35" s="182">
        <f t="shared" si="26"/>
        <v>0.33999999999999986</v>
      </c>
    </row>
    <row r="36" spans="1:69">
      <c r="A36" s="8" t="s">
        <v>78</v>
      </c>
      <c r="B36" s="15">
        <f>'[3]05'!B38</f>
        <v>320</v>
      </c>
      <c r="C36" s="16">
        <f>'[3]05'!C38</f>
        <v>0</v>
      </c>
      <c r="D36" s="16">
        <f>'[3]05'!D38</f>
        <v>0</v>
      </c>
      <c r="E36" s="16">
        <f>'[3]05'!E38</f>
        <v>0</v>
      </c>
      <c r="F36" s="16">
        <f>'[3]05'!F38</f>
        <v>980</v>
      </c>
      <c r="G36" s="16">
        <f>'[3]05'!G38</f>
        <v>0</v>
      </c>
      <c r="H36" s="17">
        <f t="shared" si="27"/>
        <v>1300</v>
      </c>
      <c r="I36" s="15">
        <f>'[3]05'!J38</f>
        <v>315</v>
      </c>
      <c r="J36" s="16">
        <f>'[3]05'!K38</f>
        <v>0</v>
      </c>
      <c r="K36" s="16">
        <f>'[3]05'!L38</f>
        <v>0</v>
      </c>
      <c r="L36" s="16">
        <f>'[3]05'!M38</f>
        <v>0</v>
      </c>
      <c r="M36" s="16">
        <f>'[3]05'!N38</f>
        <v>0</v>
      </c>
      <c r="N36" s="16">
        <f>'[3]05'!O38</f>
        <v>0</v>
      </c>
      <c r="O36" s="17">
        <f t="shared" si="28"/>
        <v>315</v>
      </c>
      <c r="P36" s="18">
        <f>frq!C36</f>
        <v>1</v>
      </c>
      <c r="Q36" s="15">
        <f t="shared" si="29"/>
        <v>315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315</v>
      </c>
      <c r="X36" s="8">
        <f t="shared" si="4"/>
        <v>31.66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31.66</v>
      </c>
      <c r="AE36" s="8">
        <f t="shared" si="11"/>
        <v>31.66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31.66</v>
      </c>
      <c r="AL36" s="8">
        <f t="shared" si="31"/>
        <v>251.67999999999998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251.67999999999998</v>
      </c>
      <c r="AT36" s="8">
        <v>32</v>
      </c>
      <c r="AU36" s="8">
        <v>32</v>
      </c>
      <c r="AW36" s="199">
        <v>31.66</v>
      </c>
      <c r="AX36" s="199">
        <v>0</v>
      </c>
      <c r="AY36" s="199">
        <v>0</v>
      </c>
      <c r="AZ36" s="199">
        <v>0</v>
      </c>
      <c r="BA36" s="199">
        <v>0</v>
      </c>
      <c r="BB36" s="199">
        <v>0</v>
      </c>
      <c r="BC36" s="8">
        <f t="shared" si="19"/>
        <v>31.66</v>
      </c>
      <c r="BD36" s="199">
        <v>31.66</v>
      </c>
      <c r="BE36" s="199">
        <v>0</v>
      </c>
      <c r="BF36" s="199">
        <v>0</v>
      </c>
      <c r="BG36" s="199">
        <v>0</v>
      </c>
      <c r="BH36" s="199">
        <v>0</v>
      </c>
      <c r="BI36" s="199">
        <v>0</v>
      </c>
      <c r="BJ36" s="8">
        <f t="shared" si="20"/>
        <v>31.66</v>
      </c>
      <c r="BL36" s="8">
        <f t="shared" si="21"/>
        <v>32</v>
      </c>
      <c r="BM36" s="8">
        <f t="shared" si="22"/>
        <v>32</v>
      </c>
      <c r="BN36" s="8">
        <f t="shared" si="23"/>
        <v>31.66</v>
      </c>
      <c r="BO36" s="8">
        <f t="shared" si="24"/>
        <v>31.66</v>
      </c>
      <c r="BP36" s="182">
        <f t="shared" si="25"/>
        <v>0.33999999999999986</v>
      </c>
      <c r="BQ36" s="182">
        <f t="shared" si="26"/>
        <v>0.33999999999999986</v>
      </c>
    </row>
    <row r="37" spans="1:69">
      <c r="A37" s="8" t="s">
        <v>79</v>
      </c>
      <c r="B37" s="15">
        <f>'[3]05'!B39</f>
        <v>320</v>
      </c>
      <c r="C37" s="16">
        <f>'[3]05'!C39</f>
        <v>0</v>
      </c>
      <c r="D37" s="16">
        <f>'[3]05'!D39</f>
        <v>0</v>
      </c>
      <c r="E37" s="16">
        <f>'[3]05'!E39</f>
        <v>0</v>
      </c>
      <c r="F37" s="16">
        <f>'[3]05'!F39</f>
        <v>980</v>
      </c>
      <c r="G37" s="16">
        <f>'[3]05'!G39</f>
        <v>0</v>
      </c>
      <c r="H37" s="17">
        <f t="shared" si="27"/>
        <v>1300</v>
      </c>
      <c r="I37" s="15">
        <f>'[3]05'!J39</f>
        <v>296.33999999999997</v>
      </c>
      <c r="J37" s="16">
        <f>'[3]05'!K39</f>
        <v>0</v>
      </c>
      <c r="K37" s="16">
        <f>'[3]05'!L39</f>
        <v>0</v>
      </c>
      <c r="L37" s="16">
        <f>'[3]05'!M39</f>
        <v>0</v>
      </c>
      <c r="M37" s="16">
        <f>'[3]05'!N39</f>
        <v>0</v>
      </c>
      <c r="N37" s="16">
        <f>'[3]05'!O39</f>
        <v>0</v>
      </c>
      <c r="O37" s="17">
        <f t="shared" si="28"/>
        <v>296.33999999999997</v>
      </c>
      <c r="P37" s="18">
        <f>frq!C37</f>
        <v>1</v>
      </c>
      <c r="Q37" s="15">
        <f t="shared" si="29"/>
        <v>296.33999999999997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296.33999999999997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232.33999999999997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232.33999999999997</v>
      </c>
      <c r="AT37" s="8">
        <v>32</v>
      </c>
      <c r="AU37" s="8">
        <v>32</v>
      </c>
      <c r="AW37" s="199">
        <v>32</v>
      </c>
      <c r="AX37" s="199">
        <v>0</v>
      </c>
      <c r="AY37" s="199">
        <v>0</v>
      </c>
      <c r="AZ37" s="199">
        <v>0</v>
      </c>
      <c r="BA37" s="199">
        <v>0</v>
      </c>
      <c r="BB37" s="199">
        <v>0</v>
      </c>
      <c r="BC37" s="8">
        <f t="shared" si="19"/>
        <v>32</v>
      </c>
      <c r="BD37" s="199">
        <v>32</v>
      </c>
      <c r="BE37" s="199">
        <v>0</v>
      </c>
      <c r="BF37" s="199">
        <v>0</v>
      </c>
      <c r="BG37" s="199">
        <v>0</v>
      </c>
      <c r="BH37" s="199">
        <v>0</v>
      </c>
      <c r="BI37" s="199">
        <v>0</v>
      </c>
      <c r="BJ37" s="8">
        <f t="shared" si="20"/>
        <v>32</v>
      </c>
      <c r="BL37" s="8">
        <f t="shared" si="21"/>
        <v>32</v>
      </c>
      <c r="BM37" s="8">
        <f t="shared" si="22"/>
        <v>32</v>
      </c>
      <c r="BN37" s="8">
        <f t="shared" si="23"/>
        <v>32</v>
      </c>
      <c r="BO37" s="8">
        <f t="shared" si="24"/>
        <v>32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'[3]05'!B40</f>
        <v>320</v>
      </c>
      <c r="C38" s="16">
        <f>'[3]05'!C40</f>
        <v>0</v>
      </c>
      <c r="D38" s="16">
        <f>'[3]05'!D40</f>
        <v>0</v>
      </c>
      <c r="E38" s="16">
        <f>'[3]05'!E40</f>
        <v>0</v>
      </c>
      <c r="F38" s="16">
        <f>'[3]05'!F40</f>
        <v>980</v>
      </c>
      <c r="G38" s="16">
        <f>'[3]05'!G40</f>
        <v>0</v>
      </c>
      <c r="H38" s="17">
        <f t="shared" si="27"/>
        <v>1300</v>
      </c>
      <c r="I38" s="15">
        <f>'[3]05'!J40</f>
        <v>293.33999999999997</v>
      </c>
      <c r="J38" s="16">
        <f>'[3]05'!K40</f>
        <v>0</v>
      </c>
      <c r="K38" s="16">
        <f>'[3]05'!L40</f>
        <v>0</v>
      </c>
      <c r="L38" s="16">
        <f>'[3]05'!M40</f>
        <v>0</v>
      </c>
      <c r="M38" s="16">
        <f>'[3]05'!N40</f>
        <v>0</v>
      </c>
      <c r="N38" s="16">
        <f>'[3]05'!O40</f>
        <v>0</v>
      </c>
      <c r="O38" s="17">
        <f t="shared" si="28"/>
        <v>293.33999999999997</v>
      </c>
      <c r="P38" s="18">
        <f>frq!C38</f>
        <v>1</v>
      </c>
      <c r="Q38" s="15">
        <f t="shared" si="29"/>
        <v>293.33999999999997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293.33999999999997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229.33999999999997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229.33999999999997</v>
      </c>
      <c r="AT38" s="8">
        <v>32</v>
      </c>
      <c r="AU38" s="8">
        <v>32</v>
      </c>
      <c r="AW38" s="199">
        <v>32</v>
      </c>
      <c r="AX38" s="199">
        <v>0</v>
      </c>
      <c r="AY38" s="199">
        <v>0</v>
      </c>
      <c r="AZ38" s="199">
        <v>0</v>
      </c>
      <c r="BA38" s="199">
        <v>0</v>
      </c>
      <c r="BB38" s="199">
        <v>0</v>
      </c>
      <c r="BC38" s="8">
        <f t="shared" si="19"/>
        <v>32</v>
      </c>
      <c r="BD38" s="199">
        <v>32</v>
      </c>
      <c r="BE38" s="199">
        <v>0</v>
      </c>
      <c r="BF38" s="199">
        <v>0</v>
      </c>
      <c r="BG38" s="199">
        <v>0</v>
      </c>
      <c r="BH38" s="199">
        <v>0</v>
      </c>
      <c r="BI38" s="199">
        <v>0</v>
      </c>
      <c r="BJ38" s="8">
        <f t="shared" si="20"/>
        <v>32</v>
      </c>
      <c r="BL38" s="8">
        <f t="shared" si="21"/>
        <v>32</v>
      </c>
      <c r="BM38" s="8">
        <f t="shared" si="22"/>
        <v>32</v>
      </c>
      <c r="BN38" s="8">
        <f t="shared" si="23"/>
        <v>32</v>
      </c>
      <c r="BO38" s="8">
        <f t="shared" si="24"/>
        <v>32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'[3]05'!B41</f>
        <v>320</v>
      </c>
      <c r="C39" s="16">
        <f>'[3]05'!C41</f>
        <v>0</v>
      </c>
      <c r="D39" s="16">
        <f>'[3]05'!D41</f>
        <v>0</v>
      </c>
      <c r="E39" s="16">
        <f>'[3]05'!E41</f>
        <v>0</v>
      </c>
      <c r="F39" s="16">
        <f>'[3]05'!F41</f>
        <v>980</v>
      </c>
      <c r="G39" s="16">
        <f>'[3]05'!G41</f>
        <v>0</v>
      </c>
      <c r="H39" s="17">
        <f t="shared" si="27"/>
        <v>1300</v>
      </c>
      <c r="I39" s="15">
        <f>'[3]05'!J41</f>
        <v>293.33999999999997</v>
      </c>
      <c r="J39" s="16">
        <f>'[3]05'!K41</f>
        <v>0</v>
      </c>
      <c r="K39" s="16">
        <f>'[3]05'!L41</f>
        <v>0</v>
      </c>
      <c r="L39" s="16">
        <f>'[3]05'!M41</f>
        <v>0</v>
      </c>
      <c r="M39" s="16">
        <f>'[3]05'!N41</f>
        <v>0</v>
      </c>
      <c r="N39" s="16">
        <f>'[3]05'!O41</f>
        <v>0</v>
      </c>
      <c r="O39" s="17">
        <f t="shared" si="28"/>
        <v>293.33999999999997</v>
      </c>
      <c r="P39" s="18">
        <f>frq!C39</f>
        <v>1</v>
      </c>
      <c r="Q39" s="15">
        <f t="shared" si="29"/>
        <v>293.33999999999997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293.33999999999997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229.33999999999997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229.33999999999997</v>
      </c>
      <c r="AT39" s="8">
        <v>32</v>
      </c>
      <c r="AU39" s="8">
        <v>32</v>
      </c>
      <c r="AW39" s="199">
        <v>32</v>
      </c>
      <c r="AX39" s="199">
        <v>0</v>
      </c>
      <c r="AY39" s="199">
        <v>0</v>
      </c>
      <c r="AZ39" s="199">
        <v>0</v>
      </c>
      <c r="BA39" s="199">
        <v>0</v>
      </c>
      <c r="BB39" s="199">
        <v>0</v>
      </c>
      <c r="BC39" s="8">
        <f t="shared" si="19"/>
        <v>32</v>
      </c>
      <c r="BD39" s="199">
        <v>32</v>
      </c>
      <c r="BE39" s="199">
        <v>0</v>
      </c>
      <c r="BF39" s="199">
        <v>0</v>
      </c>
      <c r="BG39" s="199">
        <v>0</v>
      </c>
      <c r="BH39" s="199">
        <v>0</v>
      </c>
      <c r="BI39" s="199">
        <v>0</v>
      </c>
      <c r="BJ39" s="8">
        <f t="shared" si="20"/>
        <v>32</v>
      </c>
      <c r="BL39" s="8">
        <f t="shared" si="21"/>
        <v>32</v>
      </c>
      <c r="BM39" s="8">
        <f t="shared" si="22"/>
        <v>32</v>
      </c>
      <c r="BN39" s="8">
        <f t="shared" si="23"/>
        <v>32</v>
      </c>
      <c r="BO39" s="8">
        <f t="shared" si="24"/>
        <v>32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'[3]05'!B42</f>
        <v>320</v>
      </c>
      <c r="C40" s="16">
        <f>'[3]05'!C42</f>
        <v>0</v>
      </c>
      <c r="D40" s="16">
        <f>'[3]05'!D42</f>
        <v>0</v>
      </c>
      <c r="E40" s="16">
        <f>'[3]05'!E42</f>
        <v>0</v>
      </c>
      <c r="F40" s="16">
        <f>'[3]05'!F42</f>
        <v>980</v>
      </c>
      <c r="G40" s="16">
        <f>'[3]05'!G42</f>
        <v>0</v>
      </c>
      <c r="H40" s="17">
        <f t="shared" si="27"/>
        <v>1300</v>
      </c>
      <c r="I40" s="15">
        <f>'[3]05'!J42</f>
        <v>293.33999999999997</v>
      </c>
      <c r="J40" s="16">
        <f>'[3]05'!K42</f>
        <v>0</v>
      </c>
      <c r="K40" s="16">
        <f>'[3]05'!L42</f>
        <v>0</v>
      </c>
      <c r="L40" s="16">
        <f>'[3]05'!M42</f>
        <v>0</v>
      </c>
      <c r="M40" s="16">
        <f>'[3]05'!N42</f>
        <v>0</v>
      </c>
      <c r="N40" s="16">
        <f>'[3]05'!O42</f>
        <v>0</v>
      </c>
      <c r="O40" s="17">
        <f t="shared" si="28"/>
        <v>293.33999999999997</v>
      </c>
      <c r="P40" s="18">
        <f>frq!C40</f>
        <v>1</v>
      </c>
      <c r="Q40" s="15">
        <f t="shared" si="29"/>
        <v>293.33999999999997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293.33999999999997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229.33999999999997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229.33999999999997</v>
      </c>
      <c r="AT40" s="8">
        <v>32</v>
      </c>
      <c r="AU40" s="8">
        <v>32</v>
      </c>
      <c r="AW40" s="199">
        <v>32</v>
      </c>
      <c r="AX40" s="199">
        <v>0</v>
      </c>
      <c r="AY40" s="199">
        <v>0</v>
      </c>
      <c r="AZ40" s="199">
        <v>0</v>
      </c>
      <c r="BA40" s="199">
        <v>0</v>
      </c>
      <c r="BB40" s="199">
        <v>0</v>
      </c>
      <c r="BC40" s="8">
        <f t="shared" si="19"/>
        <v>32</v>
      </c>
      <c r="BD40" s="199">
        <v>32</v>
      </c>
      <c r="BE40" s="199">
        <v>0</v>
      </c>
      <c r="BF40" s="199">
        <v>0</v>
      </c>
      <c r="BG40" s="199">
        <v>0</v>
      </c>
      <c r="BH40" s="199">
        <v>0</v>
      </c>
      <c r="BI40" s="199">
        <v>0</v>
      </c>
      <c r="BJ40" s="8">
        <f t="shared" si="20"/>
        <v>32</v>
      </c>
      <c r="BL40" s="8">
        <f t="shared" si="21"/>
        <v>32</v>
      </c>
      <c r="BM40" s="8">
        <f t="shared" si="22"/>
        <v>32</v>
      </c>
      <c r="BN40" s="8">
        <f t="shared" si="23"/>
        <v>32</v>
      </c>
      <c r="BO40" s="8">
        <f t="shared" si="24"/>
        <v>32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'[3]05'!B43</f>
        <v>320</v>
      </c>
      <c r="C41" s="16">
        <f>'[3]05'!C43</f>
        <v>0</v>
      </c>
      <c r="D41" s="16">
        <f>'[3]05'!D43</f>
        <v>0</v>
      </c>
      <c r="E41" s="16">
        <f>'[3]05'!E43</f>
        <v>0</v>
      </c>
      <c r="F41" s="16">
        <f>'[3]05'!F43</f>
        <v>980</v>
      </c>
      <c r="G41" s="16">
        <f>'[3]05'!G43</f>
        <v>0</v>
      </c>
      <c r="H41" s="17">
        <f t="shared" si="27"/>
        <v>1300</v>
      </c>
      <c r="I41" s="15">
        <f>'[3]05'!J43</f>
        <v>293.33999999999997</v>
      </c>
      <c r="J41" s="16">
        <f>'[3]05'!K43</f>
        <v>0</v>
      </c>
      <c r="K41" s="16">
        <f>'[3]05'!L43</f>
        <v>0</v>
      </c>
      <c r="L41" s="16">
        <f>'[3]05'!M43</f>
        <v>0</v>
      </c>
      <c r="M41" s="16">
        <f>'[3]05'!N43</f>
        <v>0</v>
      </c>
      <c r="N41" s="16">
        <f>'[3]05'!O43</f>
        <v>0</v>
      </c>
      <c r="O41" s="17">
        <f t="shared" si="28"/>
        <v>293.33999999999997</v>
      </c>
      <c r="P41" s="18">
        <f>frq!C41</f>
        <v>1</v>
      </c>
      <c r="Q41" s="15">
        <f t="shared" si="29"/>
        <v>293.33999999999997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293.33999999999997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229.33999999999997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229.33999999999997</v>
      </c>
      <c r="AT41" s="8">
        <v>32</v>
      </c>
      <c r="AU41" s="8">
        <v>32</v>
      </c>
      <c r="AW41" s="199">
        <v>32</v>
      </c>
      <c r="AX41" s="199">
        <v>0</v>
      </c>
      <c r="AY41" s="199">
        <v>0</v>
      </c>
      <c r="AZ41" s="199">
        <v>0</v>
      </c>
      <c r="BA41" s="199">
        <v>0</v>
      </c>
      <c r="BB41" s="199">
        <v>0</v>
      </c>
      <c r="BC41" s="8">
        <f t="shared" si="19"/>
        <v>32</v>
      </c>
      <c r="BD41" s="199">
        <v>32</v>
      </c>
      <c r="BE41" s="199">
        <v>0</v>
      </c>
      <c r="BF41" s="199">
        <v>0</v>
      </c>
      <c r="BG41" s="199">
        <v>0</v>
      </c>
      <c r="BH41" s="199">
        <v>0</v>
      </c>
      <c r="BI41" s="199">
        <v>0</v>
      </c>
      <c r="BJ41" s="8">
        <f t="shared" si="20"/>
        <v>32</v>
      </c>
      <c r="BL41" s="8">
        <f t="shared" si="21"/>
        <v>32</v>
      </c>
      <c r="BM41" s="8">
        <f t="shared" si="22"/>
        <v>32</v>
      </c>
      <c r="BN41" s="8">
        <f t="shared" si="23"/>
        <v>32</v>
      </c>
      <c r="BO41" s="8">
        <f t="shared" si="24"/>
        <v>32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'[3]05'!B44</f>
        <v>320</v>
      </c>
      <c r="C42" s="16">
        <f>'[3]05'!C44</f>
        <v>0</v>
      </c>
      <c r="D42" s="16">
        <f>'[3]05'!D44</f>
        <v>0</v>
      </c>
      <c r="E42" s="16">
        <f>'[3]05'!E44</f>
        <v>0</v>
      </c>
      <c r="F42" s="16">
        <f>'[3]05'!F44</f>
        <v>980</v>
      </c>
      <c r="G42" s="16">
        <f>'[3]05'!G44</f>
        <v>0</v>
      </c>
      <c r="H42" s="17">
        <f t="shared" si="27"/>
        <v>1300</v>
      </c>
      <c r="I42" s="15">
        <f>'[3]05'!J44</f>
        <v>293.33999999999997</v>
      </c>
      <c r="J42" s="16">
        <f>'[3]05'!K44</f>
        <v>0</v>
      </c>
      <c r="K42" s="16">
        <f>'[3]05'!L44</f>
        <v>0</v>
      </c>
      <c r="L42" s="16">
        <f>'[3]05'!M44</f>
        <v>0</v>
      </c>
      <c r="M42" s="16">
        <f>'[3]05'!N44</f>
        <v>0</v>
      </c>
      <c r="N42" s="16">
        <f>'[3]05'!O44</f>
        <v>0</v>
      </c>
      <c r="O42" s="17">
        <f t="shared" si="28"/>
        <v>293.33999999999997</v>
      </c>
      <c r="P42" s="18">
        <f>frq!C42</f>
        <v>1</v>
      </c>
      <c r="Q42" s="15">
        <f t="shared" si="29"/>
        <v>293.33999999999997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293.33999999999997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229.33999999999997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229.33999999999997</v>
      </c>
      <c r="AT42" s="8">
        <v>32</v>
      </c>
      <c r="AU42" s="8">
        <v>32</v>
      </c>
      <c r="AW42" s="199">
        <v>32</v>
      </c>
      <c r="AX42" s="199">
        <v>0</v>
      </c>
      <c r="AY42" s="199">
        <v>0</v>
      </c>
      <c r="AZ42" s="199">
        <v>0</v>
      </c>
      <c r="BA42" s="199">
        <v>0</v>
      </c>
      <c r="BB42" s="199">
        <v>0</v>
      </c>
      <c r="BC42" s="8">
        <f t="shared" si="19"/>
        <v>32</v>
      </c>
      <c r="BD42" s="199">
        <v>32</v>
      </c>
      <c r="BE42" s="199">
        <v>0</v>
      </c>
      <c r="BF42" s="199">
        <v>0</v>
      </c>
      <c r="BG42" s="199">
        <v>0</v>
      </c>
      <c r="BH42" s="199">
        <v>0</v>
      </c>
      <c r="BI42" s="199">
        <v>0</v>
      </c>
      <c r="BJ42" s="8">
        <f t="shared" si="20"/>
        <v>32</v>
      </c>
      <c r="BL42" s="8">
        <f t="shared" si="21"/>
        <v>32</v>
      </c>
      <c r="BM42" s="8">
        <f t="shared" si="22"/>
        <v>32</v>
      </c>
      <c r="BN42" s="8">
        <f t="shared" si="23"/>
        <v>32</v>
      </c>
      <c r="BO42" s="8">
        <f t="shared" si="24"/>
        <v>32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'[3]05'!B45</f>
        <v>320</v>
      </c>
      <c r="C43" s="16">
        <f>'[3]05'!C45</f>
        <v>0</v>
      </c>
      <c r="D43" s="16">
        <f>'[3]05'!D45</f>
        <v>0</v>
      </c>
      <c r="E43" s="16">
        <f>'[3]05'!E45</f>
        <v>0</v>
      </c>
      <c r="F43" s="16">
        <f>'[3]05'!F45</f>
        <v>980</v>
      </c>
      <c r="G43" s="16">
        <f>'[3]05'!G45</f>
        <v>0</v>
      </c>
      <c r="H43" s="17">
        <f t="shared" si="27"/>
        <v>1300</v>
      </c>
      <c r="I43" s="15">
        <f>'[3]05'!J45</f>
        <v>310</v>
      </c>
      <c r="J43" s="16">
        <f>'[3]05'!K45</f>
        <v>0</v>
      </c>
      <c r="K43" s="16">
        <f>'[3]05'!L45</f>
        <v>0</v>
      </c>
      <c r="L43" s="16">
        <f>'[3]05'!M45</f>
        <v>0</v>
      </c>
      <c r="M43" s="16">
        <f>'[3]05'!N45</f>
        <v>0</v>
      </c>
      <c r="N43" s="16">
        <f>'[3]05'!O45</f>
        <v>0</v>
      </c>
      <c r="O43" s="17">
        <f t="shared" si="28"/>
        <v>310</v>
      </c>
      <c r="P43" s="18">
        <f>frq!C43</f>
        <v>1</v>
      </c>
      <c r="Q43" s="15">
        <f t="shared" si="29"/>
        <v>310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310</v>
      </c>
      <c r="X43" s="8">
        <f t="shared" si="4"/>
        <v>31.3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31.3</v>
      </c>
      <c r="AE43" s="8">
        <f t="shared" si="11"/>
        <v>31.3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31.3</v>
      </c>
      <c r="AL43" s="8">
        <f t="shared" si="31"/>
        <v>247.39999999999998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247.39999999999998</v>
      </c>
      <c r="AT43" s="8">
        <v>32</v>
      </c>
      <c r="AU43" s="8">
        <v>32</v>
      </c>
      <c r="AW43" s="199">
        <v>31.3</v>
      </c>
      <c r="AX43" s="199">
        <v>0</v>
      </c>
      <c r="AY43" s="199">
        <v>0</v>
      </c>
      <c r="AZ43" s="199">
        <v>0</v>
      </c>
      <c r="BA43" s="199">
        <v>0</v>
      </c>
      <c r="BB43" s="199">
        <v>0</v>
      </c>
      <c r="BC43" s="8">
        <f t="shared" si="19"/>
        <v>31.3</v>
      </c>
      <c r="BD43" s="199">
        <v>31.3</v>
      </c>
      <c r="BE43" s="199">
        <v>0</v>
      </c>
      <c r="BF43" s="199">
        <v>0</v>
      </c>
      <c r="BG43" s="199">
        <v>0</v>
      </c>
      <c r="BH43" s="199">
        <v>0</v>
      </c>
      <c r="BI43" s="199">
        <v>0</v>
      </c>
      <c r="BJ43" s="8">
        <f t="shared" si="20"/>
        <v>31.3</v>
      </c>
      <c r="BL43" s="8">
        <f t="shared" si="21"/>
        <v>32</v>
      </c>
      <c r="BM43" s="8">
        <f t="shared" si="22"/>
        <v>32</v>
      </c>
      <c r="BN43" s="8">
        <f t="shared" si="23"/>
        <v>31.3</v>
      </c>
      <c r="BO43" s="8">
        <f t="shared" si="24"/>
        <v>31.3</v>
      </c>
      <c r="BP43" s="182">
        <f t="shared" si="25"/>
        <v>0.69999999999999929</v>
      </c>
      <c r="BQ43" s="182">
        <f t="shared" si="26"/>
        <v>0.69999999999999929</v>
      </c>
    </row>
    <row r="44" spans="1:69">
      <c r="A44" s="8" t="s">
        <v>86</v>
      </c>
      <c r="B44" s="15">
        <f>'[3]05'!B46</f>
        <v>320</v>
      </c>
      <c r="C44" s="16">
        <f>'[3]05'!C46</f>
        <v>0</v>
      </c>
      <c r="D44" s="16">
        <f>'[3]05'!D46</f>
        <v>0</v>
      </c>
      <c r="E44" s="16">
        <f>'[3]05'!E46</f>
        <v>0</v>
      </c>
      <c r="F44" s="16">
        <f>'[3]05'!F46</f>
        <v>980</v>
      </c>
      <c r="G44" s="16">
        <f>'[3]05'!G46</f>
        <v>0</v>
      </c>
      <c r="H44" s="17">
        <f t="shared" si="27"/>
        <v>1300</v>
      </c>
      <c r="I44" s="15">
        <f>'[3]05'!J46</f>
        <v>310</v>
      </c>
      <c r="J44" s="16">
        <f>'[3]05'!K46</f>
        <v>0</v>
      </c>
      <c r="K44" s="16">
        <f>'[3]05'!L46</f>
        <v>0</v>
      </c>
      <c r="L44" s="16">
        <f>'[3]05'!M46</f>
        <v>0</v>
      </c>
      <c r="M44" s="16">
        <f>'[3]05'!N46</f>
        <v>0</v>
      </c>
      <c r="N44" s="16">
        <f>'[3]05'!O46</f>
        <v>0</v>
      </c>
      <c r="O44" s="17">
        <f t="shared" si="28"/>
        <v>310</v>
      </c>
      <c r="P44" s="18">
        <f>frq!C44</f>
        <v>1</v>
      </c>
      <c r="Q44" s="15">
        <f t="shared" si="29"/>
        <v>310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310</v>
      </c>
      <c r="X44" s="8">
        <f t="shared" si="4"/>
        <v>31.3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31.3</v>
      </c>
      <c r="AE44" s="8">
        <f t="shared" si="11"/>
        <v>31.3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31.3</v>
      </c>
      <c r="AL44" s="8">
        <f t="shared" si="31"/>
        <v>247.39999999999998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247.39999999999998</v>
      </c>
      <c r="AT44" s="8">
        <v>32</v>
      </c>
      <c r="AU44" s="8">
        <v>32</v>
      </c>
      <c r="AW44" s="199">
        <v>31.3</v>
      </c>
      <c r="AX44" s="199">
        <v>0</v>
      </c>
      <c r="AY44" s="199">
        <v>0</v>
      </c>
      <c r="AZ44" s="199">
        <v>0</v>
      </c>
      <c r="BA44" s="199">
        <v>0</v>
      </c>
      <c r="BB44" s="199">
        <v>0</v>
      </c>
      <c r="BC44" s="8">
        <f t="shared" si="19"/>
        <v>31.3</v>
      </c>
      <c r="BD44" s="199">
        <v>31.3</v>
      </c>
      <c r="BE44" s="199">
        <v>0</v>
      </c>
      <c r="BF44" s="199">
        <v>0</v>
      </c>
      <c r="BG44" s="199">
        <v>0</v>
      </c>
      <c r="BH44" s="199">
        <v>0</v>
      </c>
      <c r="BI44" s="199">
        <v>0</v>
      </c>
      <c r="BJ44" s="8">
        <f t="shared" si="20"/>
        <v>31.3</v>
      </c>
      <c r="BL44" s="8">
        <f t="shared" si="21"/>
        <v>32</v>
      </c>
      <c r="BM44" s="8">
        <f t="shared" si="22"/>
        <v>32</v>
      </c>
      <c r="BN44" s="8">
        <f t="shared" si="23"/>
        <v>31.3</v>
      </c>
      <c r="BO44" s="8">
        <f t="shared" si="24"/>
        <v>31.3</v>
      </c>
      <c r="BP44" s="182">
        <f t="shared" si="25"/>
        <v>0.69999999999999929</v>
      </c>
      <c r="BQ44" s="182">
        <f t="shared" si="26"/>
        <v>0.69999999999999929</v>
      </c>
    </row>
    <row r="45" spans="1:69">
      <c r="A45" s="8" t="s">
        <v>87</v>
      </c>
      <c r="B45" s="15">
        <f>'[3]05'!B47</f>
        <v>320</v>
      </c>
      <c r="C45" s="16">
        <f>'[3]05'!C47</f>
        <v>0</v>
      </c>
      <c r="D45" s="16">
        <f>'[3]05'!D47</f>
        <v>0</v>
      </c>
      <c r="E45" s="16">
        <f>'[3]05'!E47</f>
        <v>0</v>
      </c>
      <c r="F45" s="16">
        <f>'[3]05'!F47</f>
        <v>980</v>
      </c>
      <c r="G45" s="16">
        <f>'[3]05'!G47</f>
        <v>0</v>
      </c>
      <c r="H45" s="17">
        <f t="shared" si="27"/>
        <v>1300</v>
      </c>
      <c r="I45" s="15">
        <f>'[3]05'!J47</f>
        <v>310</v>
      </c>
      <c r="J45" s="16">
        <f>'[3]05'!K47</f>
        <v>0</v>
      </c>
      <c r="K45" s="16">
        <f>'[3]05'!L47</f>
        <v>0</v>
      </c>
      <c r="L45" s="16">
        <f>'[3]05'!M47</f>
        <v>0</v>
      </c>
      <c r="M45" s="16">
        <f>'[3]05'!N47</f>
        <v>0</v>
      </c>
      <c r="N45" s="16">
        <f>'[3]05'!O47</f>
        <v>0</v>
      </c>
      <c r="O45" s="17">
        <f t="shared" si="28"/>
        <v>310</v>
      </c>
      <c r="P45" s="18">
        <f>frq!C45</f>
        <v>1</v>
      </c>
      <c r="Q45" s="15">
        <f t="shared" si="29"/>
        <v>310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310</v>
      </c>
      <c r="X45" s="8">
        <f t="shared" si="4"/>
        <v>31.3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31.3</v>
      </c>
      <c r="AE45" s="8">
        <f t="shared" si="11"/>
        <v>31.3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31.3</v>
      </c>
      <c r="AL45" s="8">
        <f t="shared" si="31"/>
        <v>247.39999999999998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247.39999999999998</v>
      </c>
      <c r="AT45" s="8">
        <v>32</v>
      </c>
      <c r="AU45" s="8">
        <v>32</v>
      </c>
      <c r="AW45" s="199">
        <v>31.3</v>
      </c>
      <c r="AX45" s="199">
        <v>0</v>
      </c>
      <c r="AY45" s="199">
        <v>0</v>
      </c>
      <c r="AZ45" s="199">
        <v>0</v>
      </c>
      <c r="BA45" s="199">
        <v>0</v>
      </c>
      <c r="BB45" s="199">
        <v>0</v>
      </c>
      <c r="BC45" s="8">
        <f t="shared" si="19"/>
        <v>31.3</v>
      </c>
      <c r="BD45" s="199">
        <v>31.3</v>
      </c>
      <c r="BE45" s="199">
        <v>0</v>
      </c>
      <c r="BF45" s="199">
        <v>0</v>
      </c>
      <c r="BG45" s="199">
        <v>0</v>
      </c>
      <c r="BH45" s="199">
        <v>0</v>
      </c>
      <c r="BI45" s="199">
        <v>0</v>
      </c>
      <c r="BJ45" s="8">
        <f t="shared" si="20"/>
        <v>31.3</v>
      </c>
      <c r="BL45" s="8">
        <f t="shared" si="21"/>
        <v>32</v>
      </c>
      <c r="BM45" s="8">
        <f t="shared" si="22"/>
        <v>32</v>
      </c>
      <c r="BN45" s="8">
        <f t="shared" si="23"/>
        <v>31.3</v>
      </c>
      <c r="BO45" s="8">
        <f t="shared" si="24"/>
        <v>31.3</v>
      </c>
      <c r="BP45" s="182">
        <f t="shared" si="25"/>
        <v>0.69999999999999929</v>
      </c>
      <c r="BQ45" s="182">
        <f t="shared" si="26"/>
        <v>0.69999999999999929</v>
      </c>
    </row>
    <row r="46" spans="1:69">
      <c r="A46" s="8" t="s">
        <v>88</v>
      </c>
      <c r="B46" s="15">
        <f>'[3]05'!B48</f>
        <v>320</v>
      </c>
      <c r="C46" s="16">
        <f>'[3]05'!C48</f>
        <v>0</v>
      </c>
      <c r="D46" s="16">
        <f>'[3]05'!D48</f>
        <v>0</v>
      </c>
      <c r="E46" s="16">
        <f>'[3]05'!E48</f>
        <v>0</v>
      </c>
      <c r="F46" s="16">
        <f>'[3]05'!F48</f>
        <v>980</v>
      </c>
      <c r="G46" s="16">
        <f>'[3]05'!G48</f>
        <v>0</v>
      </c>
      <c r="H46" s="17">
        <f t="shared" si="27"/>
        <v>1300</v>
      </c>
      <c r="I46" s="15">
        <f>'[3]05'!J48</f>
        <v>310</v>
      </c>
      <c r="J46" s="16">
        <f>'[3]05'!K48</f>
        <v>0</v>
      </c>
      <c r="K46" s="16">
        <f>'[3]05'!L48</f>
        <v>0</v>
      </c>
      <c r="L46" s="16">
        <f>'[3]05'!M48</f>
        <v>0</v>
      </c>
      <c r="M46" s="16">
        <f>'[3]05'!N48</f>
        <v>0</v>
      </c>
      <c r="N46" s="16">
        <f>'[3]05'!O48</f>
        <v>0</v>
      </c>
      <c r="O46" s="17">
        <f t="shared" si="28"/>
        <v>310</v>
      </c>
      <c r="P46" s="18">
        <f>frq!C46</f>
        <v>1</v>
      </c>
      <c r="Q46" s="15">
        <f t="shared" si="29"/>
        <v>310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310</v>
      </c>
      <c r="X46" s="8">
        <f t="shared" si="4"/>
        <v>31.3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31.3</v>
      </c>
      <c r="AE46" s="8">
        <f t="shared" si="11"/>
        <v>31.3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31.3</v>
      </c>
      <c r="AL46" s="8">
        <f t="shared" si="31"/>
        <v>247.39999999999998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247.39999999999998</v>
      </c>
      <c r="AT46" s="8">
        <v>32</v>
      </c>
      <c r="AU46" s="8">
        <v>32</v>
      </c>
      <c r="AW46" s="199">
        <v>31.3</v>
      </c>
      <c r="AX46" s="199">
        <v>0</v>
      </c>
      <c r="AY46" s="199">
        <v>0</v>
      </c>
      <c r="AZ46" s="199">
        <v>0</v>
      </c>
      <c r="BA46" s="199">
        <v>0</v>
      </c>
      <c r="BB46" s="199">
        <v>0</v>
      </c>
      <c r="BC46" s="8">
        <f t="shared" si="19"/>
        <v>31.3</v>
      </c>
      <c r="BD46" s="199">
        <v>31.3</v>
      </c>
      <c r="BE46" s="199">
        <v>0</v>
      </c>
      <c r="BF46" s="199">
        <v>0</v>
      </c>
      <c r="BG46" s="199">
        <v>0</v>
      </c>
      <c r="BH46" s="199">
        <v>0</v>
      </c>
      <c r="BI46" s="199">
        <v>0</v>
      </c>
      <c r="BJ46" s="8">
        <f t="shared" si="20"/>
        <v>31.3</v>
      </c>
      <c r="BL46" s="8">
        <f t="shared" si="21"/>
        <v>32</v>
      </c>
      <c r="BM46" s="8">
        <f t="shared" si="22"/>
        <v>32</v>
      </c>
      <c r="BN46" s="8">
        <f t="shared" si="23"/>
        <v>31.3</v>
      </c>
      <c r="BO46" s="8">
        <f t="shared" si="24"/>
        <v>31.3</v>
      </c>
      <c r="BP46" s="182">
        <f t="shared" si="25"/>
        <v>0.69999999999999929</v>
      </c>
      <c r="BQ46" s="182">
        <f t="shared" si="26"/>
        <v>0.69999999999999929</v>
      </c>
    </row>
    <row r="47" spans="1:69">
      <c r="A47" s="8" t="s">
        <v>89</v>
      </c>
      <c r="B47" s="15">
        <f>'[3]05'!B49</f>
        <v>320</v>
      </c>
      <c r="C47" s="16">
        <f>'[3]05'!C49</f>
        <v>0</v>
      </c>
      <c r="D47" s="16">
        <f>'[3]05'!D49</f>
        <v>0</v>
      </c>
      <c r="E47" s="16">
        <f>'[3]05'!E49</f>
        <v>0</v>
      </c>
      <c r="F47" s="16">
        <f>'[3]05'!F49</f>
        <v>980</v>
      </c>
      <c r="G47" s="16">
        <f>'[3]05'!G49</f>
        <v>0</v>
      </c>
      <c r="H47" s="17">
        <f t="shared" si="27"/>
        <v>1300</v>
      </c>
      <c r="I47" s="15">
        <f>'[3]05'!J49</f>
        <v>310</v>
      </c>
      <c r="J47" s="16">
        <f>'[3]05'!K49</f>
        <v>0</v>
      </c>
      <c r="K47" s="16">
        <f>'[3]05'!L49</f>
        <v>0</v>
      </c>
      <c r="L47" s="16">
        <f>'[3]05'!M49</f>
        <v>0</v>
      </c>
      <c r="M47" s="16">
        <f>'[3]05'!N49</f>
        <v>0</v>
      </c>
      <c r="N47" s="16">
        <f>'[3]05'!O49</f>
        <v>0</v>
      </c>
      <c r="O47" s="17">
        <f t="shared" si="28"/>
        <v>310</v>
      </c>
      <c r="P47" s="18">
        <f>frq!C47</f>
        <v>1</v>
      </c>
      <c r="Q47" s="15">
        <f t="shared" si="29"/>
        <v>310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310</v>
      </c>
      <c r="X47" s="8">
        <f t="shared" si="4"/>
        <v>31.3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31.3</v>
      </c>
      <c r="AE47" s="8">
        <f t="shared" si="11"/>
        <v>31.3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31.3</v>
      </c>
      <c r="AL47" s="8">
        <f t="shared" si="31"/>
        <v>247.39999999999998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247.39999999999998</v>
      </c>
      <c r="AT47" s="8">
        <v>32</v>
      </c>
      <c r="AU47" s="8">
        <v>32</v>
      </c>
      <c r="AW47" s="199">
        <v>31.3</v>
      </c>
      <c r="AX47" s="199">
        <v>0</v>
      </c>
      <c r="AY47" s="199">
        <v>0</v>
      </c>
      <c r="AZ47" s="199">
        <v>0</v>
      </c>
      <c r="BA47" s="199">
        <v>0</v>
      </c>
      <c r="BB47" s="199">
        <v>0</v>
      </c>
      <c r="BC47" s="8">
        <f t="shared" si="19"/>
        <v>31.3</v>
      </c>
      <c r="BD47" s="199">
        <v>31.3</v>
      </c>
      <c r="BE47" s="199">
        <v>0</v>
      </c>
      <c r="BF47" s="199">
        <v>0</v>
      </c>
      <c r="BG47" s="199">
        <v>0</v>
      </c>
      <c r="BH47" s="199">
        <v>0</v>
      </c>
      <c r="BI47" s="199">
        <v>0</v>
      </c>
      <c r="BJ47" s="8">
        <f t="shared" si="20"/>
        <v>31.3</v>
      </c>
      <c r="BL47" s="8">
        <f t="shared" si="21"/>
        <v>32</v>
      </c>
      <c r="BM47" s="8">
        <f t="shared" si="22"/>
        <v>32</v>
      </c>
      <c r="BN47" s="8">
        <f t="shared" si="23"/>
        <v>31.3</v>
      </c>
      <c r="BO47" s="8">
        <f t="shared" si="24"/>
        <v>31.3</v>
      </c>
      <c r="BP47" s="182">
        <f t="shared" si="25"/>
        <v>0.69999999999999929</v>
      </c>
      <c r="BQ47" s="182">
        <f t="shared" si="26"/>
        <v>0.69999999999999929</v>
      </c>
    </row>
    <row r="48" spans="1:69">
      <c r="A48" s="8" t="s">
        <v>90</v>
      </c>
      <c r="B48" s="15">
        <f>'[3]05'!B50</f>
        <v>320</v>
      </c>
      <c r="C48" s="16">
        <f>'[3]05'!C50</f>
        <v>0</v>
      </c>
      <c r="D48" s="16">
        <f>'[3]05'!D50</f>
        <v>0</v>
      </c>
      <c r="E48" s="16">
        <f>'[3]05'!E50</f>
        <v>0</v>
      </c>
      <c r="F48" s="16">
        <f>'[3]05'!F50</f>
        <v>980</v>
      </c>
      <c r="G48" s="16">
        <f>'[3]05'!G50</f>
        <v>0</v>
      </c>
      <c r="H48" s="17">
        <f t="shared" si="27"/>
        <v>1300</v>
      </c>
      <c r="I48" s="15">
        <f>'[3]05'!J50</f>
        <v>310</v>
      </c>
      <c r="J48" s="16">
        <f>'[3]05'!K50</f>
        <v>0</v>
      </c>
      <c r="K48" s="16">
        <f>'[3]05'!L50</f>
        <v>0</v>
      </c>
      <c r="L48" s="16">
        <f>'[3]05'!M50</f>
        <v>0</v>
      </c>
      <c r="M48" s="16">
        <f>'[3]05'!N50</f>
        <v>0</v>
      </c>
      <c r="N48" s="16">
        <f>'[3]05'!O50</f>
        <v>0</v>
      </c>
      <c r="O48" s="17">
        <f t="shared" si="28"/>
        <v>310</v>
      </c>
      <c r="P48" s="18">
        <f>frq!C48</f>
        <v>1</v>
      </c>
      <c r="Q48" s="15">
        <f t="shared" si="29"/>
        <v>310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310</v>
      </c>
      <c r="X48" s="8">
        <f t="shared" si="4"/>
        <v>31.3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31.3</v>
      </c>
      <c r="AE48" s="8">
        <f t="shared" si="11"/>
        <v>31.3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31.3</v>
      </c>
      <c r="AL48" s="8">
        <f t="shared" si="31"/>
        <v>247.39999999999998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247.39999999999998</v>
      </c>
      <c r="AT48" s="8">
        <v>32</v>
      </c>
      <c r="AU48" s="8">
        <v>32</v>
      </c>
      <c r="AW48" s="199">
        <v>31.3</v>
      </c>
      <c r="AX48" s="199">
        <v>0</v>
      </c>
      <c r="AY48" s="199">
        <v>0</v>
      </c>
      <c r="AZ48" s="199">
        <v>0</v>
      </c>
      <c r="BA48" s="199">
        <v>0</v>
      </c>
      <c r="BB48" s="199">
        <v>0</v>
      </c>
      <c r="BC48" s="8">
        <f t="shared" si="19"/>
        <v>31.3</v>
      </c>
      <c r="BD48" s="199">
        <v>31.3</v>
      </c>
      <c r="BE48" s="199">
        <v>0</v>
      </c>
      <c r="BF48" s="199">
        <v>0</v>
      </c>
      <c r="BG48" s="199">
        <v>0</v>
      </c>
      <c r="BH48" s="199">
        <v>0</v>
      </c>
      <c r="BI48" s="199">
        <v>0</v>
      </c>
      <c r="BJ48" s="8">
        <f t="shared" si="20"/>
        <v>31.3</v>
      </c>
      <c r="BL48" s="8">
        <f t="shared" si="21"/>
        <v>32</v>
      </c>
      <c r="BM48" s="8">
        <f t="shared" si="22"/>
        <v>32</v>
      </c>
      <c r="BN48" s="8">
        <f t="shared" si="23"/>
        <v>31.3</v>
      </c>
      <c r="BO48" s="8">
        <f t="shared" si="24"/>
        <v>31.3</v>
      </c>
      <c r="BP48" s="182">
        <f t="shared" si="25"/>
        <v>0.69999999999999929</v>
      </c>
      <c r="BQ48" s="182">
        <f t="shared" si="26"/>
        <v>0.69999999999999929</v>
      </c>
    </row>
    <row r="49" spans="1:69">
      <c r="A49" s="8" t="s">
        <v>91</v>
      </c>
      <c r="B49" s="15">
        <f>'[3]05'!B51</f>
        <v>320</v>
      </c>
      <c r="C49" s="16">
        <f>'[3]05'!C51</f>
        <v>0</v>
      </c>
      <c r="D49" s="16">
        <f>'[3]05'!D51</f>
        <v>0</v>
      </c>
      <c r="E49" s="16">
        <f>'[3]05'!E51</f>
        <v>0</v>
      </c>
      <c r="F49" s="16">
        <f>'[3]05'!F51</f>
        <v>980</v>
      </c>
      <c r="G49" s="16">
        <f>'[3]05'!G51</f>
        <v>0</v>
      </c>
      <c r="H49" s="17">
        <f t="shared" si="27"/>
        <v>1300</v>
      </c>
      <c r="I49" s="15">
        <f>'[3]05'!J51</f>
        <v>310</v>
      </c>
      <c r="J49" s="16">
        <f>'[3]05'!K51</f>
        <v>0</v>
      </c>
      <c r="K49" s="16">
        <f>'[3]05'!L51</f>
        <v>0</v>
      </c>
      <c r="L49" s="16">
        <f>'[3]05'!M51</f>
        <v>0</v>
      </c>
      <c r="M49" s="16">
        <f>'[3]05'!N51</f>
        <v>0</v>
      </c>
      <c r="N49" s="16">
        <f>'[3]05'!O51</f>
        <v>0</v>
      </c>
      <c r="O49" s="17">
        <f t="shared" si="28"/>
        <v>310</v>
      </c>
      <c r="P49" s="18">
        <f>frq!C49</f>
        <v>1</v>
      </c>
      <c r="Q49" s="15">
        <f t="shared" si="29"/>
        <v>310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310</v>
      </c>
      <c r="X49" s="8">
        <f t="shared" si="4"/>
        <v>31.3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31.3</v>
      </c>
      <c r="AE49" s="8">
        <f t="shared" si="11"/>
        <v>31.3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31.3</v>
      </c>
      <c r="AL49" s="8">
        <f t="shared" si="31"/>
        <v>247.39999999999998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247.39999999999998</v>
      </c>
      <c r="AT49" s="8">
        <v>32</v>
      </c>
      <c r="AU49" s="8">
        <v>32</v>
      </c>
      <c r="AW49" s="199">
        <v>31.3</v>
      </c>
      <c r="AX49" s="199">
        <v>0</v>
      </c>
      <c r="AY49" s="199">
        <v>0</v>
      </c>
      <c r="AZ49" s="199">
        <v>0</v>
      </c>
      <c r="BA49" s="199">
        <v>0</v>
      </c>
      <c r="BB49" s="199">
        <v>0</v>
      </c>
      <c r="BC49" s="8">
        <f t="shared" si="19"/>
        <v>31.3</v>
      </c>
      <c r="BD49" s="199">
        <v>31.3</v>
      </c>
      <c r="BE49" s="199">
        <v>0</v>
      </c>
      <c r="BF49" s="199">
        <v>0</v>
      </c>
      <c r="BG49" s="199">
        <v>0</v>
      </c>
      <c r="BH49" s="199">
        <v>0</v>
      </c>
      <c r="BI49" s="199">
        <v>0</v>
      </c>
      <c r="BJ49" s="8">
        <f t="shared" si="20"/>
        <v>31.3</v>
      </c>
      <c r="BL49" s="8">
        <f t="shared" si="21"/>
        <v>32</v>
      </c>
      <c r="BM49" s="8">
        <f t="shared" si="22"/>
        <v>32</v>
      </c>
      <c r="BN49" s="8">
        <f t="shared" si="23"/>
        <v>31.3</v>
      </c>
      <c r="BO49" s="8">
        <f t="shared" si="24"/>
        <v>31.3</v>
      </c>
      <c r="BP49" s="182">
        <f t="shared" si="25"/>
        <v>0.69999999999999929</v>
      </c>
      <c r="BQ49" s="182">
        <f t="shared" si="26"/>
        <v>0.69999999999999929</v>
      </c>
    </row>
    <row r="50" spans="1:69">
      <c r="A50" s="8" t="s">
        <v>92</v>
      </c>
      <c r="B50" s="15">
        <f>'[3]05'!B52</f>
        <v>320</v>
      </c>
      <c r="C50" s="16">
        <f>'[3]05'!C52</f>
        <v>0</v>
      </c>
      <c r="D50" s="16">
        <f>'[3]05'!D52</f>
        <v>0</v>
      </c>
      <c r="E50" s="16">
        <f>'[3]05'!E52</f>
        <v>0</v>
      </c>
      <c r="F50" s="16">
        <f>'[3]05'!F52</f>
        <v>980</v>
      </c>
      <c r="G50" s="16">
        <f>'[3]05'!G52</f>
        <v>0</v>
      </c>
      <c r="H50" s="17">
        <f t="shared" si="27"/>
        <v>1300</v>
      </c>
      <c r="I50" s="15">
        <f>'[3]05'!J52</f>
        <v>310</v>
      </c>
      <c r="J50" s="16">
        <f>'[3]05'!K52</f>
        <v>0</v>
      </c>
      <c r="K50" s="16">
        <f>'[3]05'!L52</f>
        <v>0</v>
      </c>
      <c r="L50" s="16">
        <f>'[3]05'!M52</f>
        <v>0</v>
      </c>
      <c r="M50" s="16">
        <f>'[3]05'!N52</f>
        <v>0</v>
      </c>
      <c r="N50" s="16">
        <f>'[3]05'!O52</f>
        <v>0</v>
      </c>
      <c r="O50" s="17">
        <f t="shared" si="28"/>
        <v>310</v>
      </c>
      <c r="P50" s="18">
        <f>frq!C50</f>
        <v>1</v>
      </c>
      <c r="Q50" s="15">
        <f t="shared" si="29"/>
        <v>310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310</v>
      </c>
      <c r="X50" s="8">
        <f t="shared" si="4"/>
        <v>31.3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31.3</v>
      </c>
      <c r="AE50" s="8">
        <f t="shared" si="11"/>
        <v>31.3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31.3</v>
      </c>
      <c r="AL50" s="8">
        <f t="shared" si="31"/>
        <v>247.39999999999998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247.39999999999998</v>
      </c>
      <c r="AT50" s="8">
        <v>32</v>
      </c>
      <c r="AU50" s="8">
        <v>32</v>
      </c>
      <c r="AW50" s="199">
        <v>31.3</v>
      </c>
      <c r="AX50" s="199">
        <v>0</v>
      </c>
      <c r="AY50" s="199">
        <v>0</v>
      </c>
      <c r="AZ50" s="199">
        <v>0</v>
      </c>
      <c r="BA50" s="199">
        <v>0</v>
      </c>
      <c r="BB50" s="199">
        <v>0</v>
      </c>
      <c r="BC50" s="8">
        <f t="shared" si="19"/>
        <v>31.3</v>
      </c>
      <c r="BD50" s="199">
        <v>31.3</v>
      </c>
      <c r="BE50" s="199">
        <v>0</v>
      </c>
      <c r="BF50" s="199">
        <v>0</v>
      </c>
      <c r="BG50" s="199">
        <v>0</v>
      </c>
      <c r="BH50" s="199">
        <v>0</v>
      </c>
      <c r="BI50" s="199">
        <v>0</v>
      </c>
      <c r="BJ50" s="8">
        <f t="shared" si="20"/>
        <v>31.3</v>
      </c>
      <c r="BL50" s="8">
        <f t="shared" si="21"/>
        <v>32</v>
      </c>
      <c r="BM50" s="8">
        <f t="shared" si="22"/>
        <v>32</v>
      </c>
      <c r="BN50" s="8">
        <f t="shared" si="23"/>
        <v>31.3</v>
      </c>
      <c r="BO50" s="8">
        <f t="shared" si="24"/>
        <v>31.3</v>
      </c>
      <c r="BP50" s="182">
        <f t="shared" si="25"/>
        <v>0.69999999999999929</v>
      </c>
      <c r="BQ50" s="182">
        <f t="shared" si="26"/>
        <v>0.69999999999999929</v>
      </c>
    </row>
    <row r="51" spans="1:69">
      <c r="A51" s="8" t="s">
        <v>93</v>
      </c>
      <c r="B51" s="15">
        <f>'[3]05'!B53</f>
        <v>320</v>
      </c>
      <c r="C51" s="16">
        <f>'[3]05'!C53</f>
        <v>0</v>
      </c>
      <c r="D51" s="16">
        <f>'[3]05'!D53</f>
        <v>0</v>
      </c>
      <c r="E51" s="16">
        <f>'[3]05'!E53</f>
        <v>0</v>
      </c>
      <c r="F51" s="16">
        <f>'[3]05'!F53</f>
        <v>940</v>
      </c>
      <c r="G51" s="16">
        <f>'[3]05'!G53</f>
        <v>0</v>
      </c>
      <c r="H51" s="17">
        <f t="shared" si="27"/>
        <v>1260</v>
      </c>
      <c r="I51" s="15">
        <f>'[3]05'!J53</f>
        <v>300</v>
      </c>
      <c r="J51" s="16">
        <f>'[3]05'!K53</f>
        <v>0</v>
      </c>
      <c r="K51" s="16">
        <f>'[3]05'!L53</f>
        <v>0</v>
      </c>
      <c r="L51" s="16">
        <f>'[3]05'!M53</f>
        <v>0</v>
      </c>
      <c r="M51" s="16">
        <f>'[3]05'!N53</f>
        <v>0</v>
      </c>
      <c r="N51" s="16">
        <f>'[3]05'!O53</f>
        <v>0</v>
      </c>
      <c r="O51" s="17">
        <f t="shared" si="28"/>
        <v>300</v>
      </c>
      <c r="P51" s="18">
        <f>frq!C51</f>
        <v>1</v>
      </c>
      <c r="Q51" s="15">
        <f t="shared" si="29"/>
        <v>300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300</v>
      </c>
      <c r="X51" s="8">
        <f t="shared" si="4"/>
        <v>30.29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30.29</v>
      </c>
      <c r="AE51" s="8">
        <f t="shared" si="11"/>
        <v>30.29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30.29</v>
      </c>
      <c r="AL51" s="8">
        <f t="shared" si="31"/>
        <v>239.42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239.42</v>
      </c>
      <c r="AT51" s="8">
        <v>32</v>
      </c>
      <c r="AU51" s="8">
        <v>32</v>
      </c>
      <c r="AW51" s="199">
        <v>30.29</v>
      </c>
      <c r="AX51" s="199">
        <v>0</v>
      </c>
      <c r="AY51" s="199">
        <v>0</v>
      </c>
      <c r="AZ51" s="199">
        <v>0</v>
      </c>
      <c r="BA51" s="199">
        <v>0</v>
      </c>
      <c r="BB51" s="199">
        <v>0</v>
      </c>
      <c r="BC51" s="8">
        <f t="shared" si="19"/>
        <v>30.29</v>
      </c>
      <c r="BD51" s="199">
        <v>30.29</v>
      </c>
      <c r="BE51" s="199">
        <v>0</v>
      </c>
      <c r="BF51" s="199">
        <v>0</v>
      </c>
      <c r="BG51" s="199">
        <v>0</v>
      </c>
      <c r="BH51" s="199">
        <v>0</v>
      </c>
      <c r="BI51" s="199">
        <v>0</v>
      </c>
      <c r="BJ51" s="8">
        <f t="shared" si="20"/>
        <v>30.29</v>
      </c>
      <c r="BL51" s="8">
        <f t="shared" si="21"/>
        <v>32</v>
      </c>
      <c r="BM51" s="8">
        <f t="shared" si="22"/>
        <v>32</v>
      </c>
      <c r="BN51" s="8">
        <f t="shared" si="23"/>
        <v>30.29</v>
      </c>
      <c r="BO51" s="8">
        <f t="shared" si="24"/>
        <v>30.29</v>
      </c>
      <c r="BP51" s="182">
        <f t="shared" si="25"/>
        <v>1.7100000000000009</v>
      </c>
      <c r="BQ51" s="182">
        <f t="shared" si="26"/>
        <v>1.7100000000000009</v>
      </c>
    </row>
    <row r="52" spans="1:69">
      <c r="A52" s="8" t="s">
        <v>94</v>
      </c>
      <c r="B52" s="15">
        <f>'[3]05'!B54</f>
        <v>320</v>
      </c>
      <c r="C52" s="16">
        <f>'[3]05'!C54</f>
        <v>0</v>
      </c>
      <c r="D52" s="16">
        <f>'[3]05'!D54</f>
        <v>0</v>
      </c>
      <c r="E52" s="16">
        <f>'[3]05'!E54</f>
        <v>0</v>
      </c>
      <c r="F52" s="16">
        <f>'[3]05'!F54</f>
        <v>940</v>
      </c>
      <c r="G52" s="16">
        <f>'[3]05'!G54</f>
        <v>0</v>
      </c>
      <c r="H52" s="17">
        <f t="shared" si="27"/>
        <v>1260</v>
      </c>
      <c r="I52" s="15">
        <f>'[3]05'!J54</f>
        <v>300</v>
      </c>
      <c r="J52" s="16">
        <f>'[3]05'!K54</f>
        <v>0</v>
      </c>
      <c r="K52" s="16">
        <f>'[3]05'!L54</f>
        <v>0</v>
      </c>
      <c r="L52" s="16">
        <f>'[3]05'!M54</f>
        <v>0</v>
      </c>
      <c r="M52" s="16">
        <f>'[3]05'!N54</f>
        <v>0</v>
      </c>
      <c r="N52" s="16">
        <f>'[3]05'!O54</f>
        <v>0</v>
      </c>
      <c r="O52" s="17">
        <f t="shared" si="28"/>
        <v>300</v>
      </c>
      <c r="P52" s="18">
        <f>frq!C52</f>
        <v>1</v>
      </c>
      <c r="Q52" s="15">
        <f t="shared" si="29"/>
        <v>300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300</v>
      </c>
      <c r="X52" s="8">
        <f t="shared" si="4"/>
        <v>30.29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30.29</v>
      </c>
      <c r="AE52" s="8">
        <f t="shared" si="11"/>
        <v>30.29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30.29</v>
      </c>
      <c r="AL52" s="8">
        <f t="shared" si="31"/>
        <v>239.42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239.42</v>
      </c>
      <c r="AT52" s="8">
        <v>32</v>
      </c>
      <c r="AU52" s="8">
        <v>32</v>
      </c>
      <c r="AW52" s="199">
        <v>30.29</v>
      </c>
      <c r="AX52" s="199">
        <v>0</v>
      </c>
      <c r="AY52" s="199">
        <v>0</v>
      </c>
      <c r="AZ52" s="199">
        <v>0</v>
      </c>
      <c r="BA52" s="199">
        <v>0</v>
      </c>
      <c r="BB52" s="199">
        <v>0</v>
      </c>
      <c r="BC52" s="8">
        <f t="shared" si="19"/>
        <v>30.29</v>
      </c>
      <c r="BD52" s="199">
        <v>30.29</v>
      </c>
      <c r="BE52" s="199">
        <v>0</v>
      </c>
      <c r="BF52" s="199">
        <v>0</v>
      </c>
      <c r="BG52" s="199">
        <v>0</v>
      </c>
      <c r="BH52" s="199">
        <v>0</v>
      </c>
      <c r="BI52" s="199">
        <v>0</v>
      </c>
      <c r="BJ52" s="8">
        <f t="shared" si="20"/>
        <v>30.29</v>
      </c>
      <c r="BL52" s="8">
        <f t="shared" si="21"/>
        <v>32</v>
      </c>
      <c r="BM52" s="8">
        <f t="shared" si="22"/>
        <v>32</v>
      </c>
      <c r="BN52" s="8">
        <f t="shared" si="23"/>
        <v>30.29</v>
      </c>
      <c r="BO52" s="8">
        <f t="shared" si="24"/>
        <v>30.29</v>
      </c>
      <c r="BP52" s="182">
        <f t="shared" si="25"/>
        <v>1.7100000000000009</v>
      </c>
      <c r="BQ52" s="182">
        <f t="shared" si="26"/>
        <v>1.7100000000000009</v>
      </c>
    </row>
    <row r="53" spans="1:69">
      <c r="A53" s="8" t="s">
        <v>95</v>
      </c>
      <c r="B53" s="15">
        <f>'[3]05'!B55</f>
        <v>320</v>
      </c>
      <c r="C53" s="16">
        <f>'[3]05'!C55</f>
        <v>0</v>
      </c>
      <c r="D53" s="16">
        <f>'[3]05'!D55</f>
        <v>0</v>
      </c>
      <c r="E53" s="16">
        <f>'[3]05'!E55</f>
        <v>0</v>
      </c>
      <c r="F53" s="16">
        <f>'[3]05'!F55</f>
        <v>940</v>
      </c>
      <c r="G53" s="16">
        <f>'[3]05'!G55</f>
        <v>0</v>
      </c>
      <c r="H53" s="17">
        <f t="shared" si="27"/>
        <v>1260</v>
      </c>
      <c r="I53" s="15">
        <f>'[3]05'!J55</f>
        <v>300</v>
      </c>
      <c r="J53" s="16">
        <f>'[3]05'!K55</f>
        <v>0</v>
      </c>
      <c r="K53" s="16">
        <f>'[3]05'!L55</f>
        <v>0</v>
      </c>
      <c r="L53" s="16">
        <f>'[3]05'!M55</f>
        <v>0</v>
      </c>
      <c r="M53" s="16">
        <f>'[3]05'!N55</f>
        <v>0</v>
      </c>
      <c r="N53" s="16">
        <f>'[3]05'!O55</f>
        <v>0</v>
      </c>
      <c r="O53" s="17">
        <f t="shared" si="28"/>
        <v>300</v>
      </c>
      <c r="P53" s="18">
        <f>frq!C53</f>
        <v>1</v>
      </c>
      <c r="Q53" s="15">
        <f t="shared" si="29"/>
        <v>300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300</v>
      </c>
      <c r="X53" s="8">
        <f t="shared" si="4"/>
        <v>30.29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30.29</v>
      </c>
      <c r="AE53" s="8">
        <f t="shared" si="11"/>
        <v>30.29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30.29</v>
      </c>
      <c r="AL53" s="8">
        <f t="shared" si="31"/>
        <v>239.42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239.42</v>
      </c>
      <c r="AT53" s="8">
        <v>30.29</v>
      </c>
      <c r="AU53" s="8">
        <v>30.29</v>
      </c>
      <c r="AW53" s="199">
        <v>30.29</v>
      </c>
      <c r="AX53" s="199">
        <v>0</v>
      </c>
      <c r="AY53" s="199">
        <v>0</v>
      </c>
      <c r="AZ53" s="199">
        <v>0</v>
      </c>
      <c r="BA53" s="199">
        <v>0</v>
      </c>
      <c r="BB53" s="199">
        <v>0</v>
      </c>
      <c r="BC53" s="8">
        <f t="shared" si="19"/>
        <v>30.29</v>
      </c>
      <c r="BD53" s="199">
        <v>30.29</v>
      </c>
      <c r="BE53" s="199">
        <v>0</v>
      </c>
      <c r="BF53" s="199">
        <v>0</v>
      </c>
      <c r="BG53" s="199">
        <v>0</v>
      </c>
      <c r="BH53" s="199">
        <v>0</v>
      </c>
      <c r="BI53" s="199">
        <v>0</v>
      </c>
      <c r="BJ53" s="8">
        <f t="shared" si="20"/>
        <v>30.29</v>
      </c>
      <c r="BL53" s="8">
        <f t="shared" si="21"/>
        <v>30.29</v>
      </c>
      <c r="BM53" s="8">
        <f t="shared" si="22"/>
        <v>30.29</v>
      </c>
      <c r="BN53" s="8">
        <f t="shared" si="23"/>
        <v>30.29</v>
      </c>
      <c r="BO53" s="8">
        <f t="shared" si="24"/>
        <v>30.29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'[3]05'!B56</f>
        <v>320</v>
      </c>
      <c r="C54" s="16">
        <f>'[3]05'!C56</f>
        <v>0</v>
      </c>
      <c r="D54" s="16">
        <f>'[3]05'!D56</f>
        <v>0</v>
      </c>
      <c r="E54" s="16">
        <f>'[3]05'!E56</f>
        <v>0</v>
      </c>
      <c r="F54" s="16">
        <f>'[3]05'!F56</f>
        <v>940</v>
      </c>
      <c r="G54" s="16">
        <f>'[3]05'!G56</f>
        <v>0</v>
      </c>
      <c r="H54" s="17">
        <f t="shared" si="27"/>
        <v>1260</v>
      </c>
      <c r="I54" s="15">
        <f>'[3]05'!J56</f>
        <v>300</v>
      </c>
      <c r="J54" s="16">
        <f>'[3]05'!K56</f>
        <v>0</v>
      </c>
      <c r="K54" s="16">
        <f>'[3]05'!L56</f>
        <v>0</v>
      </c>
      <c r="L54" s="16">
        <f>'[3]05'!M56</f>
        <v>0</v>
      </c>
      <c r="M54" s="16">
        <f>'[3]05'!N56</f>
        <v>0</v>
      </c>
      <c r="N54" s="16">
        <f>'[3]05'!O56</f>
        <v>0</v>
      </c>
      <c r="O54" s="17">
        <f t="shared" si="28"/>
        <v>300</v>
      </c>
      <c r="P54" s="18">
        <f>frq!C54</f>
        <v>1</v>
      </c>
      <c r="Q54" s="15">
        <f t="shared" si="29"/>
        <v>300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300</v>
      </c>
      <c r="X54" s="8">
        <f t="shared" si="4"/>
        <v>30.29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30.29</v>
      </c>
      <c r="AE54" s="8">
        <f t="shared" si="11"/>
        <v>30.29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30.29</v>
      </c>
      <c r="AL54" s="8">
        <f t="shared" si="31"/>
        <v>239.42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239.42</v>
      </c>
      <c r="AT54" s="8">
        <v>30.29</v>
      </c>
      <c r="AU54" s="8">
        <v>30.29</v>
      </c>
      <c r="AW54" s="199">
        <v>30.29</v>
      </c>
      <c r="AX54" s="199">
        <v>0</v>
      </c>
      <c r="AY54" s="199">
        <v>0</v>
      </c>
      <c r="AZ54" s="199">
        <v>0</v>
      </c>
      <c r="BA54" s="199">
        <v>0</v>
      </c>
      <c r="BB54" s="199">
        <v>0</v>
      </c>
      <c r="BC54" s="8">
        <f t="shared" si="19"/>
        <v>30.29</v>
      </c>
      <c r="BD54" s="199">
        <v>30.29</v>
      </c>
      <c r="BE54" s="199">
        <v>0</v>
      </c>
      <c r="BF54" s="199">
        <v>0</v>
      </c>
      <c r="BG54" s="199">
        <v>0</v>
      </c>
      <c r="BH54" s="199">
        <v>0</v>
      </c>
      <c r="BI54" s="199">
        <v>0</v>
      </c>
      <c r="BJ54" s="8">
        <f t="shared" si="20"/>
        <v>30.29</v>
      </c>
      <c r="BL54" s="8">
        <f t="shared" si="21"/>
        <v>30.29</v>
      </c>
      <c r="BM54" s="8">
        <f t="shared" si="22"/>
        <v>30.29</v>
      </c>
      <c r="BN54" s="8">
        <f t="shared" si="23"/>
        <v>30.29</v>
      </c>
      <c r="BO54" s="8">
        <f t="shared" si="24"/>
        <v>30.29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'[3]05'!B57</f>
        <v>320</v>
      </c>
      <c r="C55" s="16">
        <f>'[3]05'!C57</f>
        <v>0</v>
      </c>
      <c r="D55" s="16">
        <f>'[3]05'!D57</f>
        <v>0</v>
      </c>
      <c r="E55" s="16">
        <f>'[3]05'!E57</f>
        <v>0</v>
      </c>
      <c r="F55" s="16">
        <f>'[3]05'!F57</f>
        <v>940</v>
      </c>
      <c r="G55" s="16">
        <f>'[3]05'!G57</f>
        <v>0</v>
      </c>
      <c r="H55" s="17">
        <f t="shared" si="27"/>
        <v>1260</v>
      </c>
      <c r="I55" s="15">
        <f>'[3]05'!J57</f>
        <v>300</v>
      </c>
      <c r="J55" s="16">
        <f>'[3]05'!K57</f>
        <v>0</v>
      </c>
      <c r="K55" s="16">
        <f>'[3]05'!L57</f>
        <v>0</v>
      </c>
      <c r="L55" s="16">
        <f>'[3]05'!M57</f>
        <v>0</v>
      </c>
      <c r="M55" s="16">
        <f>'[3]05'!N57</f>
        <v>0</v>
      </c>
      <c r="N55" s="16">
        <f>'[3]05'!O57</f>
        <v>0</v>
      </c>
      <c r="O55" s="17">
        <f t="shared" si="28"/>
        <v>300</v>
      </c>
      <c r="P55" s="18">
        <f>frq!C55</f>
        <v>1</v>
      </c>
      <c r="Q55" s="15">
        <f t="shared" si="29"/>
        <v>300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300</v>
      </c>
      <c r="X55" s="8">
        <f t="shared" si="4"/>
        <v>30.29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30.29</v>
      </c>
      <c r="AE55" s="8">
        <f t="shared" si="11"/>
        <v>30.29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30.29</v>
      </c>
      <c r="AL55" s="8">
        <f t="shared" si="31"/>
        <v>239.42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239.42</v>
      </c>
      <c r="AT55" s="8">
        <v>30.29</v>
      </c>
      <c r="AU55" s="8">
        <v>30.29</v>
      </c>
      <c r="AW55" s="199">
        <v>30.29</v>
      </c>
      <c r="AX55" s="199">
        <v>0</v>
      </c>
      <c r="AY55" s="199">
        <v>0</v>
      </c>
      <c r="AZ55" s="199">
        <v>0</v>
      </c>
      <c r="BA55" s="199">
        <v>0</v>
      </c>
      <c r="BB55" s="199">
        <v>0</v>
      </c>
      <c r="BC55" s="8">
        <f t="shared" si="19"/>
        <v>30.29</v>
      </c>
      <c r="BD55" s="199">
        <v>30.29</v>
      </c>
      <c r="BE55" s="199">
        <v>0</v>
      </c>
      <c r="BF55" s="199">
        <v>0</v>
      </c>
      <c r="BG55" s="199">
        <v>0</v>
      </c>
      <c r="BH55" s="199">
        <v>0</v>
      </c>
      <c r="BI55" s="199">
        <v>0</v>
      </c>
      <c r="BJ55" s="8">
        <f t="shared" si="20"/>
        <v>30.29</v>
      </c>
      <c r="BL55" s="8">
        <f t="shared" si="21"/>
        <v>30.29</v>
      </c>
      <c r="BM55" s="8">
        <f t="shared" si="22"/>
        <v>30.29</v>
      </c>
      <c r="BN55" s="8">
        <f t="shared" si="23"/>
        <v>30.29</v>
      </c>
      <c r="BO55" s="8">
        <f t="shared" si="24"/>
        <v>30.29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'[3]05'!B58</f>
        <v>320</v>
      </c>
      <c r="C56" s="16">
        <f>'[3]05'!C58</f>
        <v>0</v>
      </c>
      <c r="D56" s="16">
        <f>'[3]05'!D58</f>
        <v>0</v>
      </c>
      <c r="E56" s="16">
        <f>'[3]05'!E58</f>
        <v>0</v>
      </c>
      <c r="F56" s="16">
        <f>'[3]05'!F58</f>
        <v>940</v>
      </c>
      <c r="G56" s="16">
        <f>'[3]05'!G58</f>
        <v>0</v>
      </c>
      <c r="H56" s="17">
        <f t="shared" si="27"/>
        <v>1260</v>
      </c>
      <c r="I56" s="15">
        <f>'[3]05'!J58</f>
        <v>300</v>
      </c>
      <c r="J56" s="16">
        <f>'[3]05'!K58</f>
        <v>0</v>
      </c>
      <c r="K56" s="16">
        <f>'[3]05'!L58</f>
        <v>0</v>
      </c>
      <c r="L56" s="16">
        <f>'[3]05'!M58</f>
        <v>0</v>
      </c>
      <c r="M56" s="16">
        <f>'[3]05'!N58</f>
        <v>0</v>
      </c>
      <c r="N56" s="16">
        <f>'[3]05'!O58</f>
        <v>0</v>
      </c>
      <c r="O56" s="17">
        <f t="shared" si="28"/>
        <v>300</v>
      </c>
      <c r="P56" s="18">
        <f>frq!C56</f>
        <v>1</v>
      </c>
      <c r="Q56" s="15">
        <f t="shared" si="29"/>
        <v>300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300</v>
      </c>
      <c r="X56" s="8">
        <f t="shared" si="4"/>
        <v>30.29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30.29</v>
      </c>
      <c r="AE56" s="8">
        <f t="shared" si="11"/>
        <v>30.29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30.29</v>
      </c>
      <c r="AL56" s="8">
        <f t="shared" si="31"/>
        <v>239.42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239.42</v>
      </c>
      <c r="AT56" s="8">
        <v>30.29</v>
      </c>
      <c r="AU56" s="8">
        <v>30.29</v>
      </c>
      <c r="AW56" s="199">
        <v>30.29</v>
      </c>
      <c r="AX56" s="199">
        <v>0</v>
      </c>
      <c r="AY56" s="199">
        <v>0</v>
      </c>
      <c r="AZ56" s="199">
        <v>0</v>
      </c>
      <c r="BA56" s="199">
        <v>0</v>
      </c>
      <c r="BB56" s="199">
        <v>0</v>
      </c>
      <c r="BC56" s="8">
        <f t="shared" si="19"/>
        <v>30.29</v>
      </c>
      <c r="BD56" s="199">
        <v>30.29</v>
      </c>
      <c r="BE56" s="199">
        <v>0</v>
      </c>
      <c r="BF56" s="199">
        <v>0</v>
      </c>
      <c r="BG56" s="199">
        <v>0</v>
      </c>
      <c r="BH56" s="199">
        <v>0</v>
      </c>
      <c r="BI56" s="199">
        <v>0</v>
      </c>
      <c r="BJ56" s="8">
        <f t="shared" si="20"/>
        <v>30.29</v>
      </c>
      <c r="BL56" s="8">
        <f t="shared" si="21"/>
        <v>30.29</v>
      </c>
      <c r="BM56" s="8">
        <f t="shared" si="22"/>
        <v>30.29</v>
      </c>
      <c r="BN56" s="8">
        <f t="shared" si="23"/>
        <v>30.29</v>
      </c>
      <c r="BO56" s="8">
        <f t="shared" si="24"/>
        <v>30.29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'[3]05'!B59</f>
        <v>320</v>
      </c>
      <c r="C57" s="16">
        <f>'[3]05'!C59</f>
        <v>0</v>
      </c>
      <c r="D57" s="16">
        <f>'[3]05'!D59</f>
        <v>0</v>
      </c>
      <c r="E57" s="16">
        <f>'[3]05'!E59</f>
        <v>0</v>
      </c>
      <c r="F57" s="16">
        <f>'[3]05'!F59</f>
        <v>940</v>
      </c>
      <c r="G57" s="16">
        <f>'[3]05'!G59</f>
        <v>0</v>
      </c>
      <c r="H57" s="17">
        <f t="shared" si="27"/>
        <v>1260</v>
      </c>
      <c r="I57" s="15">
        <f>'[3]05'!J59</f>
        <v>300</v>
      </c>
      <c r="J57" s="16">
        <f>'[3]05'!K59</f>
        <v>0</v>
      </c>
      <c r="K57" s="16">
        <f>'[3]05'!L59</f>
        <v>0</v>
      </c>
      <c r="L57" s="16">
        <f>'[3]05'!M59</f>
        <v>0</v>
      </c>
      <c r="M57" s="16">
        <f>'[3]05'!N59</f>
        <v>0</v>
      </c>
      <c r="N57" s="16">
        <f>'[3]05'!O59</f>
        <v>0</v>
      </c>
      <c r="O57" s="17">
        <f t="shared" si="28"/>
        <v>300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300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300</v>
      </c>
      <c r="X57" s="8">
        <f t="shared" si="4"/>
        <v>30.29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30.29</v>
      </c>
      <c r="AE57" s="8">
        <f t="shared" si="11"/>
        <v>30.29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30.29</v>
      </c>
      <c r="AL57" s="8">
        <f t="shared" si="31"/>
        <v>239.42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239.42</v>
      </c>
      <c r="AT57" s="8">
        <v>30.29</v>
      </c>
      <c r="AU57" s="8">
        <v>30.29</v>
      </c>
      <c r="AW57" s="199">
        <v>30.29</v>
      </c>
      <c r="AX57" s="199">
        <v>0</v>
      </c>
      <c r="AY57" s="199">
        <v>0</v>
      </c>
      <c r="AZ57" s="199">
        <v>0</v>
      </c>
      <c r="BA57" s="199">
        <v>0</v>
      </c>
      <c r="BB57" s="199">
        <v>0</v>
      </c>
      <c r="BC57" s="8">
        <f t="shared" si="19"/>
        <v>30.29</v>
      </c>
      <c r="BD57" s="199">
        <v>30.29</v>
      </c>
      <c r="BE57" s="199">
        <v>0</v>
      </c>
      <c r="BF57" s="199">
        <v>0</v>
      </c>
      <c r="BG57" s="199">
        <v>0</v>
      </c>
      <c r="BH57" s="199">
        <v>0</v>
      </c>
      <c r="BI57" s="199">
        <v>0</v>
      </c>
      <c r="BJ57" s="8">
        <f t="shared" si="20"/>
        <v>30.29</v>
      </c>
      <c r="BL57" s="8">
        <f t="shared" si="21"/>
        <v>30.29</v>
      </c>
      <c r="BM57" s="8">
        <f t="shared" si="22"/>
        <v>30.29</v>
      </c>
      <c r="BN57" s="8">
        <f t="shared" si="23"/>
        <v>30.29</v>
      </c>
      <c r="BO57" s="8">
        <f t="shared" si="24"/>
        <v>30.29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'[3]05'!B60</f>
        <v>320</v>
      </c>
      <c r="C58" s="16">
        <f>'[3]05'!C60</f>
        <v>0</v>
      </c>
      <c r="D58" s="16">
        <f>'[3]05'!D60</f>
        <v>0</v>
      </c>
      <c r="E58" s="16">
        <f>'[3]05'!E60</f>
        <v>0</v>
      </c>
      <c r="F58" s="16">
        <f>'[3]05'!F60</f>
        <v>940</v>
      </c>
      <c r="G58" s="16">
        <f>'[3]05'!G60</f>
        <v>0</v>
      </c>
      <c r="H58" s="17">
        <f t="shared" si="27"/>
        <v>1260</v>
      </c>
      <c r="I58" s="15">
        <f>'[3]05'!J60</f>
        <v>300</v>
      </c>
      <c r="J58" s="16">
        <f>'[3]05'!K60</f>
        <v>0</v>
      </c>
      <c r="K58" s="16">
        <f>'[3]05'!L60</f>
        <v>0</v>
      </c>
      <c r="L58" s="16">
        <f>'[3]05'!M60</f>
        <v>0</v>
      </c>
      <c r="M58" s="16">
        <f>'[3]05'!N60</f>
        <v>0</v>
      </c>
      <c r="N58" s="16">
        <f>'[3]05'!O60</f>
        <v>0</v>
      </c>
      <c r="O58" s="17">
        <f t="shared" si="28"/>
        <v>300</v>
      </c>
      <c r="P58" s="18">
        <f>frq!C58</f>
        <v>1</v>
      </c>
      <c r="Q58" s="15">
        <f t="shared" si="33"/>
        <v>300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300</v>
      </c>
      <c r="X58" s="8">
        <f t="shared" si="4"/>
        <v>30.29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30.29</v>
      </c>
      <c r="AE58" s="8">
        <f t="shared" si="11"/>
        <v>30.29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30.29</v>
      </c>
      <c r="AL58" s="8">
        <f t="shared" si="31"/>
        <v>239.42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239.42</v>
      </c>
      <c r="AT58" s="8">
        <v>30.29</v>
      </c>
      <c r="AU58" s="8">
        <v>30.29</v>
      </c>
      <c r="AW58" s="199">
        <v>30.29</v>
      </c>
      <c r="AX58" s="199">
        <v>0</v>
      </c>
      <c r="AY58" s="199">
        <v>0</v>
      </c>
      <c r="AZ58" s="199">
        <v>0</v>
      </c>
      <c r="BA58" s="199">
        <v>0</v>
      </c>
      <c r="BB58" s="199">
        <v>0</v>
      </c>
      <c r="BC58" s="8">
        <f t="shared" si="19"/>
        <v>30.29</v>
      </c>
      <c r="BD58" s="199">
        <v>30.29</v>
      </c>
      <c r="BE58" s="199">
        <v>0</v>
      </c>
      <c r="BF58" s="199">
        <v>0</v>
      </c>
      <c r="BG58" s="199">
        <v>0</v>
      </c>
      <c r="BH58" s="199">
        <v>0</v>
      </c>
      <c r="BI58" s="199">
        <v>0</v>
      </c>
      <c r="BJ58" s="8">
        <f t="shared" si="20"/>
        <v>30.29</v>
      </c>
      <c r="BL58" s="8">
        <f t="shared" si="21"/>
        <v>30.29</v>
      </c>
      <c r="BM58" s="8">
        <f t="shared" si="22"/>
        <v>30.29</v>
      </c>
      <c r="BN58" s="8">
        <f t="shared" si="23"/>
        <v>30.29</v>
      </c>
      <c r="BO58" s="8">
        <f t="shared" si="24"/>
        <v>30.29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'[3]05'!B61</f>
        <v>320</v>
      </c>
      <c r="C59" s="16">
        <f>'[3]05'!C61</f>
        <v>0</v>
      </c>
      <c r="D59" s="16">
        <f>'[3]05'!D61</f>
        <v>0</v>
      </c>
      <c r="E59" s="16">
        <f>'[3]05'!E61</f>
        <v>0</v>
      </c>
      <c r="F59" s="16">
        <f>'[3]05'!F61</f>
        <v>940</v>
      </c>
      <c r="G59" s="16">
        <f>'[3]05'!G61</f>
        <v>0</v>
      </c>
      <c r="H59" s="17">
        <f t="shared" si="27"/>
        <v>1260</v>
      </c>
      <c r="I59" s="15">
        <f>'[3]05'!J61</f>
        <v>300</v>
      </c>
      <c r="J59" s="16">
        <f>'[3]05'!K61</f>
        <v>0</v>
      </c>
      <c r="K59" s="16">
        <f>'[3]05'!L61</f>
        <v>0</v>
      </c>
      <c r="L59" s="16">
        <f>'[3]05'!M61</f>
        <v>0</v>
      </c>
      <c r="M59" s="16">
        <f>'[3]05'!N61</f>
        <v>0</v>
      </c>
      <c r="N59" s="16">
        <f>'[3]05'!O61</f>
        <v>0</v>
      </c>
      <c r="O59" s="17">
        <f t="shared" si="28"/>
        <v>300</v>
      </c>
      <c r="P59" s="18">
        <f>frq!C59</f>
        <v>1</v>
      </c>
      <c r="Q59" s="15">
        <f t="shared" si="33"/>
        <v>300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300</v>
      </c>
      <c r="X59" s="8">
        <f t="shared" si="4"/>
        <v>30.29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30.29</v>
      </c>
      <c r="AE59" s="8">
        <f t="shared" si="11"/>
        <v>30.29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30.29</v>
      </c>
      <c r="AL59" s="8">
        <f t="shared" si="31"/>
        <v>239.42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239.42</v>
      </c>
      <c r="AT59" s="8">
        <v>30.29</v>
      </c>
      <c r="AU59" s="8">
        <v>30.29</v>
      </c>
      <c r="AW59" s="199">
        <v>30.29</v>
      </c>
      <c r="AX59" s="199">
        <v>0</v>
      </c>
      <c r="AY59" s="199">
        <v>0</v>
      </c>
      <c r="AZ59" s="199">
        <v>0</v>
      </c>
      <c r="BA59" s="199">
        <v>0</v>
      </c>
      <c r="BB59" s="199">
        <v>0</v>
      </c>
      <c r="BC59" s="8">
        <f t="shared" si="19"/>
        <v>30.29</v>
      </c>
      <c r="BD59" s="199">
        <v>30.29</v>
      </c>
      <c r="BE59" s="199">
        <v>0</v>
      </c>
      <c r="BF59" s="199">
        <v>0</v>
      </c>
      <c r="BG59" s="199">
        <v>0</v>
      </c>
      <c r="BH59" s="199">
        <v>0</v>
      </c>
      <c r="BI59" s="199">
        <v>0</v>
      </c>
      <c r="BJ59" s="8">
        <f t="shared" si="20"/>
        <v>30.29</v>
      </c>
      <c r="BL59" s="8">
        <f t="shared" si="21"/>
        <v>30.29</v>
      </c>
      <c r="BM59" s="8">
        <f t="shared" si="22"/>
        <v>30.29</v>
      </c>
      <c r="BN59" s="8">
        <f t="shared" si="23"/>
        <v>30.29</v>
      </c>
      <c r="BO59" s="8">
        <f t="shared" si="24"/>
        <v>30.29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'[3]05'!B62</f>
        <v>320</v>
      </c>
      <c r="C60" s="16">
        <f>'[3]05'!C62</f>
        <v>0</v>
      </c>
      <c r="D60" s="16">
        <f>'[3]05'!D62</f>
        <v>0</v>
      </c>
      <c r="E60" s="16">
        <f>'[3]05'!E62</f>
        <v>0</v>
      </c>
      <c r="F60" s="16">
        <f>'[3]05'!F62</f>
        <v>940</v>
      </c>
      <c r="G60" s="16">
        <f>'[3]05'!G62</f>
        <v>0</v>
      </c>
      <c r="H60" s="17">
        <f t="shared" si="27"/>
        <v>1260</v>
      </c>
      <c r="I60" s="15">
        <f>'[3]05'!J62</f>
        <v>300</v>
      </c>
      <c r="J60" s="16">
        <f>'[3]05'!K62</f>
        <v>0</v>
      </c>
      <c r="K60" s="16">
        <f>'[3]05'!L62</f>
        <v>0</v>
      </c>
      <c r="L60" s="16">
        <f>'[3]05'!M62</f>
        <v>0</v>
      </c>
      <c r="M60" s="16">
        <f>'[3]05'!N62</f>
        <v>0</v>
      </c>
      <c r="N60" s="16">
        <f>'[3]05'!O62</f>
        <v>0</v>
      </c>
      <c r="O60" s="17">
        <f t="shared" si="28"/>
        <v>300</v>
      </c>
      <c r="P60" s="18">
        <f>frq!C60</f>
        <v>1</v>
      </c>
      <c r="Q60" s="15">
        <f t="shared" si="33"/>
        <v>300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300</v>
      </c>
      <c r="X60" s="8">
        <f t="shared" si="4"/>
        <v>30.29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30.29</v>
      </c>
      <c r="AE60" s="8">
        <f t="shared" si="11"/>
        <v>30.29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30.29</v>
      </c>
      <c r="AL60" s="8">
        <f t="shared" si="31"/>
        <v>239.42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239.42</v>
      </c>
      <c r="AT60" s="8">
        <v>30.29</v>
      </c>
      <c r="AU60" s="8">
        <v>30.29</v>
      </c>
      <c r="AW60" s="199">
        <v>30.29</v>
      </c>
      <c r="AX60" s="199">
        <v>0</v>
      </c>
      <c r="AY60" s="199">
        <v>0</v>
      </c>
      <c r="AZ60" s="199">
        <v>0</v>
      </c>
      <c r="BA60" s="199">
        <v>0</v>
      </c>
      <c r="BB60" s="199">
        <v>0</v>
      </c>
      <c r="BC60" s="8">
        <f t="shared" si="19"/>
        <v>30.29</v>
      </c>
      <c r="BD60" s="199">
        <v>30.29</v>
      </c>
      <c r="BE60" s="199">
        <v>0</v>
      </c>
      <c r="BF60" s="199">
        <v>0</v>
      </c>
      <c r="BG60" s="199">
        <v>0</v>
      </c>
      <c r="BH60" s="199">
        <v>0</v>
      </c>
      <c r="BI60" s="199">
        <v>0</v>
      </c>
      <c r="BJ60" s="8">
        <f t="shared" si="20"/>
        <v>30.29</v>
      </c>
      <c r="BL60" s="8">
        <f t="shared" si="21"/>
        <v>30.29</v>
      </c>
      <c r="BM60" s="8">
        <f t="shared" si="22"/>
        <v>30.29</v>
      </c>
      <c r="BN60" s="8">
        <f t="shared" si="23"/>
        <v>30.29</v>
      </c>
      <c r="BO60" s="8">
        <f t="shared" si="24"/>
        <v>30.29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'[3]05'!B63</f>
        <v>320</v>
      </c>
      <c r="C61" s="16">
        <f>'[3]05'!C63</f>
        <v>0</v>
      </c>
      <c r="D61" s="16">
        <f>'[3]05'!D63</f>
        <v>0</v>
      </c>
      <c r="E61" s="16">
        <f>'[3]05'!E63</f>
        <v>0</v>
      </c>
      <c r="F61" s="16">
        <f>'[3]05'!F63</f>
        <v>940</v>
      </c>
      <c r="G61" s="16">
        <f>'[3]05'!G63</f>
        <v>0</v>
      </c>
      <c r="H61" s="17">
        <f t="shared" si="27"/>
        <v>1260</v>
      </c>
      <c r="I61" s="15">
        <f>'[3]05'!J63</f>
        <v>300</v>
      </c>
      <c r="J61" s="16">
        <f>'[3]05'!K63</f>
        <v>0</v>
      </c>
      <c r="K61" s="16">
        <f>'[3]05'!L63</f>
        <v>0</v>
      </c>
      <c r="L61" s="16">
        <f>'[3]05'!M63</f>
        <v>0</v>
      </c>
      <c r="M61" s="16">
        <f>'[3]05'!N63</f>
        <v>0</v>
      </c>
      <c r="N61" s="16">
        <f>'[3]05'!O63</f>
        <v>0</v>
      </c>
      <c r="O61" s="17">
        <f t="shared" si="28"/>
        <v>300</v>
      </c>
      <c r="P61" s="18">
        <f>frq!C61</f>
        <v>1</v>
      </c>
      <c r="Q61" s="15">
        <f t="shared" si="33"/>
        <v>300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300</v>
      </c>
      <c r="X61" s="8">
        <f t="shared" si="4"/>
        <v>30.29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30.29</v>
      </c>
      <c r="AE61" s="8">
        <f t="shared" si="11"/>
        <v>30.29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30.29</v>
      </c>
      <c r="AL61" s="8">
        <f t="shared" si="31"/>
        <v>239.42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239.42</v>
      </c>
      <c r="AT61" s="8">
        <v>30.29</v>
      </c>
      <c r="AU61" s="8">
        <v>30.29</v>
      </c>
      <c r="AW61" s="199">
        <v>30.29</v>
      </c>
      <c r="AX61" s="199">
        <v>0</v>
      </c>
      <c r="AY61" s="199">
        <v>0</v>
      </c>
      <c r="AZ61" s="199">
        <v>0</v>
      </c>
      <c r="BA61" s="199">
        <v>0</v>
      </c>
      <c r="BB61" s="199">
        <v>0</v>
      </c>
      <c r="BC61" s="8">
        <f t="shared" si="19"/>
        <v>30.29</v>
      </c>
      <c r="BD61" s="199">
        <v>30.29</v>
      </c>
      <c r="BE61" s="199">
        <v>0</v>
      </c>
      <c r="BF61" s="199">
        <v>0</v>
      </c>
      <c r="BG61" s="199">
        <v>0</v>
      </c>
      <c r="BH61" s="199">
        <v>0</v>
      </c>
      <c r="BI61" s="199">
        <v>0</v>
      </c>
      <c r="BJ61" s="8">
        <f t="shared" si="20"/>
        <v>30.29</v>
      </c>
      <c r="BL61" s="8">
        <f t="shared" si="21"/>
        <v>30.29</v>
      </c>
      <c r="BM61" s="8">
        <f t="shared" si="22"/>
        <v>30.29</v>
      </c>
      <c r="BN61" s="8">
        <f t="shared" si="23"/>
        <v>30.29</v>
      </c>
      <c r="BO61" s="8">
        <f t="shared" si="24"/>
        <v>30.29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'[3]05'!B64</f>
        <v>320</v>
      </c>
      <c r="C62" s="16">
        <f>'[3]05'!C64</f>
        <v>0</v>
      </c>
      <c r="D62" s="16">
        <f>'[3]05'!D64</f>
        <v>0</v>
      </c>
      <c r="E62" s="16">
        <f>'[3]05'!E64</f>
        <v>0</v>
      </c>
      <c r="F62" s="16">
        <f>'[3]05'!F64</f>
        <v>940</v>
      </c>
      <c r="G62" s="16">
        <f>'[3]05'!G64</f>
        <v>0</v>
      </c>
      <c r="H62" s="17">
        <f t="shared" si="27"/>
        <v>1260</v>
      </c>
      <c r="I62" s="15">
        <f>'[3]05'!J64</f>
        <v>300</v>
      </c>
      <c r="J62" s="16">
        <f>'[3]05'!K64</f>
        <v>0</v>
      </c>
      <c r="K62" s="16">
        <f>'[3]05'!L64</f>
        <v>0</v>
      </c>
      <c r="L62" s="16">
        <f>'[3]05'!M64</f>
        <v>0</v>
      </c>
      <c r="M62" s="16">
        <f>'[3]05'!N64</f>
        <v>0</v>
      </c>
      <c r="N62" s="16">
        <f>'[3]05'!O64</f>
        <v>0</v>
      </c>
      <c r="O62" s="17">
        <f t="shared" si="28"/>
        <v>300</v>
      </c>
      <c r="P62" s="18">
        <f>frq!C62</f>
        <v>1</v>
      </c>
      <c r="Q62" s="15">
        <f t="shared" si="33"/>
        <v>300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300</v>
      </c>
      <c r="X62" s="8">
        <f t="shared" si="4"/>
        <v>30.29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30.29</v>
      </c>
      <c r="AE62" s="8">
        <f t="shared" si="11"/>
        <v>30.29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30.29</v>
      </c>
      <c r="AL62" s="8">
        <f t="shared" ref="AL62:AN98" si="35">Q62-X62-AE62</f>
        <v>239.42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239.42</v>
      </c>
      <c r="AT62" s="8">
        <v>30.29</v>
      </c>
      <c r="AU62" s="8">
        <v>30.29</v>
      </c>
      <c r="AW62" s="199">
        <v>30.29</v>
      </c>
      <c r="AX62" s="199">
        <v>0</v>
      </c>
      <c r="AY62" s="199">
        <v>0</v>
      </c>
      <c r="AZ62" s="199">
        <v>0</v>
      </c>
      <c r="BA62" s="199">
        <v>0</v>
      </c>
      <c r="BB62" s="199">
        <v>0</v>
      </c>
      <c r="BC62" s="8">
        <f t="shared" si="19"/>
        <v>30.29</v>
      </c>
      <c r="BD62" s="199">
        <v>30.29</v>
      </c>
      <c r="BE62" s="199">
        <v>0</v>
      </c>
      <c r="BF62" s="199">
        <v>0</v>
      </c>
      <c r="BG62" s="199">
        <v>0</v>
      </c>
      <c r="BH62" s="199">
        <v>0</v>
      </c>
      <c r="BI62" s="199">
        <v>0</v>
      </c>
      <c r="BJ62" s="8">
        <f t="shared" si="20"/>
        <v>30.29</v>
      </c>
      <c r="BL62" s="8">
        <f t="shared" si="21"/>
        <v>30.29</v>
      </c>
      <c r="BM62" s="8">
        <f t="shared" si="22"/>
        <v>30.29</v>
      </c>
      <c r="BN62" s="8">
        <f t="shared" si="23"/>
        <v>30.29</v>
      </c>
      <c r="BO62" s="8">
        <f t="shared" si="24"/>
        <v>30.29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'[3]05'!B65</f>
        <v>320</v>
      </c>
      <c r="C63" s="16">
        <f>'[3]05'!C65</f>
        <v>0</v>
      </c>
      <c r="D63" s="16">
        <f>'[3]05'!D65</f>
        <v>0</v>
      </c>
      <c r="E63" s="16">
        <f>'[3]05'!E65</f>
        <v>0</v>
      </c>
      <c r="F63" s="16">
        <f>'[3]05'!F65</f>
        <v>940</v>
      </c>
      <c r="G63" s="16">
        <f>'[3]05'!G65</f>
        <v>0</v>
      </c>
      <c r="H63" s="17">
        <f t="shared" si="27"/>
        <v>1260</v>
      </c>
      <c r="I63" s="15">
        <f>'[3]05'!J65</f>
        <v>300</v>
      </c>
      <c r="J63" s="16">
        <f>'[3]05'!K65</f>
        <v>0</v>
      </c>
      <c r="K63" s="16">
        <f>'[3]05'!L65</f>
        <v>0</v>
      </c>
      <c r="L63" s="16">
        <f>'[3]05'!M65</f>
        <v>0</v>
      </c>
      <c r="M63" s="16">
        <f>'[3]05'!N65</f>
        <v>0</v>
      </c>
      <c r="N63" s="16">
        <f>'[3]05'!O65</f>
        <v>0</v>
      </c>
      <c r="O63" s="17">
        <f t="shared" si="28"/>
        <v>300</v>
      </c>
      <c r="P63" s="18">
        <f>frq!C63</f>
        <v>1</v>
      </c>
      <c r="Q63" s="15">
        <f t="shared" si="33"/>
        <v>300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300</v>
      </c>
      <c r="X63" s="8">
        <f t="shared" si="4"/>
        <v>30.29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30.29</v>
      </c>
      <c r="AE63" s="8">
        <f t="shared" si="11"/>
        <v>30.29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30.29</v>
      </c>
      <c r="AL63" s="8">
        <f t="shared" si="35"/>
        <v>239.42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239.42</v>
      </c>
      <c r="AT63" s="8">
        <v>30.29</v>
      </c>
      <c r="AU63" s="8">
        <v>30.29</v>
      </c>
      <c r="AW63" s="199">
        <v>30.29</v>
      </c>
      <c r="AX63" s="199">
        <v>0</v>
      </c>
      <c r="AY63" s="199">
        <v>0</v>
      </c>
      <c r="AZ63" s="199">
        <v>0</v>
      </c>
      <c r="BA63" s="199">
        <v>0</v>
      </c>
      <c r="BB63" s="199">
        <v>0</v>
      </c>
      <c r="BC63" s="8">
        <f t="shared" si="19"/>
        <v>30.29</v>
      </c>
      <c r="BD63" s="199">
        <v>30.29</v>
      </c>
      <c r="BE63" s="199">
        <v>0</v>
      </c>
      <c r="BF63" s="199">
        <v>0</v>
      </c>
      <c r="BG63" s="199">
        <v>0</v>
      </c>
      <c r="BH63" s="199">
        <v>0</v>
      </c>
      <c r="BI63" s="199">
        <v>0</v>
      </c>
      <c r="BJ63" s="8">
        <f t="shared" si="20"/>
        <v>30.29</v>
      </c>
      <c r="BL63" s="8">
        <f t="shared" si="21"/>
        <v>30.29</v>
      </c>
      <c r="BM63" s="8">
        <f t="shared" si="22"/>
        <v>30.29</v>
      </c>
      <c r="BN63" s="8">
        <f t="shared" si="23"/>
        <v>30.29</v>
      </c>
      <c r="BO63" s="8">
        <f t="shared" si="24"/>
        <v>30.29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'[3]05'!B66</f>
        <v>320</v>
      </c>
      <c r="C64" s="16">
        <f>'[3]05'!C66</f>
        <v>0</v>
      </c>
      <c r="D64" s="16">
        <f>'[3]05'!D66</f>
        <v>0</v>
      </c>
      <c r="E64" s="16">
        <f>'[3]05'!E66</f>
        <v>0</v>
      </c>
      <c r="F64" s="16">
        <f>'[3]05'!F66</f>
        <v>940</v>
      </c>
      <c r="G64" s="16">
        <f>'[3]05'!G66</f>
        <v>0</v>
      </c>
      <c r="H64" s="17">
        <f t="shared" si="27"/>
        <v>1260</v>
      </c>
      <c r="I64" s="15">
        <f>'[3]05'!J66</f>
        <v>300</v>
      </c>
      <c r="J64" s="16">
        <f>'[3]05'!K66</f>
        <v>0</v>
      </c>
      <c r="K64" s="16">
        <f>'[3]05'!L66</f>
        <v>0</v>
      </c>
      <c r="L64" s="16">
        <f>'[3]05'!M66</f>
        <v>0</v>
      </c>
      <c r="M64" s="16">
        <f>'[3]05'!N66</f>
        <v>0</v>
      </c>
      <c r="N64" s="16">
        <f>'[3]05'!O66</f>
        <v>0</v>
      </c>
      <c r="O64" s="17">
        <f t="shared" si="28"/>
        <v>300</v>
      </c>
      <c r="P64" s="18">
        <f>frq!C64</f>
        <v>1</v>
      </c>
      <c r="Q64" s="15">
        <f t="shared" si="33"/>
        <v>300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300</v>
      </c>
      <c r="X64" s="8">
        <f t="shared" si="4"/>
        <v>30.29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30.29</v>
      </c>
      <c r="AE64" s="8">
        <f t="shared" si="11"/>
        <v>30.29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30.29</v>
      </c>
      <c r="AL64" s="8">
        <f t="shared" si="35"/>
        <v>239.42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239.42</v>
      </c>
      <c r="AT64" s="8">
        <v>30.29</v>
      </c>
      <c r="AU64" s="8">
        <v>30.29</v>
      </c>
      <c r="AW64" s="199">
        <v>30.29</v>
      </c>
      <c r="AX64" s="199">
        <v>0</v>
      </c>
      <c r="AY64" s="199">
        <v>0</v>
      </c>
      <c r="AZ64" s="199">
        <v>0</v>
      </c>
      <c r="BA64" s="199">
        <v>0</v>
      </c>
      <c r="BB64" s="199">
        <v>0</v>
      </c>
      <c r="BC64" s="8">
        <f t="shared" si="19"/>
        <v>30.29</v>
      </c>
      <c r="BD64" s="199">
        <v>30.29</v>
      </c>
      <c r="BE64" s="199">
        <v>0</v>
      </c>
      <c r="BF64" s="199">
        <v>0</v>
      </c>
      <c r="BG64" s="199">
        <v>0</v>
      </c>
      <c r="BH64" s="199">
        <v>0</v>
      </c>
      <c r="BI64" s="199">
        <v>0</v>
      </c>
      <c r="BJ64" s="8">
        <f t="shared" si="20"/>
        <v>30.29</v>
      </c>
      <c r="BL64" s="8">
        <f t="shared" si="21"/>
        <v>30.29</v>
      </c>
      <c r="BM64" s="8">
        <f t="shared" si="22"/>
        <v>30.29</v>
      </c>
      <c r="BN64" s="8">
        <f t="shared" si="23"/>
        <v>30.29</v>
      </c>
      <c r="BO64" s="8">
        <f t="shared" si="24"/>
        <v>30.29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'[3]05'!B67</f>
        <v>320</v>
      </c>
      <c r="C65" s="16">
        <f>'[3]05'!C67</f>
        <v>0</v>
      </c>
      <c r="D65" s="16">
        <f>'[3]05'!D67</f>
        <v>0</v>
      </c>
      <c r="E65" s="16">
        <f>'[3]05'!E67</f>
        <v>0</v>
      </c>
      <c r="F65" s="16">
        <f>'[3]05'!F67</f>
        <v>940</v>
      </c>
      <c r="G65" s="16">
        <f>'[3]05'!G67</f>
        <v>0</v>
      </c>
      <c r="H65" s="17">
        <f t="shared" si="27"/>
        <v>1260</v>
      </c>
      <c r="I65" s="15">
        <f>'[3]05'!J67</f>
        <v>300</v>
      </c>
      <c r="J65" s="16">
        <f>'[3]05'!K67</f>
        <v>0</v>
      </c>
      <c r="K65" s="16">
        <f>'[3]05'!L67</f>
        <v>0</v>
      </c>
      <c r="L65" s="16">
        <f>'[3]05'!M67</f>
        <v>0</v>
      </c>
      <c r="M65" s="16">
        <f>'[3]05'!N67</f>
        <v>0</v>
      </c>
      <c r="N65" s="16">
        <f>'[3]05'!O67</f>
        <v>0</v>
      </c>
      <c r="O65" s="17">
        <f t="shared" si="28"/>
        <v>300</v>
      </c>
      <c r="P65" s="18">
        <f>frq!C65</f>
        <v>1</v>
      </c>
      <c r="Q65" s="15">
        <f t="shared" si="33"/>
        <v>300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300</v>
      </c>
      <c r="X65" s="8">
        <f t="shared" si="4"/>
        <v>30.29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30.29</v>
      </c>
      <c r="AE65" s="8">
        <f t="shared" si="11"/>
        <v>30.29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30.29</v>
      </c>
      <c r="AL65" s="8">
        <f t="shared" si="35"/>
        <v>239.42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239.42</v>
      </c>
      <c r="AT65" s="8">
        <v>30.29</v>
      </c>
      <c r="AU65" s="8">
        <v>30.29</v>
      </c>
      <c r="AW65" s="199">
        <v>30.29</v>
      </c>
      <c r="AX65" s="199">
        <v>0</v>
      </c>
      <c r="AY65" s="199">
        <v>0</v>
      </c>
      <c r="AZ65" s="199">
        <v>0</v>
      </c>
      <c r="BA65" s="199">
        <v>0</v>
      </c>
      <c r="BB65" s="199">
        <v>0</v>
      </c>
      <c r="BC65" s="8">
        <f t="shared" si="19"/>
        <v>30.29</v>
      </c>
      <c r="BD65" s="199">
        <v>30.29</v>
      </c>
      <c r="BE65" s="199">
        <v>0</v>
      </c>
      <c r="BF65" s="199">
        <v>0</v>
      </c>
      <c r="BG65" s="199">
        <v>0</v>
      </c>
      <c r="BH65" s="199">
        <v>0</v>
      </c>
      <c r="BI65" s="199">
        <v>0</v>
      </c>
      <c r="BJ65" s="8">
        <f t="shared" si="20"/>
        <v>30.29</v>
      </c>
      <c r="BL65" s="8">
        <f t="shared" si="21"/>
        <v>30.29</v>
      </c>
      <c r="BM65" s="8">
        <f t="shared" si="22"/>
        <v>30.29</v>
      </c>
      <c r="BN65" s="8">
        <f t="shared" si="23"/>
        <v>30.29</v>
      </c>
      <c r="BO65" s="8">
        <f t="shared" si="24"/>
        <v>30.29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'[3]05'!B68</f>
        <v>320</v>
      </c>
      <c r="C66" s="16">
        <f>'[3]05'!C68</f>
        <v>0</v>
      </c>
      <c r="D66" s="16">
        <f>'[3]05'!D68</f>
        <v>0</v>
      </c>
      <c r="E66" s="16">
        <f>'[3]05'!E68</f>
        <v>0</v>
      </c>
      <c r="F66" s="16">
        <f>'[3]05'!F68</f>
        <v>940</v>
      </c>
      <c r="G66" s="16">
        <f>'[3]05'!G68</f>
        <v>0</v>
      </c>
      <c r="H66" s="17">
        <f t="shared" si="27"/>
        <v>1260</v>
      </c>
      <c r="I66" s="15">
        <f>'[3]05'!J68</f>
        <v>300</v>
      </c>
      <c r="J66" s="16">
        <f>'[3]05'!K68</f>
        <v>0</v>
      </c>
      <c r="K66" s="16">
        <f>'[3]05'!L68</f>
        <v>0</v>
      </c>
      <c r="L66" s="16">
        <f>'[3]05'!M68</f>
        <v>0</v>
      </c>
      <c r="M66" s="16">
        <f>'[3]05'!N68</f>
        <v>0</v>
      </c>
      <c r="N66" s="16">
        <f>'[3]05'!O68</f>
        <v>0</v>
      </c>
      <c r="O66" s="17">
        <f t="shared" si="28"/>
        <v>300</v>
      </c>
      <c r="P66" s="18">
        <f>frq!C66</f>
        <v>1</v>
      </c>
      <c r="Q66" s="15">
        <f t="shared" si="33"/>
        <v>300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300</v>
      </c>
      <c r="X66" s="8">
        <f t="shared" si="4"/>
        <v>30.29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30.29</v>
      </c>
      <c r="AE66" s="8">
        <f t="shared" si="11"/>
        <v>30.29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30.29</v>
      </c>
      <c r="AL66" s="8">
        <f t="shared" si="35"/>
        <v>239.42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239.42</v>
      </c>
      <c r="AT66" s="8">
        <v>30.29</v>
      </c>
      <c r="AU66" s="8">
        <v>30.29</v>
      </c>
      <c r="AW66" s="199">
        <v>30.29</v>
      </c>
      <c r="AX66" s="199">
        <v>0</v>
      </c>
      <c r="AY66" s="199">
        <v>0</v>
      </c>
      <c r="AZ66" s="199">
        <v>0</v>
      </c>
      <c r="BA66" s="199">
        <v>0</v>
      </c>
      <c r="BB66" s="199">
        <v>0</v>
      </c>
      <c r="BC66" s="8">
        <f t="shared" si="19"/>
        <v>30.29</v>
      </c>
      <c r="BD66" s="199">
        <v>30.29</v>
      </c>
      <c r="BE66" s="199">
        <v>0</v>
      </c>
      <c r="BF66" s="199">
        <v>0</v>
      </c>
      <c r="BG66" s="199">
        <v>0</v>
      </c>
      <c r="BH66" s="199">
        <v>0</v>
      </c>
      <c r="BI66" s="199">
        <v>0</v>
      </c>
      <c r="BJ66" s="8">
        <f t="shared" si="20"/>
        <v>30.29</v>
      </c>
      <c r="BL66" s="8">
        <f t="shared" si="21"/>
        <v>30.29</v>
      </c>
      <c r="BM66" s="8">
        <f t="shared" si="22"/>
        <v>30.29</v>
      </c>
      <c r="BN66" s="8">
        <f t="shared" si="23"/>
        <v>30.29</v>
      </c>
      <c r="BO66" s="8">
        <f t="shared" si="24"/>
        <v>30.29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'[3]05'!B69</f>
        <v>320</v>
      </c>
      <c r="C67" s="16">
        <f>'[3]05'!C69</f>
        <v>0</v>
      </c>
      <c r="D67" s="16">
        <f>'[3]05'!D69</f>
        <v>0</v>
      </c>
      <c r="E67" s="16">
        <f>'[3]05'!E69</f>
        <v>0</v>
      </c>
      <c r="F67" s="16">
        <f>'[3]05'!F69</f>
        <v>940</v>
      </c>
      <c r="G67" s="16">
        <f>'[3]05'!G69</f>
        <v>0</v>
      </c>
      <c r="H67" s="17">
        <f t="shared" si="27"/>
        <v>1260</v>
      </c>
      <c r="I67" s="15">
        <f>'[3]05'!J69</f>
        <v>300</v>
      </c>
      <c r="J67" s="16">
        <f>'[3]05'!K69</f>
        <v>0</v>
      </c>
      <c r="K67" s="16">
        <f>'[3]05'!L69</f>
        <v>0</v>
      </c>
      <c r="L67" s="16">
        <f>'[3]05'!M69</f>
        <v>0</v>
      </c>
      <c r="M67" s="16">
        <f>'[3]05'!N69</f>
        <v>0</v>
      </c>
      <c r="N67" s="16">
        <f>'[3]05'!O69</f>
        <v>0</v>
      </c>
      <c r="O67" s="17">
        <f t="shared" si="28"/>
        <v>300</v>
      </c>
      <c r="P67" s="18">
        <f>frq!C67</f>
        <v>1</v>
      </c>
      <c r="Q67" s="15">
        <f t="shared" si="33"/>
        <v>300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300</v>
      </c>
      <c r="X67" s="8">
        <f t="shared" si="4"/>
        <v>30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30</v>
      </c>
      <c r="AE67" s="8">
        <f t="shared" si="11"/>
        <v>30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30</v>
      </c>
      <c r="AL67" s="8">
        <f t="shared" si="35"/>
        <v>240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240</v>
      </c>
      <c r="AT67" s="8">
        <v>30</v>
      </c>
      <c r="AU67" s="8">
        <v>30</v>
      </c>
      <c r="AW67" s="199">
        <v>30</v>
      </c>
      <c r="AX67" s="199">
        <v>0</v>
      </c>
      <c r="AY67" s="199">
        <v>0</v>
      </c>
      <c r="AZ67" s="199">
        <v>0</v>
      </c>
      <c r="BA67" s="199">
        <v>0</v>
      </c>
      <c r="BB67" s="199">
        <v>0</v>
      </c>
      <c r="BC67" s="8">
        <f t="shared" si="19"/>
        <v>30</v>
      </c>
      <c r="BD67" s="199">
        <v>30</v>
      </c>
      <c r="BE67" s="199">
        <v>0</v>
      </c>
      <c r="BF67" s="199">
        <v>0</v>
      </c>
      <c r="BG67" s="199">
        <v>0</v>
      </c>
      <c r="BH67" s="199">
        <v>0</v>
      </c>
      <c r="BI67" s="199">
        <v>0</v>
      </c>
      <c r="BJ67" s="8">
        <f t="shared" si="20"/>
        <v>30</v>
      </c>
      <c r="BL67" s="8">
        <f t="shared" si="21"/>
        <v>30</v>
      </c>
      <c r="BM67" s="8">
        <f t="shared" si="22"/>
        <v>30</v>
      </c>
      <c r="BN67" s="8">
        <f t="shared" si="23"/>
        <v>30</v>
      </c>
      <c r="BO67" s="8">
        <f t="shared" si="24"/>
        <v>30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'[3]05'!B70</f>
        <v>320</v>
      </c>
      <c r="C68" s="16">
        <f>'[3]05'!C70</f>
        <v>0</v>
      </c>
      <c r="D68" s="16">
        <f>'[3]05'!D70</f>
        <v>0</v>
      </c>
      <c r="E68" s="16">
        <f>'[3]05'!E70</f>
        <v>0</v>
      </c>
      <c r="F68" s="16">
        <f>'[3]05'!F70</f>
        <v>940</v>
      </c>
      <c r="G68" s="16">
        <f>'[3]05'!G70</f>
        <v>0</v>
      </c>
      <c r="H68" s="17">
        <f t="shared" si="27"/>
        <v>1260</v>
      </c>
      <c r="I68" s="15">
        <f>'[3]05'!J70</f>
        <v>300</v>
      </c>
      <c r="J68" s="16">
        <f>'[3]05'!K70</f>
        <v>0</v>
      </c>
      <c r="K68" s="16">
        <f>'[3]05'!L70</f>
        <v>0</v>
      </c>
      <c r="L68" s="16">
        <f>'[3]05'!M70</f>
        <v>0</v>
      </c>
      <c r="M68" s="16">
        <f>'[3]05'!N70</f>
        <v>0</v>
      </c>
      <c r="N68" s="16">
        <f>'[3]05'!O70</f>
        <v>0</v>
      </c>
      <c r="O68" s="17">
        <f t="shared" si="28"/>
        <v>300</v>
      </c>
      <c r="P68" s="18">
        <f>frq!C68</f>
        <v>1</v>
      </c>
      <c r="Q68" s="15">
        <f t="shared" si="33"/>
        <v>300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300</v>
      </c>
      <c r="X68" s="8">
        <f t="shared" ref="X68:X98" si="36">AW68</f>
        <v>30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30</v>
      </c>
      <c r="AE68" s="8">
        <f t="shared" ref="AE68:AE98" si="43">BD68</f>
        <v>30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30</v>
      </c>
      <c r="AL68" s="8">
        <f t="shared" si="35"/>
        <v>240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240</v>
      </c>
      <c r="AT68" s="8">
        <v>30</v>
      </c>
      <c r="AU68" s="8">
        <v>30</v>
      </c>
      <c r="AW68" s="199">
        <v>30</v>
      </c>
      <c r="AX68" s="199">
        <v>0</v>
      </c>
      <c r="AY68" s="199">
        <v>0</v>
      </c>
      <c r="AZ68" s="199">
        <v>0</v>
      </c>
      <c r="BA68" s="199">
        <v>0</v>
      </c>
      <c r="BB68" s="199">
        <v>0</v>
      </c>
      <c r="BC68" s="8">
        <f t="shared" ref="BC68:BC98" si="51">SUM(AW68:BB68)</f>
        <v>30</v>
      </c>
      <c r="BD68" s="199">
        <v>30</v>
      </c>
      <c r="BE68" s="199">
        <v>0</v>
      </c>
      <c r="BF68" s="199">
        <v>0</v>
      </c>
      <c r="BG68" s="199">
        <v>0</v>
      </c>
      <c r="BH68" s="199">
        <v>0</v>
      </c>
      <c r="BI68" s="199">
        <v>0</v>
      </c>
      <c r="BJ68" s="8">
        <f t="shared" ref="BJ68:BJ98" si="52">SUM(BD68:BI68)</f>
        <v>30</v>
      </c>
      <c r="BL68" s="8">
        <f t="shared" ref="BL68:BL98" si="53">AT68</f>
        <v>30</v>
      </c>
      <c r="BM68" s="8">
        <f t="shared" ref="BM68:BM98" si="54">AU68</f>
        <v>30</v>
      </c>
      <c r="BN68" s="8">
        <f t="shared" ref="BN68:BN98" si="55">BC68</f>
        <v>30</v>
      </c>
      <c r="BO68" s="8">
        <f t="shared" ref="BO68:BO98" si="56">BJ68</f>
        <v>30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'[3]05'!B71</f>
        <v>320</v>
      </c>
      <c r="C69" s="16">
        <f>'[3]05'!C71</f>
        <v>0</v>
      </c>
      <c r="D69" s="16">
        <f>'[3]05'!D71</f>
        <v>0</v>
      </c>
      <c r="E69" s="16">
        <f>'[3]05'!E71</f>
        <v>0</v>
      </c>
      <c r="F69" s="16">
        <f>'[3]05'!F71</f>
        <v>940</v>
      </c>
      <c r="G69" s="16">
        <f>'[3]05'!G71</f>
        <v>0</v>
      </c>
      <c r="H69" s="17">
        <f t="shared" ref="H69:H98" si="59">SUM(B69:G69)</f>
        <v>1260</v>
      </c>
      <c r="I69" s="15">
        <f>'[3]05'!J71</f>
        <v>300</v>
      </c>
      <c r="J69" s="16">
        <f>'[3]05'!K71</f>
        <v>0</v>
      </c>
      <c r="K69" s="16">
        <f>'[3]05'!L71</f>
        <v>0</v>
      </c>
      <c r="L69" s="16">
        <f>'[3]05'!M71</f>
        <v>0</v>
      </c>
      <c r="M69" s="16">
        <f>'[3]05'!N71</f>
        <v>0</v>
      </c>
      <c r="N69" s="16">
        <f>'[3]05'!O71</f>
        <v>0</v>
      </c>
      <c r="O69" s="17">
        <f t="shared" ref="O69:O98" si="60">SUM(I69:N69)</f>
        <v>300</v>
      </c>
      <c r="P69" s="18">
        <f>frq!C69</f>
        <v>1</v>
      </c>
      <c r="Q69" s="15">
        <f t="shared" si="33"/>
        <v>300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300</v>
      </c>
      <c r="X69" s="8">
        <f t="shared" si="36"/>
        <v>30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30</v>
      </c>
      <c r="AE69" s="8">
        <f t="shared" si="43"/>
        <v>30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30</v>
      </c>
      <c r="AL69" s="8">
        <f t="shared" si="35"/>
        <v>240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240</v>
      </c>
      <c r="AT69" s="8">
        <v>30</v>
      </c>
      <c r="AU69" s="8">
        <v>30</v>
      </c>
      <c r="AW69" s="199">
        <v>30</v>
      </c>
      <c r="AX69" s="199">
        <v>0</v>
      </c>
      <c r="AY69" s="199">
        <v>0</v>
      </c>
      <c r="AZ69" s="199">
        <v>0</v>
      </c>
      <c r="BA69" s="199">
        <v>0</v>
      </c>
      <c r="BB69" s="199">
        <v>0</v>
      </c>
      <c r="BC69" s="8">
        <f t="shared" si="51"/>
        <v>30</v>
      </c>
      <c r="BD69" s="199">
        <v>30</v>
      </c>
      <c r="BE69" s="199">
        <v>0</v>
      </c>
      <c r="BF69" s="199">
        <v>0</v>
      </c>
      <c r="BG69" s="199">
        <v>0</v>
      </c>
      <c r="BH69" s="199">
        <v>0</v>
      </c>
      <c r="BI69" s="199">
        <v>0</v>
      </c>
      <c r="BJ69" s="8">
        <f t="shared" si="52"/>
        <v>30</v>
      </c>
      <c r="BL69" s="8">
        <f t="shared" si="53"/>
        <v>30</v>
      </c>
      <c r="BM69" s="8">
        <f t="shared" si="54"/>
        <v>30</v>
      </c>
      <c r="BN69" s="8">
        <f t="shared" si="55"/>
        <v>30</v>
      </c>
      <c r="BO69" s="8">
        <f t="shared" si="56"/>
        <v>30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'[3]05'!B72</f>
        <v>320</v>
      </c>
      <c r="C70" s="16">
        <f>'[3]05'!C72</f>
        <v>0</v>
      </c>
      <c r="D70" s="16">
        <f>'[3]05'!D72</f>
        <v>0</v>
      </c>
      <c r="E70" s="16">
        <f>'[3]05'!E72</f>
        <v>0</v>
      </c>
      <c r="F70" s="16">
        <f>'[3]05'!F72</f>
        <v>940</v>
      </c>
      <c r="G70" s="16">
        <f>'[3]05'!G72</f>
        <v>0</v>
      </c>
      <c r="H70" s="17">
        <f t="shared" si="59"/>
        <v>1260</v>
      </c>
      <c r="I70" s="15">
        <f>'[3]05'!J72</f>
        <v>300</v>
      </c>
      <c r="J70" s="16">
        <f>'[3]05'!K72</f>
        <v>0</v>
      </c>
      <c r="K70" s="16">
        <f>'[3]05'!L72</f>
        <v>0</v>
      </c>
      <c r="L70" s="16">
        <f>'[3]05'!M72</f>
        <v>0</v>
      </c>
      <c r="M70" s="16">
        <f>'[3]05'!N72</f>
        <v>0</v>
      </c>
      <c r="N70" s="16">
        <f>'[3]05'!O72</f>
        <v>0</v>
      </c>
      <c r="O70" s="17">
        <f t="shared" si="60"/>
        <v>300</v>
      </c>
      <c r="P70" s="18">
        <f>frq!C70</f>
        <v>1</v>
      </c>
      <c r="Q70" s="15">
        <f t="shared" si="33"/>
        <v>300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300</v>
      </c>
      <c r="X70" s="8">
        <f t="shared" si="36"/>
        <v>30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30</v>
      </c>
      <c r="AE70" s="8">
        <f t="shared" si="43"/>
        <v>30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30</v>
      </c>
      <c r="AL70" s="8">
        <f t="shared" si="35"/>
        <v>240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240</v>
      </c>
      <c r="AT70" s="8">
        <v>30</v>
      </c>
      <c r="AU70" s="8">
        <v>30</v>
      </c>
      <c r="AW70" s="199">
        <v>30</v>
      </c>
      <c r="AX70" s="199">
        <v>0</v>
      </c>
      <c r="AY70" s="199">
        <v>0</v>
      </c>
      <c r="AZ70" s="199">
        <v>0</v>
      </c>
      <c r="BA70" s="199">
        <v>0</v>
      </c>
      <c r="BB70" s="199">
        <v>0</v>
      </c>
      <c r="BC70" s="8">
        <f t="shared" si="51"/>
        <v>30</v>
      </c>
      <c r="BD70" s="199">
        <v>30</v>
      </c>
      <c r="BE70" s="199">
        <v>0</v>
      </c>
      <c r="BF70" s="199">
        <v>0</v>
      </c>
      <c r="BG70" s="199">
        <v>0</v>
      </c>
      <c r="BH70" s="199">
        <v>0</v>
      </c>
      <c r="BI70" s="199">
        <v>0</v>
      </c>
      <c r="BJ70" s="8">
        <f t="shared" si="52"/>
        <v>30</v>
      </c>
      <c r="BL70" s="8">
        <f t="shared" si="53"/>
        <v>30</v>
      </c>
      <c r="BM70" s="8">
        <f t="shared" si="54"/>
        <v>30</v>
      </c>
      <c r="BN70" s="8">
        <f t="shared" si="55"/>
        <v>30</v>
      </c>
      <c r="BO70" s="8">
        <f t="shared" si="56"/>
        <v>30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'[3]05'!B73</f>
        <v>320</v>
      </c>
      <c r="C71" s="16">
        <f>'[3]05'!C73</f>
        <v>0</v>
      </c>
      <c r="D71" s="16">
        <f>'[3]05'!D73</f>
        <v>0</v>
      </c>
      <c r="E71" s="16">
        <f>'[3]05'!E73</f>
        <v>0</v>
      </c>
      <c r="F71" s="16">
        <f>'[3]05'!F73</f>
        <v>940</v>
      </c>
      <c r="G71" s="16">
        <f>'[3]05'!G73</f>
        <v>0</v>
      </c>
      <c r="H71" s="17">
        <f t="shared" si="59"/>
        <v>1260</v>
      </c>
      <c r="I71" s="15">
        <f>'[3]05'!J73</f>
        <v>305</v>
      </c>
      <c r="J71" s="16">
        <f>'[3]05'!K73</f>
        <v>0</v>
      </c>
      <c r="K71" s="16">
        <f>'[3]05'!L73</f>
        <v>0</v>
      </c>
      <c r="L71" s="16">
        <f>'[3]05'!M73</f>
        <v>0</v>
      </c>
      <c r="M71" s="16">
        <f>'[3]05'!N73</f>
        <v>0</v>
      </c>
      <c r="N71" s="16">
        <f>'[3]05'!O73</f>
        <v>0</v>
      </c>
      <c r="O71" s="17">
        <f t="shared" si="60"/>
        <v>305</v>
      </c>
      <c r="P71" s="18">
        <f>frq!C71</f>
        <v>1</v>
      </c>
      <c r="Q71" s="15">
        <f t="shared" si="33"/>
        <v>305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305</v>
      </c>
      <c r="X71" s="8">
        <f t="shared" si="36"/>
        <v>30.5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30.5</v>
      </c>
      <c r="AE71" s="8">
        <f t="shared" si="43"/>
        <v>30.5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30.5</v>
      </c>
      <c r="AL71" s="8">
        <f t="shared" si="35"/>
        <v>244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244</v>
      </c>
      <c r="AT71" s="8">
        <v>30.5</v>
      </c>
      <c r="AU71" s="8">
        <v>30.5</v>
      </c>
      <c r="AW71" s="199">
        <v>30.5</v>
      </c>
      <c r="AX71" s="199">
        <v>0</v>
      </c>
      <c r="AY71" s="199">
        <v>0</v>
      </c>
      <c r="AZ71" s="199">
        <v>0</v>
      </c>
      <c r="BA71" s="199">
        <v>0</v>
      </c>
      <c r="BB71" s="199">
        <v>0</v>
      </c>
      <c r="BC71" s="8">
        <f t="shared" si="51"/>
        <v>30.5</v>
      </c>
      <c r="BD71" s="199">
        <v>30.5</v>
      </c>
      <c r="BE71" s="199">
        <v>0</v>
      </c>
      <c r="BF71" s="199">
        <v>0</v>
      </c>
      <c r="BG71" s="199">
        <v>0</v>
      </c>
      <c r="BH71" s="199">
        <v>0</v>
      </c>
      <c r="BI71" s="199">
        <v>0</v>
      </c>
      <c r="BJ71" s="8">
        <f t="shared" si="52"/>
        <v>30.5</v>
      </c>
      <c r="BL71" s="8">
        <f t="shared" si="53"/>
        <v>30.5</v>
      </c>
      <c r="BM71" s="8">
        <f t="shared" si="54"/>
        <v>30.5</v>
      </c>
      <c r="BN71" s="8">
        <f t="shared" si="55"/>
        <v>30.5</v>
      </c>
      <c r="BO71" s="8">
        <f t="shared" si="56"/>
        <v>30.5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'[3]05'!B74</f>
        <v>320</v>
      </c>
      <c r="C72" s="16">
        <f>'[3]05'!C74</f>
        <v>0</v>
      </c>
      <c r="D72" s="16">
        <f>'[3]05'!D74</f>
        <v>0</v>
      </c>
      <c r="E72" s="16">
        <f>'[3]05'!E74</f>
        <v>0</v>
      </c>
      <c r="F72" s="16">
        <f>'[3]05'!F74</f>
        <v>940</v>
      </c>
      <c r="G72" s="16">
        <f>'[3]05'!G74</f>
        <v>0</v>
      </c>
      <c r="H72" s="17">
        <f t="shared" si="59"/>
        <v>1260</v>
      </c>
      <c r="I72" s="15">
        <f>'[3]05'!J74</f>
        <v>305</v>
      </c>
      <c r="J72" s="16">
        <f>'[3]05'!K74</f>
        <v>0</v>
      </c>
      <c r="K72" s="16">
        <f>'[3]05'!L74</f>
        <v>0</v>
      </c>
      <c r="L72" s="16">
        <f>'[3]05'!M74</f>
        <v>0</v>
      </c>
      <c r="M72" s="16">
        <f>'[3]05'!N74</f>
        <v>0</v>
      </c>
      <c r="N72" s="16">
        <f>'[3]05'!O74</f>
        <v>0</v>
      </c>
      <c r="O72" s="17">
        <f t="shared" si="60"/>
        <v>305</v>
      </c>
      <c r="P72" s="18">
        <f>frq!C72</f>
        <v>1</v>
      </c>
      <c r="Q72" s="15">
        <f t="shared" si="33"/>
        <v>305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305</v>
      </c>
      <c r="X72" s="8">
        <f t="shared" si="36"/>
        <v>30.5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30.5</v>
      </c>
      <c r="AE72" s="8">
        <f t="shared" si="43"/>
        <v>30.5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30.5</v>
      </c>
      <c r="AL72" s="8">
        <f t="shared" si="35"/>
        <v>244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244</v>
      </c>
      <c r="AT72" s="8">
        <v>30.5</v>
      </c>
      <c r="AU72" s="8">
        <v>30.5</v>
      </c>
      <c r="AW72" s="199">
        <v>30.5</v>
      </c>
      <c r="AX72" s="199">
        <v>0</v>
      </c>
      <c r="AY72" s="199">
        <v>0</v>
      </c>
      <c r="AZ72" s="199">
        <v>0</v>
      </c>
      <c r="BA72" s="199">
        <v>0</v>
      </c>
      <c r="BB72" s="199">
        <v>0</v>
      </c>
      <c r="BC72" s="8">
        <f t="shared" si="51"/>
        <v>30.5</v>
      </c>
      <c r="BD72" s="199">
        <v>30.5</v>
      </c>
      <c r="BE72" s="199">
        <v>0</v>
      </c>
      <c r="BF72" s="199">
        <v>0</v>
      </c>
      <c r="BG72" s="199">
        <v>0</v>
      </c>
      <c r="BH72" s="199">
        <v>0</v>
      </c>
      <c r="BI72" s="199">
        <v>0</v>
      </c>
      <c r="BJ72" s="8">
        <f t="shared" si="52"/>
        <v>30.5</v>
      </c>
      <c r="BL72" s="8">
        <f t="shared" si="53"/>
        <v>30.5</v>
      </c>
      <c r="BM72" s="8">
        <f t="shared" si="54"/>
        <v>30.5</v>
      </c>
      <c r="BN72" s="8">
        <f t="shared" si="55"/>
        <v>30.5</v>
      </c>
      <c r="BO72" s="8">
        <f t="shared" si="56"/>
        <v>30.5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'[3]05'!B75</f>
        <v>320</v>
      </c>
      <c r="C73" s="16">
        <f>'[3]05'!C75</f>
        <v>0</v>
      </c>
      <c r="D73" s="16">
        <f>'[3]05'!D75</f>
        <v>0</v>
      </c>
      <c r="E73" s="16">
        <f>'[3]05'!E75</f>
        <v>0</v>
      </c>
      <c r="F73" s="16">
        <f>'[3]05'!F75</f>
        <v>940</v>
      </c>
      <c r="G73" s="16">
        <f>'[3]05'!G75</f>
        <v>0</v>
      </c>
      <c r="H73" s="17">
        <f t="shared" si="59"/>
        <v>1260</v>
      </c>
      <c r="I73" s="15">
        <f>'[3]05'!J75</f>
        <v>305</v>
      </c>
      <c r="J73" s="16">
        <f>'[3]05'!K75</f>
        <v>0</v>
      </c>
      <c r="K73" s="16">
        <f>'[3]05'!L75</f>
        <v>0</v>
      </c>
      <c r="L73" s="16">
        <f>'[3]05'!M75</f>
        <v>0</v>
      </c>
      <c r="M73" s="16">
        <f>'[3]05'!N75</f>
        <v>0</v>
      </c>
      <c r="N73" s="16">
        <f>'[3]05'!O75</f>
        <v>0</v>
      </c>
      <c r="O73" s="17">
        <f t="shared" si="60"/>
        <v>305</v>
      </c>
      <c r="P73" s="18">
        <f>frq!C73</f>
        <v>1</v>
      </c>
      <c r="Q73" s="15">
        <f t="shared" si="33"/>
        <v>305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305</v>
      </c>
      <c r="X73" s="8">
        <f t="shared" si="36"/>
        <v>30.5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30.5</v>
      </c>
      <c r="AE73" s="8">
        <f t="shared" si="43"/>
        <v>30.5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30.5</v>
      </c>
      <c r="AL73" s="8">
        <f t="shared" si="35"/>
        <v>244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244</v>
      </c>
      <c r="AT73" s="8">
        <v>30.5</v>
      </c>
      <c r="AU73" s="8">
        <v>30.5</v>
      </c>
      <c r="AW73" s="199">
        <v>30.5</v>
      </c>
      <c r="AX73" s="199">
        <v>0</v>
      </c>
      <c r="AY73" s="199">
        <v>0</v>
      </c>
      <c r="AZ73" s="199">
        <v>0</v>
      </c>
      <c r="BA73" s="199">
        <v>0</v>
      </c>
      <c r="BB73" s="199">
        <v>0</v>
      </c>
      <c r="BC73" s="8">
        <f t="shared" si="51"/>
        <v>30.5</v>
      </c>
      <c r="BD73" s="199">
        <v>30.5</v>
      </c>
      <c r="BE73" s="199">
        <v>0</v>
      </c>
      <c r="BF73" s="199">
        <v>0</v>
      </c>
      <c r="BG73" s="199">
        <v>0</v>
      </c>
      <c r="BH73" s="199">
        <v>0</v>
      </c>
      <c r="BI73" s="199">
        <v>0</v>
      </c>
      <c r="BJ73" s="8">
        <f t="shared" si="52"/>
        <v>30.5</v>
      </c>
      <c r="BL73" s="8">
        <f t="shared" si="53"/>
        <v>30.5</v>
      </c>
      <c r="BM73" s="8">
        <f t="shared" si="54"/>
        <v>30.5</v>
      </c>
      <c r="BN73" s="8">
        <f t="shared" si="55"/>
        <v>30.5</v>
      </c>
      <c r="BO73" s="8">
        <f t="shared" si="56"/>
        <v>30.5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'[3]05'!B76</f>
        <v>320</v>
      </c>
      <c r="C74" s="16">
        <f>'[3]05'!C76</f>
        <v>0</v>
      </c>
      <c r="D74" s="16">
        <f>'[3]05'!D76</f>
        <v>0</v>
      </c>
      <c r="E74" s="16">
        <f>'[3]05'!E76</f>
        <v>0</v>
      </c>
      <c r="F74" s="16">
        <f>'[3]05'!F76</f>
        <v>940</v>
      </c>
      <c r="G74" s="16">
        <f>'[3]05'!G76</f>
        <v>0</v>
      </c>
      <c r="H74" s="17">
        <f t="shared" si="59"/>
        <v>1260</v>
      </c>
      <c r="I74" s="15">
        <f>'[3]05'!J76</f>
        <v>305</v>
      </c>
      <c r="J74" s="16">
        <f>'[3]05'!K76</f>
        <v>0</v>
      </c>
      <c r="K74" s="16">
        <f>'[3]05'!L76</f>
        <v>0</v>
      </c>
      <c r="L74" s="16">
        <f>'[3]05'!M76</f>
        <v>0</v>
      </c>
      <c r="M74" s="16">
        <f>'[3]05'!N76</f>
        <v>0</v>
      </c>
      <c r="N74" s="16">
        <f>'[3]05'!O76</f>
        <v>0</v>
      </c>
      <c r="O74" s="17">
        <f t="shared" si="60"/>
        <v>305</v>
      </c>
      <c r="P74" s="18">
        <f>frq!C74</f>
        <v>1</v>
      </c>
      <c r="Q74" s="15">
        <f t="shared" si="33"/>
        <v>305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305</v>
      </c>
      <c r="X74" s="8">
        <f t="shared" si="36"/>
        <v>30.5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30.5</v>
      </c>
      <c r="AE74" s="8">
        <f t="shared" si="43"/>
        <v>30.5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30.5</v>
      </c>
      <c r="AL74" s="8">
        <f t="shared" si="35"/>
        <v>244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244</v>
      </c>
      <c r="AT74" s="8">
        <v>30.5</v>
      </c>
      <c r="AU74" s="8">
        <v>30.5</v>
      </c>
      <c r="AW74" s="199">
        <v>30.5</v>
      </c>
      <c r="AX74" s="199">
        <v>0</v>
      </c>
      <c r="AY74" s="199">
        <v>0</v>
      </c>
      <c r="AZ74" s="199">
        <v>0</v>
      </c>
      <c r="BA74" s="199">
        <v>0</v>
      </c>
      <c r="BB74" s="199">
        <v>0</v>
      </c>
      <c r="BC74" s="8">
        <f t="shared" si="51"/>
        <v>30.5</v>
      </c>
      <c r="BD74" s="199">
        <v>30.5</v>
      </c>
      <c r="BE74" s="199">
        <v>0</v>
      </c>
      <c r="BF74" s="199">
        <v>0</v>
      </c>
      <c r="BG74" s="199">
        <v>0</v>
      </c>
      <c r="BH74" s="199">
        <v>0</v>
      </c>
      <c r="BI74" s="199">
        <v>0</v>
      </c>
      <c r="BJ74" s="8">
        <f t="shared" si="52"/>
        <v>30.5</v>
      </c>
      <c r="BL74" s="8">
        <f t="shared" si="53"/>
        <v>30.5</v>
      </c>
      <c r="BM74" s="8">
        <f t="shared" si="54"/>
        <v>30.5</v>
      </c>
      <c r="BN74" s="8">
        <f t="shared" si="55"/>
        <v>30.5</v>
      </c>
      <c r="BO74" s="8">
        <f t="shared" si="56"/>
        <v>30.5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'[3]05'!B77</f>
        <v>320</v>
      </c>
      <c r="C75" s="16">
        <f>'[3]05'!C77</f>
        <v>0</v>
      </c>
      <c r="D75" s="16">
        <f>'[3]05'!D77</f>
        <v>0</v>
      </c>
      <c r="E75" s="16">
        <f>'[3]05'!E77</f>
        <v>0</v>
      </c>
      <c r="F75" s="16">
        <f>'[3]05'!F77</f>
        <v>980</v>
      </c>
      <c r="G75" s="16">
        <f>'[3]05'!G77</f>
        <v>0</v>
      </c>
      <c r="H75" s="17">
        <f t="shared" si="59"/>
        <v>1300</v>
      </c>
      <c r="I75" s="15">
        <f>'[3]05'!J77</f>
        <v>305</v>
      </c>
      <c r="J75" s="16">
        <f>'[3]05'!K77</f>
        <v>0</v>
      </c>
      <c r="K75" s="16">
        <f>'[3]05'!L77</f>
        <v>0</v>
      </c>
      <c r="L75" s="16">
        <f>'[3]05'!M77</f>
        <v>0</v>
      </c>
      <c r="M75" s="16">
        <f>'[3]05'!N77</f>
        <v>0</v>
      </c>
      <c r="N75" s="16">
        <f>'[3]05'!O77</f>
        <v>0</v>
      </c>
      <c r="O75" s="17">
        <f t="shared" si="60"/>
        <v>305</v>
      </c>
      <c r="P75" s="18">
        <f>frq!C75</f>
        <v>1</v>
      </c>
      <c r="Q75" s="15">
        <f t="shared" si="33"/>
        <v>305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305</v>
      </c>
      <c r="X75" s="8">
        <f t="shared" si="36"/>
        <v>30.5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30.5</v>
      </c>
      <c r="AE75" s="8">
        <f t="shared" si="43"/>
        <v>30.5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30.5</v>
      </c>
      <c r="AL75" s="8">
        <f t="shared" si="35"/>
        <v>244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244</v>
      </c>
      <c r="AT75" s="8">
        <v>30.5</v>
      </c>
      <c r="AU75" s="8">
        <v>30.5</v>
      </c>
      <c r="AW75" s="199">
        <v>30.5</v>
      </c>
      <c r="AX75" s="199">
        <v>0</v>
      </c>
      <c r="AY75" s="199">
        <v>0</v>
      </c>
      <c r="AZ75" s="199">
        <v>0</v>
      </c>
      <c r="BA75" s="199">
        <v>0</v>
      </c>
      <c r="BB75" s="199">
        <v>0</v>
      </c>
      <c r="BC75" s="8">
        <f t="shared" si="51"/>
        <v>30.5</v>
      </c>
      <c r="BD75" s="199">
        <v>30.5</v>
      </c>
      <c r="BE75" s="199">
        <v>0</v>
      </c>
      <c r="BF75" s="199">
        <v>0</v>
      </c>
      <c r="BG75" s="199">
        <v>0</v>
      </c>
      <c r="BH75" s="199">
        <v>0</v>
      </c>
      <c r="BI75" s="199">
        <v>0</v>
      </c>
      <c r="BJ75" s="8">
        <f t="shared" si="52"/>
        <v>30.5</v>
      </c>
      <c r="BL75" s="8">
        <f t="shared" si="53"/>
        <v>30.5</v>
      </c>
      <c r="BM75" s="8">
        <f t="shared" si="54"/>
        <v>30.5</v>
      </c>
      <c r="BN75" s="8">
        <f t="shared" si="55"/>
        <v>30.5</v>
      </c>
      <c r="BO75" s="8">
        <f t="shared" si="56"/>
        <v>30.5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'[3]05'!B78</f>
        <v>320</v>
      </c>
      <c r="C76" s="16">
        <f>'[3]05'!C78</f>
        <v>0</v>
      </c>
      <c r="D76" s="16">
        <f>'[3]05'!D78</f>
        <v>0</v>
      </c>
      <c r="E76" s="16">
        <f>'[3]05'!E78</f>
        <v>0</v>
      </c>
      <c r="F76" s="16">
        <f>'[3]05'!F78</f>
        <v>980</v>
      </c>
      <c r="G76" s="16">
        <f>'[3]05'!G78</f>
        <v>0</v>
      </c>
      <c r="H76" s="17">
        <f t="shared" si="59"/>
        <v>1300</v>
      </c>
      <c r="I76" s="15">
        <f>'[3]05'!J78</f>
        <v>305</v>
      </c>
      <c r="J76" s="16">
        <f>'[3]05'!K78</f>
        <v>0</v>
      </c>
      <c r="K76" s="16">
        <f>'[3]05'!L78</f>
        <v>0</v>
      </c>
      <c r="L76" s="16">
        <f>'[3]05'!M78</f>
        <v>0</v>
      </c>
      <c r="M76" s="16">
        <f>'[3]05'!N78</f>
        <v>0</v>
      </c>
      <c r="N76" s="16">
        <f>'[3]05'!O78</f>
        <v>0</v>
      </c>
      <c r="O76" s="17">
        <f t="shared" si="60"/>
        <v>305</v>
      </c>
      <c r="P76" s="18">
        <f>frq!C76</f>
        <v>1</v>
      </c>
      <c r="Q76" s="15">
        <f t="shared" si="33"/>
        <v>305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305</v>
      </c>
      <c r="X76" s="8">
        <f t="shared" si="36"/>
        <v>30.5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30.5</v>
      </c>
      <c r="AE76" s="8">
        <f t="shared" si="43"/>
        <v>30.5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30.5</v>
      </c>
      <c r="AL76" s="8">
        <f t="shared" si="35"/>
        <v>244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244</v>
      </c>
      <c r="AT76" s="8">
        <v>30.5</v>
      </c>
      <c r="AU76" s="8">
        <v>30.5</v>
      </c>
      <c r="AW76" s="199">
        <v>30.5</v>
      </c>
      <c r="AX76" s="199">
        <v>0</v>
      </c>
      <c r="AY76" s="199">
        <v>0</v>
      </c>
      <c r="AZ76" s="199">
        <v>0</v>
      </c>
      <c r="BA76" s="199">
        <v>0</v>
      </c>
      <c r="BB76" s="199">
        <v>0</v>
      </c>
      <c r="BC76" s="8">
        <f t="shared" si="51"/>
        <v>30.5</v>
      </c>
      <c r="BD76" s="199">
        <v>30.5</v>
      </c>
      <c r="BE76" s="199">
        <v>0</v>
      </c>
      <c r="BF76" s="199">
        <v>0</v>
      </c>
      <c r="BG76" s="199">
        <v>0</v>
      </c>
      <c r="BH76" s="199">
        <v>0</v>
      </c>
      <c r="BI76" s="199">
        <v>0</v>
      </c>
      <c r="BJ76" s="8">
        <f t="shared" si="52"/>
        <v>30.5</v>
      </c>
      <c r="BL76" s="8">
        <f t="shared" si="53"/>
        <v>30.5</v>
      </c>
      <c r="BM76" s="8">
        <f t="shared" si="54"/>
        <v>30.5</v>
      </c>
      <c r="BN76" s="8">
        <f t="shared" si="55"/>
        <v>30.5</v>
      </c>
      <c r="BO76" s="8">
        <f t="shared" si="56"/>
        <v>30.5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'[3]05'!B79</f>
        <v>320</v>
      </c>
      <c r="C77" s="16">
        <f>'[3]05'!C79</f>
        <v>0</v>
      </c>
      <c r="D77" s="16">
        <f>'[3]05'!D79</f>
        <v>0</v>
      </c>
      <c r="E77" s="16">
        <f>'[3]05'!E79</f>
        <v>0</v>
      </c>
      <c r="F77" s="16">
        <f>'[3]05'!F79</f>
        <v>980</v>
      </c>
      <c r="G77" s="16">
        <f>'[3]05'!G79</f>
        <v>0</v>
      </c>
      <c r="H77" s="17">
        <f t="shared" si="59"/>
        <v>1300</v>
      </c>
      <c r="I77" s="15">
        <f>'[3]05'!J79</f>
        <v>305</v>
      </c>
      <c r="J77" s="16">
        <f>'[3]05'!K79</f>
        <v>0</v>
      </c>
      <c r="K77" s="16">
        <f>'[3]05'!L79</f>
        <v>0</v>
      </c>
      <c r="L77" s="16">
        <f>'[3]05'!M79</f>
        <v>0</v>
      </c>
      <c r="M77" s="16">
        <f>'[3]05'!N79</f>
        <v>0</v>
      </c>
      <c r="N77" s="16">
        <f>'[3]05'!O79</f>
        <v>0</v>
      </c>
      <c r="O77" s="17">
        <f t="shared" si="60"/>
        <v>305</v>
      </c>
      <c r="P77" s="18">
        <f>frq!C77</f>
        <v>1</v>
      </c>
      <c r="Q77" s="15">
        <f t="shared" si="33"/>
        <v>305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305</v>
      </c>
      <c r="X77" s="8">
        <f t="shared" si="36"/>
        <v>30.5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30.5</v>
      </c>
      <c r="AE77" s="8">
        <f t="shared" si="43"/>
        <v>30.5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30.5</v>
      </c>
      <c r="AL77" s="8">
        <f t="shared" si="35"/>
        <v>244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244</v>
      </c>
      <c r="AT77" s="8">
        <v>30.5</v>
      </c>
      <c r="AU77" s="8">
        <v>30.5</v>
      </c>
      <c r="AW77" s="199">
        <v>30.5</v>
      </c>
      <c r="AX77" s="199">
        <v>0</v>
      </c>
      <c r="AY77" s="199">
        <v>0</v>
      </c>
      <c r="AZ77" s="199">
        <v>0</v>
      </c>
      <c r="BA77" s="199">
        <v>0</v>
      </c>
      <c r="BB77" s="199">
        <v>0</v>
      </c>
      <c r="BC77" s="8">
        <f t="shared" si="51"/>
        <v>30.5</v>
      </c>
      <c r="BD77" s="199">
        <v>30.5</v>
      </c>
      <c r="BE77" s="199">
        <v>0</v>
      </c>
      <c r="BF77" s="199">
        <v>0</v>
      </c>
      <c r="BG77" s="199">
        <v>0</v>
      </c>
      <c r="BH77" s="199">
        <v>0</v>
      </c>
      <c r="BI77" s="199">
        <v>0</v>
      </c>
      <c r="BJ77" s="8">
        <f t="shared" si="52"/>
        <v>30.5</v>
      </c>
      <c r="BL77" s="8">
        <f t="shared" si="53"/>
        <v>30.5</v>
      </c>
      <c r="BM77" s="8">
        <f t="shared" si="54"/>
        <v>30.5</v>
      </c>
      <c r="BN77" s="8">
        <f t="shared" si="55"/>
        <v>30.5</v>
      </c>
      <c r="BO77" s="8">
        <f t="shared" si="56"/>
        <v>30.5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'[3]05'!B80</f>
        <v>320</v>
      </c>
      <c r="C78" s="16">
        <f>'[3]05'!C80</f>
        <v>0</v>
      </c>
      <c r="D78" s="16">
        <f>'[3]05'!D80</f>
        <v>0</v>
      </c>
      <c r="E78" s="16">
        <f>'[3]05'!E80</f>
        <v>0</v>
      </c>
      <c r="F78" s="16">
        <f>'[3]05'!F80</f>
        <v>980</v>
      </c>
      <c r="G78" s="16">
        <f>'[3]05'!G80</f>
        <v>0</v>
      </c>
      <c r="H78" s="17">
        <f t="shared" si="59"/>
        <v>1300</v>
      </c>
      <c r="I78" s="15">
        <f>'[3]05'!J80</f>
        <v>305</v>
      </c>
      <c r="J78" s="16">
        <f>'[3]05'!K80</f>
        <v>0</v>
      </c>
      <c r="K78" s="16">
        <f>'[3]05'!L80</f>
        <v>0</v>
      </c>
      <c r="L78" s="16">
        <f>'[3]05'!M80</f>
        <v>0</v>
      </c>
      <c r="M78" s="16">
        <f>'[3]05'!N80</f>
        <v>0</v>
      </c>
      <c r="N78" s="16">
        <f>'[3]05'!O80</f>
        <v>0</v>
      </c>
      <c r="O78" s="17">
        <f t="shared" si="60"/>
        <v>305</v>
      </c>
      <c r="P78" s="18">
        <f>frq!C78</f>
        <v>1</v>
      </c>
      <c r="Q78" s="15">
        <f t="shared" si="33"/>
        <v>305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305</v>
      </c>
      <c r="X78" s="8">
        <f t="shared" si="36"/>
        <v>30.5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30.5</v>
      </c>
      <c r="AE78" s="8">
        <f t="shared" si="43"/>
        <v>30.5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30.5</v>
      </c>
      <c r="AL78" s="8">
        <f t="shared" si="35"/>
        <v>244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244</v>
      </c>
      <c r="AT78" s="8">
        <v>30.5</v>
      </c>
      <c r="AU78" s="8">
        <v>30.5</v>
      </c>
      <c r="AW78" s="199">
        <v>30.5</v>
      </c>
      <c r="AX78" s="199">
        <v>0</v>
      </c>
      <c r="AY78" s="199">
        <v>0</v>
      </c>
      <c r="AZ78" s="199">
        <v>0</v>
      </c>
      <c r="BA78" s="199">
        <v>0</v>
      </c>
      <c r="BB78" s="199">
        <v>0</v>
      </c>
      <c r="BC78" s="8">
        <f t="shared" si="51"/>
        <v>30.5</v>
      </c>
      <c r="BD78" s="199">
        <v>30.5</v>
      </c>
      <c r="BE78" s="199">
        <v>0</v>
      </c>
      <c r="BF78" s="199">
        <v>0</v>
      </c>
      <c r="BG78" s="199">
        <v>0</v>
      </c>
      <c r="BH78" s="199">
        <v>0</v>
      </c>
      <c r="BI78" s="199">
        <v>0</v>
      </c>
      <c r="BJ78" s="8">
        <f t="shared" si="52"/>
        <v>30.5</v>
      </c>
      <c r="BL78" s="8">
        <f t="shared" si="53"/>
        <v>30.5</v>
      </c>
      <c r="BM78" s="8">
        <f t="shared" si="54"/>
        <v>30.5</v>
      </c>
      <c r="BN78" s="8">
        <f t="shared" si="55"/>
        <v>30.5</v>
      </c>
      <c r="BO78" s="8">
        <f t="shared" si="56"/>
        <v>30.5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'[3]05'!B81</f>
        <v>320</v>
      </c>
      <c r="C79" s="16">
        <f>'[3]05'!C81</f>
        <v>0</v>
      </c>
      <c r="D79" s="16">
        <f>'[3]05'!D81</f>
        <v>0</v>
      </c>
      <c r="E79" s="16">
        <f>'[3]05'!E81</f>
        <v>0</v>
      </c>
      <c r="F79" s="16">
        <f>'[3]05'!F81</f>
        <v>980</v>
      </c>
      <c r="G79" s="16">
        <f>'[3]05'!G81</f>
        <v>0</v>
      </c>
      <c r="H79" s="17">
        <f t="shared" si="59"/>
        <v>1300</v>
      </c>
      <c r="I79" s="15">
        <f>'[3]05'!J81</f>
        <v>305</v>
      </c>
      <c r="J79" s="16">
        <f>'[3]05'!K81</f>
        <v>0</v>
      </c>
      <c r="K79" s="16">
        <f>'[3]05'!L81</f>
        <v>0</v>
      </c>
      <c r="L79" s="16">
        <f>'[3]05'!M81</f>
        <v>0</v>
      </c>
      <c r="M79" s="16">
        <f>'[3]05'!N81</f>
        <v>0</v>
      </c>
      <c r="N79" s="16">
        <f>'[3]05'!O81</f>
        <v>0</v>
      </c>
      <c r="O79" s="17">
        <f t="shared" si="60"/>
        <v>305</v>
      </c>
      <c r="P79" s="18">
        <f>frq!C79</f>
        <v>1</v>
      </c>
      <c r="Q79" s="15">
        <f t="shared" si="33"/>
        <v>305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305</v>
      </c>
      <c r="X79" s="8">
        <f t="shared" si="36"/>
        <v>30.5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30.5</v>
      </c>
      <c r="AE79" s="8">
        <f t="shared" si="43"/>
        <v>30.5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30.5</v>
      </c>
      <c r="AL79" s="8">
        <f t="shared" si="35"/>
        <v>244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244</v>
      </c>
      <c r="AT79" s="8">
        <v>30.5</v>
      </c>
      <c r="AU79" s="8">
        <v>30.5</v>
      </c>
      <c r="AW79" s="199">
        <v>30.5</v>
      </c>
      <c r="AX79" s="199">
        <v>0</v>
      </c>
      <c r="AY79" s="199">
        <v>0</v>
      </c>
      <c r="AZ79" s="199">
        <v>0</v>
      </c>
      <c r="BA79" s="199">
        <v>0</v>
      </c>
      <c r="BB79" s="199">
        <v>0</v>
      </c>
      <c r="BC79" s="8">
        <f t="shared" si="51"/>
        <v>30.5</v>
      </c>
      <c r="BD79" s="199">
        <v>30.5</v>
      </c>
      <c r="BE79" s="199">
        <v>0</v>
      </c>
      <c r="BF79" s="199">
        <v>0</v>
      </c>
      <c r="BG79" s="199">
        <v>0</v>
      </c>
      <c r="BH79" s="199">
        <v>0</v>
      </c>
      <c r="BI79" s="199">
        <v>0</v>
      </c>
      <c r="BJ79" s="8">
        <f t="shared" si="52"/>
        <v>30.5</v>
      </c>
      <c r="BL79" s="8">
        <f t="shared" si="53"/>
        <v>30.5</v>
      </c>
      <c r="BM79" s="8">
        <f t="shared" si="54"/>
        <v>30.5</v>
      </c>
      <c r="BN79" s="8">
        <f t="shared" si="55"/>
        <v>30.5</v>
      </c>
      <c r="BO79" s="8">
        <f t="shared" si="56"/>
        <v>30.5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'[3]05'!B82</f>
        <v>320</v>
      </c>
      <c r="C80" s="16">
        <f>'[3]05'!C82</f>
        <v>0</v>
      </c>
      <c r="D80" s="16">
        <f>'[3]05'!D82</f>
        <v>0</v>
      </c>
      <c r="E80" s="16">
        <f>'[3]05'!E82</f>
        <v>0</v>
      </c>
      <c r="F80" s="16">
        <f>'[3]05'!F82</f>
        <v>980</v>
      </c>
      <c r="G80" s="16">
        <f>'[3]05'!G82</f>
        <v>0</v>
      </c>
      <c r="H80" s="17">
        <f t="shared" si="59"/>
        <v>1300</v>
      </c>
      <c r="I80" s="15">
        <f>'[3]05'!J82</f>
        <v>305</v>
      </c>
      <c r="J80" s="16">
        <f>'[3]05'!K82</f>
        <v>0</v>
      </c>
      <c r="K80" s="16">
        <f>'[3]05'!L82</f>
        <v>0</v>
      </c>
      <c r="L80" s="16">
        <f>'[3]05'!M82</f>
        <v>0</v>
      </c>
      <c r="M80" s="16">
        <f>'[3]05'!N82</f>
        <v>0</v>
      </c>
      <c r="N80" s="16">
        <f>'[3]05'!O82</f>
        <v>0</v>
      </c>
      <c r="O80" s="17">
        <f t="shared" si="60"/>
        <v>305</v>
      </c>
      <c r="P80" s="18">
        <f>frq!C80</f>
        <v>1</v>
      </c>
      <c r="Q80" s="15">
        <f t="shared" si="33"/>
        <v>305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305</v>
      </c>
      <c r="X80" s="8">
        <f t="shared" si="36"/>
        <v>30.5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30.5</v>
      </c>
      <c r="AE80" s="8">
        <f t="shared" si="43"/>
        <v>30.5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30.5</v>
      </c>
      <c r="AL80" s="8">
        <f t="shared" si="35"/>
        <v>244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244</v>
      </c>
      <c r="AT80" s="8">
        <v>30.5</v>
      </c>
      <c r="AU80" s="8">
        <v>30.5</v>
      </c>
      <c r="AW80" s="199">
        <v>30.5</v>
      </c>
      <c r="AX80" s="199">
        <v>0</v>
      </c>
      <c r="AY80" s="199">
        <v>0</v>
      </c>
      <c r="AZ80" s="199">
        <v>0</v>
      </c>
      <c r="BA80" s="199">
        <v>0</v>
      </c>
      <c r="BB80" s="199">
        <v>0</v>
      </c>
      <c r="BC80" s="8">
        <f t="shared" si="51"/>
        <v>30.5</v>
      </c>
      <c r="BD80" s="199">
        <v>30.5</v>
      </c>
      <c r="BE80" s="199">
        <v>0</v>
      </c>
      <c r="BF80" s="199">
        <v>0</v>
      </c>
      <c r="BG80" s="199">
        <v>0</v>
      </c>
      <c r="BH80" s="199">
        <v>0</v>
      </c>
      <c r="BI80" s="199">
        <v>0</v>
      </c>
      <c r="BJ80" s="8">
        <f t="shared" si="52"/>
        <v>30.5</v>
      </c>
      <c r="BL80" s="8">
        <f t="shared" si="53"/>
        <v>30.5</v>
      </c>
      <c r="BM80" s="8">
        <f t="shared" si="54"/>
        <v>30.5</v>
      </c>
      <c r="BN80" s="8">
        <f t="shared" si="55"/>
        <v>30.5</v>
      </c>
      <c r="BO80" s="8">
        <f t="shared" si="56"/>
        <v>30.5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'[3]05'!B83</f>
        <v>320</v>
      </c>
      <c r="C81" s="16">
        <f>'[3]05'!C83</f>
        <v>0</v>
      </c>
      <c r="D81" s="16">
        <f>'[3]05'!D83</f>
        <v>0</v>
      </c>
      <c r="E81" s="16">
        <f>'[3]05'!E83</f>
        <v>0</v>
      </c>
      <c r="F81" s="16">
        <f>'[3]05'!F83</f>
        <v>980</v>
      </c>
      <c r="G81" s="16">
        <f>'[3]05'!G83</f>
        <v>0</v>
      </c>
      <c r="H81" s="17">
        <f t="shared" si="59"/>
        <v>1300</v>
      </c>
      <c r="I81" s="15">
        <f>'[3]05'!J83</f>
        <v>305</v>
      </c>
      <c r="J81" s="16">
        <f>'[3]05'!K83</f>
        <v>0</v>
      </c>
      <c r="K81" s="16">
        <f>'[3]05'!L83</f>
        <v>0</v>
      </c>
      <c r="L81" s="16">
        <f>'[3]05'!M83</f>
        <v>0</v>
      </c>
      <c r="M81" s="16">
        <f>'[3]05'!N83</f>
        <v>0</v>
      </c>
      <c r="N81" s="16">
        <f>'[3]05'!O83</f>
        <v>0</v>
      </c>
      <c r="O81" s="17">
        <f t="shared" si="60"/>
        <v>305</v>
      </c>
      <c r="P81" s="18">
        <f>frq!C81</f>
        <v>1</v>
      </c>
      <c r="Q81" s="15">
        <f t="shared" si="33"/>
        <v>305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305</v>
      </c>
      <c r="X81" s="8">
        <f t="shared" si="36"/>
        <v>30.5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30.5</v>
      </c>
      <c r="AE81" s="8">
        <f t="shared" si="43"/>
        <v>30.5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30.5</v>
      </c>
      <c r="AL81" s="8">
        <f t="shared" si="35"/>
        <v>244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244</v>
      </c>
      <c r="AT81" s="8">
        <v>30.5</v>
      </c>
      <c r="AU81" s="8">
        <v>30.5</v>
      </c>
      <c r="AW81" s="199">
        <v>30.5</v>
      </c>
      <c r="AX81" s="199">
        <v>0</v>
      </c>
      <c r="AY81" s="199">
        <v>0</v>
      </c>
      <c r="AZ81" s="199">
        <v>0</v>
      </c>
      <c r="BA81" s="199">
        <v>0</v>
      </c>
      <c r="BB81" s="199">
        <v>0</v>
      </c>
      <c r="BC81" s="8">
        <f t="shared" si="51"/>
        <v>30.5</v>
      </c>
      <c r="BD81" s="199">
        <v>30.5</v>
      </c>
      <c r="BE81" s="199">
        <v>0</v>
      </c>
      <c r="BF81" s="199">
        <v>0</v>
      </c>
      <c r="BG81" s="199">
        <v>0</v>
      </c>
      <c r="BH81" s="199">
        <v>0</v>
      </c>
      <c r="BI81" s="199">
        <v>0</v>
      </c>
      <c r="BJ81" s="8">
        <f t="shared" si="52"/>
        <v>30.5</v>
      </c>
      <c r="BL81" s="8">
        <f t="shared" si="53"/>
        <v>30.5</v>
      </c>
      <c r="BM81" s="8">
        <f t="shared" si="54"/>
        <v>30.5</v>
      </c>
      <c r="BN81" s="8">
        <f t="shared" si="55"/>
        <v>30.5</v>
      </c>
      <c r="BO81" s="8">
        <f t="shared" si="56"/>
        <v>30.5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'[3]05'!B84</f>
        <v>320</v>
      </c>
      <c r="C82" s="16">
        <f>'[3]05'!C84</f>
        <v>0</v>
      </c>
      <c r="D82" s="16">
        <f>'[3]05'!D84</f>
        <v>0</v>
      </c>
      <c r="E82" s="16">
        <f>'[3]05'!E84</f>
        <v>0</v>
      </c>
      <c r="F82" s="16">
        <f>'[3]05'!F84</f>
        <v>980</v>
      </c>
      <c r="G82" s="16">
        <f>'[3]05'!G84</f>
        <v>0</v>
      </c>
      <c r="H82" s="17">
        <f t="shared" si="59"/>
        <v>1300</v>
      </c>
      <c r="I82" s="15">
        <f>'[3]05'!J84</f>
        <v>305</v>
      </c>
      <c r="J82" s="16">
        <f>'[3]05'!K84</f>
        <v>0</v>
      </c>
      <c r="K82" s="16">
        <f>'[3]05'!L84</f>
        <v>0</v>
      </c>
      <c r="L82" s="16">
        <f>'[3]05'!M84</f>
        <v>0</v>
      </c>
      <c r="M82" s="16">
        <f>'[3]05'!N84</f>
        <v>0</v>
      </c>
      <c r="N82" s="16">
        <f>'[3]05'!O84</f>
        <v>0</v>
      </c>
      <c r="O82" s="17">
        <f t="shared" si="60"/>
        <v>305</v>
      </c>
      <c r="P82" s="18">
        <f>frq!C82</f>
        <v>1</v>
      </c>
      <c r="Q82" s="15">
        <f t="shared" si="33"/>
        <v>305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305</v>
      </c>
      <c r="X82" s="8">
        <f t="shared" si="36"/>
        <v>30.5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30.5</v>
      </c>
      <c r="AE82" s="8">
        <f t="shared" si="43"/>
        <v>30.5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30.5</v>
      </c>
      <c r="AL82" s="8">
        <f t="shared" si="35"/>
        <v>244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244</v>
      </c>
      <c r="AT82" s="8">
        <v>30.5</v>
      </c>
      <c r="AU82" s="8">
        <v>30.5</v>
      </c>
      <c r="AW82" s="199">
        <v>30.5</v>
      </c>
      <c r="AX82" s="199">
        <v>0</v>
      </c>
      <c r="AY82" s="199">
        <v>0</v>
      </c>
      <c r="AZ82" s="199">
        <v>0</v>
      </c>
      <c r="BA82" s="199">
        <v>0</v>
      </c>
      <c r="BB82" s="199">
        <v>0</v>
      </c>
      <c r="BC82" s="8">
        <f t="shared" si="51"/>
        <v>30.5</v>
      </c>
      <c r="BD82" s="199">
        <v>30.5</v>
      </c>
      <c r="BE82" s="199">
        <v>0</v>
      </c>
      <c r="BF82" s="199">
        <v>0</v>
      </c>
      <c r="BG82" s="199">
        <v>0</v>
      </c>
      <c r="BH82" s="199">
        <v>0</v>
      </c>
      <c r="BI82" s="199">
        <v>0</v>
      </c>
      <c r="BJ82" s="8">
        <f t="shared" si="52"/>
        <v>30.5</v>
      </c>
      <c r="BL82" s="8">
        <f t="shared" si="53"/>
        <v>30.5</v>
      </c>
      <c r="BM82" s="8">
        <f t="shared" si="54"/>
        <v>30.5</v>
      </c>
      <c r="BN82" s="8">
        <f t="shared" si="55"/>
        <v>30.5</v>
      </c>
      <c r="BO82" s="8">
        <f t="shared" si="56"/>
        <v>30.5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'[3]05'!B85</f>
        <v>320</v>
      </c>
      <c r="C83" s="16">
        <f>'[3]05'!C85</f>
        <v>0</v>
      </c>
      <c r="D83" s="16">
        <f>'[3]05'!D85</f>
        <v>0</v>
      </c>
      <c r="E83" s="16">
        <f>'[3]05'!E85</f>
        <v>0</v>
      </c>
      <c r="F83" s="16">
        <f>'[3]05'!F85</f>
        <v>980</v>
      </c>
      <c r="G83" s="16">
        <f>'[3]05'!G85</f>
        <v>0</v>
      </c>
      <c r="H83" s="17">
        <f t="shared" si="59"/>
        <v>1300</v>
      </c>
      <c r="I83" s="15">
        <f>'[3]05'!J85</f>
        <v>310</v>
      </c>
      <c r="J83" s="16">
        <f>'[3]05'!K85</f>
        <v>0</v>
      </c>
      <c r="K83" s="16">
        <f>'[3]05'!L85</f>
        <v>0</v>
      </c>
      <c r="L83" s="16">
        <f>'[3]05'!M85</f>
        <v>0</v>
      </c>
      <c r="M83" s="16">
        <f>'[3]05'!N85</f>
        <v>0</v>
      </c>
      <c r="N83" s="16">
        <f>'[3]05'!O85</f>
        <v>0</v>
      </c>
      <c r="O83" s="17">
        <f t="shared" si="60"/>
        <v>310</v>
      </c>
      <c r="P83" s="18">
        <f>frq!C83</f>
        <v>1</v>
      </c>
      <c r="Q83" s="15">
        <f t="shared" si="33"/>
        <v>310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310</v>
      </c>
      <c r="X83" s="8">
        <f t="shared" si="36"/>
        <v>31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31</v>
      </c>
      <c r="AE83" s="8">
        <f t="shared" si="43"/>
        <v>31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31</v>
      </c>
      <c r="AL83" s="8">
        <f t="shared" si="35"/>
        <v>248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248</v>
      </c>
      <c r="AT83" s="8">
        <v>31</v>
      </c>
      <c r="AU83" s="8">
        <v>31</v>
      </c>
      <c r="AW83" s="199">
        <v>31</v>
      </c>
      <c r="AX83" s="199">
        <v>0</v>
      </c>
      <c r="AY83" s="199">
        <v>0</v>
      </c>
      <c r="AZ83" s="199">
        <v>0</v>
      </c>
      <c r="BA83" s="199">
        <v>0</v>
      </c>
      <c r="BB83" s="199">
        <v>0</v>
      </c>
      <c r="BC83" s="8">
        <f t="shared" si="51"/>
        <v>31</v>
      </c>
      <c r="BD83" s="199">
        <v>31</v>
      </c>
      <c r="BE83" s="199">
        <v>0</v>
      </c>
      <c r="BF83" s="199">
        <v>0</v>
      </c>
      <c r="BG83" s="199">
        <v>0</v>
      </c>
      <c r="BH83" s="199">
        <v>0</v>
      </c>
      <c r="BI83" s="199">
        <v>0</v>
      </c>
      <c r="BJ83" s="8">
        <f t="shared" si="52"/>
        <v>31</v>
      </c>
      <c r="BL83" s="8">
        <f t="shared" si="53"/>
        <v>31</v>
      </c>
      <c r="BM83" s="8">
        <f t="shared" si="54"/>
        <v>31</v>
      </c>
      <c r="BN83" s="8">
        <f t="shared" si="55"/>
        <v>31</v>
      </c>
      <c r="BO83" s="8">
        <f t="shared" si="56"/>
        <v>31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'[3]05'!B86</f>
        <v>320</v>
      </c>
      <c r="C84" s="16">
        <f>'[3]05'!C86</f>
        <v>0</v>
      </c>
      <c r="D84" s="16">
        <f>'[3]05'!D86</f>
        <v>0</v>
      </c>
      <c r="E84" s="16">
        <f>'[3]05'!E86</f>
        <v>0</v>
      </c>
      <c r="F84" s="16">
        <f>'[3]05'!F86</f>
        <v>980</v>
      </c>
      <c r="G84" s="16">
        <f>'[3]05'!G86</f>
        <v>0</v>
      </c>
      <c r="H84" s="17">
        <f t="shared" si="59"/>
        <v>1300</v>
      </c>
      <c r="I84" s="15">
        <f>'[3]05'!J86</f>
        <v>310</v>
      </c>
      <c r="J84" s="16">
        <f>'[3]05'!K86</f>
        <v>0</v>
      </c>
      <c r="K84" s="16">
        <f>'[3]05'!L86</f>
        <v>0</v>
      </c>
      <c r="L84" s="16">
        <f>'[3]05'!M86</f>
        <v>0</v>
      </c>
      <c r="M84" s="16">
        <f>'[3]05'!N86</f>
        <v>0</v>
      </c>
      <c r="N84" s="16">
        <f>'[3]05'!O86</f>
        <v>0</v>
      </c>
      <c r="O84" s="17">
        <f t="shared" si="60"/>
        <v>310</v>
      </c>
      <c r="P84" s="18">
        <f>frq!C84</f>
        <v>1</v>
      </c>
      <c r="Q84" s="15">
        <f t="shared" si="33"/>
        <v>310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310</v>
      </c>
      <c r="X84" s="8">
        <f t="shared" si="36"/>
        <v>31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31</v>
      </c>
      <c r="AE84" s="8">
        <f t="shared" si="43"/>
        <v>31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31</v>
      </c>
      <c r="AL84" s="8">
        <f t="shared" si="35"/>
        <v>248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248</v>
      </c>
      <c r="AT84" s="8">
        <v>31</v>
      </c>
      <c r="AU84" s="8">
        <v>31</v>
      </c>
      <c r="AW84" s="199">
        <v>31</v>
      </c>
      <c r="AX84" s="199">
        <v>0</v>
      </c>
      <c r="AY84" s="199">
        <v>0</v>
      </c>
      <c r="AZ84" s="199">
        <v>0</v>
      </c>
      <c r="BA84" s="199">
        <v>0</v>
      </c>
      <c r="BB84" s="199">
        <v>0</v>
      </c>
      <c r="BC84" s="8">
        <f t="shared" si="51"/>
        <v>31</v>
      </c>
      <c r="BD84" s="199">
        <v>31</v>
      </c>
      <c r="BE84" s="199">
        <v>0</v>
      </c>
      <c r="BF84" s="199">
        <v>0</v>
      </c>
      <c r="BG84" s="199">
        <v>0</v>
      </c>
      <c r="BH84" s="199">
        <v>0</v>
      </c>
      <c r="BI84" s="199">
        <v>0</v>
      </c>
      <c r="BJ84" s="8">
        <f t="shared" si="52"/>
        <v>31</v>
      </c>
      <c r="BL84" s="8">
        <f t="shared" si="53"/>
        <v>31</v>
      </c>
      <c r="BM84" s="8">
        <f t="shared" si="54"/>
        <v>31</v>
      </c>
      <c r="BN84" s="8">
        <f t="shared" si="55"/>
        <v>31</v>
      </c>
      <c r="BO84" s="8">
        <f t="shared" si="56"/>
        <v>31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'[3]05'!B87</f>
        <v>320</v>
      </c>
      <c r="C85" s="16">
        <f>'[3]05'!C87</f>
        <v>0</v>
      </c>
      <c r="D85" s="16">
        <f>'[3]05'!D87</f>
        <v>0</v>
      </c>
      <c r="E85" s="16">
        <f>'[3]05'!E87</f>
        <v>0</v>
      </c>
      <c r="F85" s="16">
        <f>'[3]05'!F87</f>
        <v>980</v>
      </c>
      <c r="G85" s="16">
        <f>'[3]05'!G87</f>
        <v>0</v>
      </c>
      <c r="H85" s="17">
        <f t="shared" si="59"/>
        <v>1300</v>
      </c>
      <c r="I85" s="15">
        <f>'[3]05'!J87</f>
        <v>310</v>
      </c>
      <c r="J85" s="16">
        <f>'[3]05'!K87</f>
        <v>0</v>
      </c>
      <c r="K85" s="16">
        <f>'[3]05'!L87</f>
        <v>0</v>
      </c>
      <c r="L85" s="16">
        <f>'[3]05'!M87</f>
        <v>0</v>
      </c>
      <c r="M85" s="16">
        <f>'[3]05'!N87</f>
        <v>0</v>
      </c>
      <c r="N85" s="16">
        <f>'[3]05'!O87</f>
        <v>0</v>
      </c>
      <c r="O85" s="17">
        <f t="shared" si="60"/>
        <v>310</v>
      </c>
      <c r="P85" s="18">
        <f>frq!C85</f>
        <v>1</v>
      </c>
      <c r="Q85" s="15">
        <f t="shared" si="33"/>
        <v>310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310</v>
      </c>
      <c r="X85" s="8">
        <f t="shared" si="36"/>
        <v>31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31</v>
      </c>
      <c r="AE85" s="8">
        <f t="shared" si="43"/>
        <v>31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31</v>
      </c>
      <c r="AL85" s="8">
        <f t="shared" si="35"/>
        <v>248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248</v>
      </c>
      <c r="AT85" s="8">
        <v>31</v>
      </c>
      <c r="AU85" s="8">
        <v>31</v>
      </c>
      <c r="AW85" s="199">
        <v>31</v>
      </c>
      <c r="AX85" s="199">
        <v>0</v>
      </c>
      <c r="AY85" s="199">
        <v>0</v>
      </c>
      <c r="AZ85" s="199">
        <v>0</v>
      </c>
      <c r="BA85" s="199">
        <v>0</v>
      </c>
      <c r="BB85" s="199">
        <v>0</v>
      </c>
      <c r="BC85" s="8">
        <f t="shared" si="51"/>
        <v>31</v>
      </c>
      <c r="BD85" s="199">
        <v>31</v>
      </c>
      <c r="BE85" s="199">
        <v>0</v>
      </c>
      <c r="BF85" s="199">
        <v>0</v>
      </c>
      <c r="BG85" s="199">
        <v>0</v>
      </c>
      <c r="BH85" s="199">
        <v>0</v>
      </c>
      <c r="BI85" s="199">
        <v>0</v>
      </c>
      <c r="BJ85" s="8">
        <f t="shared" si="52"/>
        <v>31</v>
      </c>
      <c r="BL85" s="8">
        <f t="shared" si="53"/>
        <v>31</v>
      </c>
      <c r="BM85" s="8">
        <f t="shared" si="54"/>
        <v>31</v>
      </c>
      <c r="BN85" s="8">
        <f t="shared" si="55"/>
        <v>31</v>
      </c>
      <c r="BO85" s="8">
        <f t="shared" si="56"/>
        <v>31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'[3]05'!B88</f>
        <v>320</v>
      </c>
      <c r="C86" s="16">
        <f>'[3]05'!C88</f>
        <v>0</v>
      </c>
      <c r="D86" s="16">
        <f>'[3]05'!D88</f>
        <v>0</v>
      </c>
      <c r="E86" s="16">
        <f>'[3]05'!E88</f>
        <v>0</v>
      </c>
      <c r="F86" s="16">
        <f>'[3]05'!F88</f>
        <v>980</v>
      </c>
      <c r="G86" s="16">
        <f>'[3]05'!G88</f>
        <v>0</v>
      </c>
      <c r="H86" s="17">
        <f t="shared" si="59"/>
        <v>1300</v>
      </c>
      <c r="I86" s="15">
        <f>'[3]05'!J88</f>
        <v>310</v>
      </c>
      <c r="J86" s="16">
        <f>'[3]05'!K88</f>
        <v>0</v>
      </c>
      <c r="K86" s="16">
        <f>'[3]05'!L88</f>
        <v>0</v>
      </c>
      <c r="L86" s="16">
        <f>'[3]05'!M88</f>
        <v>0</v>
      </c>
      <c r="M86" s="16">
        <f>'[3]05'!N88</f>
        <v>0</v>
      </c>
      <c r="N86" s="16">
        <f>'[3]05'!O88</f>
        <v>0</v>
      </c>
      <c r="O86" s="17">
        <f t="shared" si="60"/>
        <v>310</v>
      </c>
      <c r="P86" s="18">
        <f>frq!C86</f>
        <v>1</v>
      </c>
      <c r="Q86" s="15">
        <f t="shared" si="33"/>
        <v>310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310</v>
      </c>
      <c r="X86" s="8">
        <f t="shared" si="36"/>
        <v>31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31</v>
      </c>
      <c r="AE86" s="8">
        <f t="shared" si="43"/>
        <v>31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31</v>
      </c>
      <c r="AL86" s="8">
        <f t="shared" si="35"/>
        <v>248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248</v>
      </c>
      <c r="AT86" s="8">
        <v>31</v>
      </c>
      <c r="AU86" s="8">
        <v>31</v>
      </c>
      <c r="AW86" s="199">
        <v>31</v>
      </c>
      <c r="AX86" s="199">
        <v>0</v>
      </c>
      <c r="AY86" s="199">
        <v>0</v>
      </c>
      <c r="AZ86" s="199">
        <v>0</v>
      </c>
      <c r="BA86" s="199">
        <v>0</v>
      </c>
      <c r="BB86" s="199">
        <v>0</v>
      </c>
      <c r="BC86" s="8">
        <f t="shared" si="51"/>
        <v>31</v>
      </c>
      <c r="BD86" s="199">
        <v>31</v>
      </c>
      <c r="BE86" s="199">
        <v>0</v>
      </c>
      <c r="BF86" s="199">
        <v>0</v>
      </c>
      <c r="BG86" s="199">
        <v>0</v>
      </c>
      <c r="BH86" s="199">
        <v>0</v>
      </c>
      <c r="BI86" s="199">
        <v>0</v>
      </c>
      <c r="BJ86" s="8">
        <f t="shared" si="52"/>
        <v>31</v>
      </c>
      <c r="BL86" s="8">
        <f t="shared" si="53"/>
        <v>31</v>
      </c>
      <c r="BM86" s="8">
        <f t="shared" si="54"/>
        <v>31</v>
      </c>
      <c r="BN86" s="8">
        <f t="shared" si="55"/>
        <v>31</v>
      </c>
      <c r="BO86" s="8">
        <f t="shared" si="56"/>
        <v>31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'[3]05'!B89</f>
        <v>320</v>
      </c>
      <c r="C87" s="16">
        <f>'[3]05'!C89</f>
        <v>0</v>
      </c>
      <c r="D87" s="16">
        <f>'[3]05'!D89</f>
        <v>0</v>
      </c>
      <c r="E87" s="16">
        <f>'[3]05'!E89</f>
        <v>0</v>
      </c>
      <c r="F87" s="16">
        <f>'[3]05'!F89</f>
        <v>980</v>
      </c>
      <c r="G87" s="16">
        <f>'[3]05'!G89</f>
        <v>0</v>
      </c>
      <c r="H87" s="17">
        <f t="shared" si="59"/>
        <v>1300</v>
      </c>
      <c r="I87" s="15">
        <f>'[3]05'!J89</f>
        <v>310</v>
      </c>
      <c r="J87" s="16">
        <f>'[3]05'!K89</f>
        <v>0</v>
      </c>
      <c r="K87" s="16">
        <f>'[3]05'!L89</f>
        <v>0</v>
      </c>
      <c r="L87" s="16">
        <f>'[3]05'!M89</f>
        <v>0</v>
      </c>
      <c r="M87" s="16">
        <f>'[3]05'!N89</f>
        <v>0</v>
      </c>
      <c r="N87" s="16">
        <f>'[3]05'!O89</f>
        <v>0</v>
      </c>
      <c r="O87" s="17">
        <f t="shared" si="60"/>
        <v>310</v>
      </c>
      <c r="P87" s="18">
        <f>frq!C87</f>
        <v>1</v>
      </c>
      <c r="Q87" s="15">
        <f t="shared" si="33"/>
        <v>310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310</v>
      </c>
      <c r="X87" s="8">
        <f t="shared" si="36"/>
        <v>31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31</v>
      </c>
      <c r="AE87" s="8">
        <f t="shared" si="43"/>
        <v>31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31</v>
      </c>
      <c r="AL87" s="8">
        <f t="shared" si="35"/>
        <v>248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248</v>
      </c>
      <c r="AT87" s="8">
        <v>31</v>
      </c>
      <c r="AU87" s="8">
        <v>31</v>
      </c>
      <c r="AW87" s="199">
        <v>31</v>
      </c>
      <c r="AX87" s="199">
        <v>0</v>
      </c>
      <c r="AY87" s="199">
        <v>0</v>
      </c>
      <c r="AZ87" s="199">
        <v>0</v>
      </c>
      <c r="BA87" s="199">
        <v>0</v>
      </c>
      <c r="BB87" s="199">
        <v>0</v>
      </c>
      <c r="BC87" s="8">
        <f t="shared" si="51"/>
        <v>31</v>
      </c>
      <c r="BD87" s="199">
        <v>31</v>
      </c>
      <c r="BE87" s="199">
        <v>0</v>
      </c>
      <c r="BF87" s="199">
        <v>0</v>
      </c>
      <c r="BG87" s="199">
        <v>0</v>
      </c>
      <c r="BH87" s="199">
        <v>0</v>
      </c>
      <c r="BI87" s="199">
        <v>0</v>
      </c>
      <c r="BJ87" s="8">
        <f t="shared" si="52"/>
        <v>31</v>
      </c>
      <c r="BL87" s="8">
        <f t="shared" si="53"/>
        <v>31</v>
      </c>
      <c r="BM87" s="8">
        <f t="shared" si="54"/>
        <v>31</v>
      </c>
      <c r="BN87" s="8">
        <f t="shared" si="55"/>
        <v>31</v>
      </c>
      <c r="BO87" s="8">
        <f t="shared" si="56"/>
        <v>31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'[3]05'!B90</f>
        <v>320</v>
      </c>
      <c r="C88" s="16">
        <f>'[3]05'!C90</f>
        <v>0</v>
      </c>
      <c r="D88" s="16">
        <f>'[3]05'!D90</f>
        <v>0</v>
      </c>
      <c r="E88" s="16">
        <f>'[3]05'!E90</f>
        <v>0</v>
      </c>
      <c r="F88" s="16">
        <f>'[3]05'!F90</f>
        <v>980</v>
      </c>
      <c r="G88" s="16">
        <f>'[3]05'!G90</f>
        <v>0</v>
      </c>
      <c r="H88" s="17">
        <f t="shared" si="59"/>
        <v>1300</v>
      </c>
      <c r="I88" s="15">
        <f>'[3]05'!J90</f>
        <v>310</v>
      </c>
      <c r="J88" s="16">
        <f>'[3]05'!K90</f>
        <v>0</v>
      </c>
      <c r="K88" s="16">
        <f>'[3]05'!L90</f>
        <v>0</v>
      </c>
      <c r="L88" s="16">
        <f>'[3]05'!M90</f>
        <v>0</v>
      </c>
      <c r="M88" s="16">
        <f>'[3]05'!N90</f>
        <v>0</v>
      </c>
      <c r="N88" s="16">
        <f>'[3]05'!O90</f>
        <v>0</v>
      </c>
      <c r="O88" s="17">
        <f t="shared" si="60"/>
        <v>310</v>
      </c>
      <c r="P88" s="18">
        <f>frq!C88</f>
        <v>1</v>
      </c>
      <c r="Q88" s="15">
        <f t="shared" si="33"/>
        <v>310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310</v>
      </c>
      <c r="X88" s="8">
        <f t="shared" si="36"/>
        <v>31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31</v>
      </c>
      <c r="AE88" s="8">
        <f t="shared" si="43"/>
        <v>31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31</v>
      </c>
      <c r="AL88" s="8">
        <f t="shared" si="35"/>
        <v>248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248</v>
      </c>
      <c r="AT88" s="8">
        <v>31</v>
      </c>
      <c r="AU88" s="8">
        <v>31</v>
      </c>
      <c r="AW88" s="199">
        <v>31</v>
      </c>
      <c r="AX88" s="199">
        <v>0</v>
      </c>
      <c r="AY88" s="199">
        <v>0</v>
      </c>
      <c r="AZ88" s="199">
        <v>0</v>
      </c>
      <c r="BA88" s="199">
        <v>0</v>
      </c>
      <c r="BB88" s="199">
        <v>0</v>
      </c>
      <c r="BC88" s="8">
        <f t="shared" si="51"/>
        <v>31</v>
      </c>
      <c r="BD88" s="199">
        <v>31</v>
      </c>
      <c r="BE88" s="199">
        <v>0</v>
      </c>
      <c r="BF88" s="199">
        <v>0</v>
      </c>
      <c r="BG88" s="199">
        <v>0</v>
      </c>
      <c r="BH88" s="199">
        <v>0</v>
      </c>
      <c r="BI88" s="199">
        <v>0</v>
      </c>
      <c r="BJ88" s="8">
        <f t="shared" si="52"/>
        <v>31</v>
      </c>
      <c r="BL88" s="8">
        <f t="shared" si="53"/>
        <v>31</v>
      </c>
      <c r="BM88" s="8">
        <f t="shared" si="54"/>
        <v>31</v>
      </c>
      <c r="BN88" s="8">
        <f t="shared" si="55"/>
        <v>31</v>
      </c>
      <c r="BO88" s="8">
        <f t="shared" si="56"/>
        <v>31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'[3]05'!B91</f>
        <v>320</v>
      </c>
      <c r="C89" s="16">
        <f>'[3]05'!C91</f>
        <v>0</v>
      </c>
      <c r="D89" s="16">
        <f>'[3]05'!D91</f>
        <v>0</v>
      </c>
      <c r="E89" s="16">
        <f>'[3]05'!E91</f>
        <v>0</v>
      </c>
      <c r="F89" s="16">
        <f>'[3]05'!F91</f>
        <v>980</v>
      </c>
      <c r="G89" s="16">
        <f>'[3]05'!G91</f>
        <v>0</v>
      </c>
      <c r="H89" s="17">
        <f t="shared" si="59"/>
        <v>1300</v>
      </c>
      <c r="I89" s="15">
        <f>'[3]05'!J91</f>
        <v>310</v>
      </c>
      <c r="J89" s="16">
        <f>'[3]05'!K91</f>
        <v>0</v>
      </c>
      <c r="K89" s="16">
        <f>'[3]05'!L91</f>
        <v>0</v>
      </c>
      <c r="L89" s="16">
        <f>'[3]05'!M91</f>
        <v>0</v>
      </c>
      <c r="M89" s="16">
        <f>'[3]05'!N91</f>
        <v>0</v>
      </c>
      <c r="N89" s="16">
        <f>'[3]05'!O91</f>
        <v>0</v>
      </c>
      <c r="O89" s="17">
        <f t="shared" si="60"/>
        <v>310</v>
      </c>
      <c r="P89" s="18">
        <f>frq!C89</f>
        <v>1</v>
      </c>
      <c r="Q89" s="15">
        <f t="shared" si="33"/>
        <v>310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310</v>
      </c>
      <c r="X89" s="8">
        <f t="shared" si="36"/>
        <v>31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31</v>
      </c>
      <c r="AE89" s="8">
        <f t="shared" si="43"/>
        <v>31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31</v>
      </c>
      <c r="AL89" s="8">
        <f t="shared" si="35"/>
        <v>248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248</v>
      </c>
      <c r="AT89" s="8">
        <v>31</v>
      </c>
      <c r="AU89" s="8">
        <v>31</v>
      </c>
      <c r="AW89" s="199">
        <v>31</v>
      </c>
      <c r="AX89" s="199">
        <v>0</v>
      </c>
      <c r="AY89" s="199">
        <v>0</v>
      </c>
      <c r="AZ89" s="199">
        <v>0</v>
      </c>
      <c r="BA89" s="199">
        <v>0</v>
      </c>
      <c r="BB89" s="199">
        <v>0</v>
      </c>
      <c r="BC89" s="8">
        <f t="shared" si="51"/>
        <v>31</v>
      </c>
      <c r="BD89" s="199">
        <v>31</v>
      </c>
      <c r="BE89" s="199">
        <v>0</v>
      </c>
      <c r="BF89" s="199">
        <v>0</v>
      </c>
      <c r="BG89" s="199">
        <v>0</v>
      </c>
      <c r="BH89" s="199">
        <v>0</v>
      </c>
      <c r="BI89" s="199">
        <v>0</v>
      </c>
      <c r="BJ89" s="8">
        <f t="shared" si="52"/>
        <v>31</v>
      </c>
      <c r="BL89" s="8">
        <f t="shared" si="53"/>
        <v>31</v>
      </c>
      <c r="BM89" s="8">
        <f t="shared" si="54"/>
        <v>31</v>
      </c>
      <c r="BN89" s="8">
        <f t="shared" si="55"/>
        <v>31</v>
      </c>
      <c r="BO89" s="8">
        <f t="shared" si="56"/>
        <v>31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'[3]05'!B92</f>
        <v>320</v>
      </c>
      <c r="C90" s="16">
        <f>'[3]05'!C92</f>
        <v>0</v>
      </c>
      <c r="D90" s="16">
        <f>'[3]05'!D92</f>
        <v>0</v>
      </c>
      <c r="E90" s="16">
        <f>'[3]05'!E92</f>
        <v>0</v>
      </c>
      <c r="F90" s="16">
        <f>'[3]05'!F92</f>
        <v>980</v>
      </c>
      <c r="G90" s="16">
        <f>'[3]05'!G92</f>
        <v>0</v>
      </c>
      <c r="H90" s="17">
        <f t="shared" si="59"/>
        <v>1300</v>
      </c>
      <c r="I90" s="15">
        <f>'[3]05'!J92</f>
        <v>310</v>
      </c>
      <c r="J90" s="16">
        <f>'[3]05'!K92</f>
        <v>0</v>
      </c>
      <c r="K90" s="16">
        <f>'[3]05'!L92</f>
        <v>0</v>
      </c>
      <c r="L90" s="16">
        <f>'[3]05'!M92</f>
        <v>0</v>
      </c>
      <c r="M90" s="16">
        <f>'[3]05'!N92</f>
        <v>0</v>
      </c>
      <c r="N90" s="16">
        <f>'[3]05'!O92</f>
        <v>0</v>
      </c>
      <c r="O90" s="17">
        <f t="shared" si="60"/>
        <v>310</v>
      </c>
      <c r="P90" s="18">
        <f>frq!C90</f>
        <v>1</v>
      </c>
      <c r="Q90" s="15">
        <f t="shared" si="33"/>
        <v>310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310</v>
      </c>
      <c r="X90" s="8">
        <f t="shared" si="36"/>
        <v>31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31</v>
      </c>
      <c r="AE90" s="8">
        <f t="shared" si="43"/>
        <v>31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31</v>
      </c>
      <c r="AL90" s="8">
        <f t="shared" si="35"/>
        <v>248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248</v>
      </c>
      <c r="AT90" s="8">
        <v>31</v>
      </c>
      <c r="AU90" s="8">
        <v>31</v>
      </c>
      <c r="AW90" s="199">
        <v>31</v>
      </c>
      <c r="AX90" s="199">
        <v>0</v>
      </c>
      <c r="AY90" s="199">
        <v>0</v>
      </c>
      <c r="AZ90" s="199">
        <v>0</v>
      </c>
      <c r="BA90" s="199">
        <v>0</v>
      </c>
      <c r="BB90" s="199">
        <v>0</v>
      </c>
      <c r="BC90" s="8">
        <f t="shared" si="51"/>
        <v>31</v>
      </c>
      <c r="BD90" s="199">
        <v>31</v>
      </c>
      <c r="BE90" s="199">
        <v>0</v>
      </c>
      <c r="BF90" s="199">
        <v>0</v>
      </c>
      <c r="BG90" s="199">
        <v>0</v>
      </c>
      <c r="BH90" s="199">
        <v>0</v>
      </c>
      <c r="BI90" s="199">
        <v>0</v>
      </c>
      <c r="BJ90" s="8">
        <f t="shared" si="52"/>
        <v>31</v>
      </c>
      <c r="BL90" s="8">
        <f t="shared" si="53"/>
        <v>31</v>
      </c>
      <c r="BM90" s="8">
        <f t="shared" si="54"/>
        <v>31</v>
      </c>
      <c r="BN90" s="8">
        <f t="shared" si="55"/>
        <v>31</v>
      </c>
      <c r="BO90" s="8">
        <f t="shared" si="56"/>
        <v>31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'[3]05'!B93</f>
        <v>320</v>
      </c>
      <c r="C91" s="16">
        <f>'[3]05'!C93</f>
        <v>0</v>
      </c>
      <c r="D91" s="16">
        <f>'[3]05'!D93</f>
        <v>0</v>
      </c>
      <c r="E91" s="16">
        <f>'[3]05'!E93</f>
        <v>0</v>
      </c>
      <c r="F91" s="16">
        <f>'[3]05'!F93</f>
        <v>980</v>
      </c>
      <c r="G91" s="16">
        <f>'[3]05'!G93</f>
        <v>0</v>
      </c>
      <c r="H91" s="17">
        <f t="shared" si="59"/>
        <v>1300</v>
      </c>
      <c r="I91" s="15">
        <f>'[3]05'!J93</f>
        <v>315</v>
      </c>
      <c r="J91" s="16">
        <f>'[3]05'!K93</f>
        <v>0</v>
      </c>
      <c r="K91" s="16">
        <f>'[3]05'!L93</f>
        <v>0</v>
      </c>
      <c r="L91" s="16">
        <f>'[3]05'!M93</f>
        <v>0</v>
      </c>
      <c r="M91" s="16">
        <f>'[3]05'!N93</f>
        <v>0</v>
      </c>
      <c r="N91" s="16">
        <f>'[3]05'!O93</f>
        <v>0</v>
      </c>
      <c r="O91" s="17">
        <f t="shared" si="60"/>
        <v>315</v>
      </c>
      <c r="P91" s="18">
        <f>frq!C91</f>
        <v>1</v>
      </c>
      <c r="Q91" s="15">
        <f t="shared" si="33"/>
        <v>315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315</v>
      </c>
      <c r="X91" s="8">
        <f t="shared" si="36"/>
        <v>31.5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31.5</v>
      </c>
      <c r="AE91" s="8">
        <f t="shared" si="43"/>
        <v>31.5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31.5</v>
      </c>
      <c r="AL91" s="8">
        <f t="shared" si="35"/>
        <v>252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252</v>
      </c>
      <c r="AT91" s="8">
        <v>31.5</v>
      </c>
      <c r="AU91" s="8">
        <v>31.5</v>
      </c>
      <c r="AW91" s="199">
        <v>31.5</v>
      </c>
      <c r="AX91" s="199">
        <v>0</v>
      </c>
      <c r="AY91" s="199">
        <v>0</v>
      </c>
      <c r="AZ91" s="199">
        <v>0</v>
      </c>
      <c r="BA91" s="199">
        <v>0</v>
      </c>
      <c r="BB91" s="199">
        <v>0</v>
      </c>
      <c r="BC91" s="8">
        <f t="shared" si="51"/>
        <v>31.5</v>
      </c>
      <c r="BD91" s="199">
        <v>31.5</v>
      </c>
      <c r="BE91" s="199">
        <v>0</v>
      </c>
      <c r="BF91" s="199">
        <v>0</v>
      </c>
      <c r="BG91" s="199">
        <v>0</v>
      </c>
      <c r="BH91" s="199">
        <v>0</v>
      </c>
      <c r="BI91" s="199">
        <v>0</v>
      </c>
      <c r="BJ91" s="8">
        <f t="shared" si="52"/>
        <v>31.5</v>
      </c>
      <c r="BL91" s="8">
        <f t="shared" si="53"/>
        <v>31.5</v>
      </c>
      <c r="BM91" s="8">
        <f t="shared" si="54"/>
        <v>31.5</v>
      </c>
      <c r="BN91" s="8">
        <f t="shared" si="55"/>
        <v>31.5</v>
      </c>
      <c r="BO91" s="8">
        <f t="shared" si="56"/>
        <v>31.5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'[3]05'!B94</f>
        <v>320</v>
      </c>
      <c r="C92" s="16">
        <f>'[3]05'!C94</f>
        <v>0</v>
      </c>
      <c r="D92" s="16">
        <f>'[3]05'!D94</f>
        <v>0</v>
      </c>
      <c r="E92" s="16">
        <f>'[3]05'!E94</f>
        <v>0</v>
      </c>
      <c r="F92" s="16">
        <f>'[3]05'!F94</f>
        <v>980</v>
      </c>
      <c r="G92" s="16">
        <f>'[3]05'!G94</f>
        <v>0</v>
      </c>
      <c r="H92" s="17">
        <f t="shared" si="59"/>
        <v>1300</v>
      </c>
      <c r="I92" s="15">
        <f>'[3]05'!J94</f>
        <v>315</v>
      </c>
      <c r="J92" s="16">
        <f>'[3]05'!K94</f>
        <v>0</v>
      </c>
      <c r="K92" s="16">
        <f>'[3]05'!L94</f>
        <v>0</v>
      </c>
      <c r="L92" s="16">
        <f>'[3]05'!M94</f>
        <v>0</v>
      </c>
      <c r="M92" s="16">
        <f>'[3]05'!N94</f>
        <v>0</v>
      </c>
      <c r="N92" s="16">
        <f>'[3]05'!O94</f>
        <v>0</v>
      </c>
      <c r="O92" s="17">
        <f t="shared" si="60"/>
        <v>315</v>
      </c>
      <c r="P92" s="18">
        <f>frq!C92</f>
        <v>1</v>
      </c>
      <c r="Q92" s="15">
        <f t="shared" si="33"/>
        <v>315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315</v>
      </c>
      <c r="X92" s="8">
        <f t="shared" si="36"/>
        <v>31.5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31.5</v>
      </c>
      <c r="AE92" s="8">
        <f t="shared" si="43"/>
        <v>31.5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31.5</v>
      </c>
      <c r="AL92" s="8">
        <f t="shared" si="35"/>
        <v>252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252</v>
      </c>
      <c r="AT92" s="8">
        <v>31.5</v>
      </c>
      <c r="AU92" s="8">
        <v>31.5</v>
      </c>
      <c r="AW92" s="199">
        <v>31.5</v>
      </c>
      <c r="AX92" s="199">
        <v>0</v>
      </c>
      <c r="AY92" s="199">
        <v>0</v>
      </c>
      <c r="AZ92" s="199">
        <v>0</v>
      </c>
      <c r="BA92" s="199">
        <v>0</v>
      </c>
      <c r="BB92" s="199">
        <v>0</v>
      </c>
      <c r="BC92" s="8">
        <f t="shared" si="51"/>
        <v>31.5</v>
      </c>
      <c r="BD92" s="199">
        <v>31.5</v>
      </c>
      <c r="BE92" s="199">
        <v>0</v>
      </c>
      <c r="BF92" s="199">
        <v>0</v>
      </c>
      <c r="BG92" s="199">
        <v>0</v>
      </c>
      <c r="BH92" s="199">
        <v>0</v>
      </c>
      <c r="BI92" s="199">
        <v>0</v>
      </c>
      <c r="BJ92" s="8">
        <f t="shared" si="52"/>
        <v>31.5</v>
      </c>
      <c r="BL92" s="8">
        <f t="shared" si="53"/>
        <v>31.5</v>
      </c>
      <c r="BM92" s="8">
        <f t="shared" si="54"/>
        <v>31.5</v>
      </c>
      <c r="BN92" s="8">
        <f t="shared" si="55"/>
        <v>31.5</v>
      </c>
      <c r="BO92" s="8">
        <f t="shared" si="56"/>
        <v>31.5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'[3]05'!B95</f>
        <v>320</v>
      </c>
      <c r="C93" s="16">
        <f>'[3]05'!C95</f>
        <v>0</v>
      </c>
      <c r="D93" s="16">
        <f>'[3]05'!D95</f>
        <v>0</v>
      </c>
      <c r="E93" s="16">
        <f>'[3]05'!E95</f>
        <v>0</v>
      </c>
      <c r="F93" s="16">
        <f>'[3]05'!F95</f>
        <v>980</v>
      </c>
      <c r="G93" s="16">
        <f>'[3]05'!G95</f>
        <v>0</v>
      </c>
      <c r="H93" s="17">
        <f t="shared" si="59"/>
        <v>1300</v>
      </c>
      <c r="I93" s="15">
        <f>'[3]05'!J95</f>
        <v>315</v>
      </c>
      <c r="J93" s="16">
        <f>'[3]05'!K95</f>
        <v>0</v>
      </c>
      <c r="K93" s="16">
        <f>'[3]05'!L95</f>
        <v>0</v>
      </c>
      <c r="L93" s="16">
        <f>'[3]05'!M95</f>
        <v>0</v>
      </c>
      <c r="M93" s="16">
        <f>'[3]05'!N95</f>
        <v>0</v>
      </c>
      <c r="N93" s="16">
        <f>'[3]05'!O95</f>
        <v>0</v>
      </c>
      <c r="O93" s="17">
        <f t="shared" si="60"/>
        <v>315</v>
      </c>
      <c r="P93" s="18">
        <f>frq!C93</f>
        <v>1</v>
      </c>
      <c r="Q93" s="15">
        <f t="shared" si="33"/>
        <v>315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315</v>
      </c>
      <c r="X93" s="8">
        <f t="shared" si="36"/>
        <v>31.5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31.5</v>
      </c>
      <c r="AE93" s="8">
        <f t="shared" si="43"/>
        <v>31.5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31.5</v>
      </c>
      <c r="AL93" s="8">
        <f t="shared" si="35"/>
        <v>252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252</v>
      </c>
      <c r="AT93" s="8">
        <v>31.5</v>
      </c>
      <c r="AU93" s="8">
        <v>31.5</v>
      </c>
      <c r="AW93" s="199">
        <v>31.5</v>
      </c>
      <c r="AX93" s="199">
        <v>0</v>
      </c>
      <c r="AY93" s="199">
        <v>0</v>
      </c>
      <c r="AZ93" s="199">
        <v>0</v>
      </c>
      <c r="BA93" s="199">
        <v>0</v>
      </c>
      <c r="BB93" s="199">
        <v>0</v>
      </c>
      <c r="BC93" s="8">
        <f t="shared" si="51"/>
        <v>31.5</v>
      </c>
      <c r="BD93" s="199">
        <v>31.5</v>
      </c>
      <c r="BE93" s="199">
        <v>0</v>
      </c>
      <c r="BF93" s="199">
        <v>0</v>
      </c>
      <c r="BG93" s="199">
        <v>0</v>
      </c>
      <c r="BH93" s="199">
        <v>0</v>
      </c>
      <c r="BI93" s="199">
        <v>0</v>
      </c>
      <c r="BJ93" s="8">
        <f t="shared" si="52"/>
        <v>31.5</v>
      </c>
      <c r="BL93" s="8">
        <f t="shared" si="53"/>
        <v>31.5</v>
      </c>
      <c r="BM93" s="8">
        <f t="shared" si="54"/>
        <v>31.5</v>
      </c>
      <c r="BN93" s="8">
        <f t="shared" si="55"/>
        <v>31.5</v>
      </c>
      <c r="BO93" s="8">
        <f t="shared" si="56"/>
        <v>31.5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'[3]05'!B96</f>
        <v>320</v>
      </c>
      <c r="C94" s="16">
        <f>'[3]05'!C96</f>
        <v>0</v>
      </c>
      <c r="D94" s="16">
        <f>'[3]05'!D96</f>
        <v>0</v>
      </c>
      <c r="E94" s="16">
        <f>'[3]05'!E96</f>
        <v>0</v>
      </c>
      <c r="F94" s="16">
        <f>'[3]05'!F96</f>
        <v>980</v>
      </c>
      <c r="G94" s="16">
        <f>'[3]05'!G96</f>
        <v>0</v>
      </c>
      <c r="H94" s="17">
        <f t="shared" si="59"/>
        <v>1300</v>
      </c>
      <c r="I94" s="15">
        <f>'[3]05'!J96</f>
        <v>315</v>
      </c>
      <c r="J94" s="16">
        <f>'[3]05'!K96</f>
        <v>0</v>
      </c>
      <c r="K94" s="16">
        <f>'[3]05'!L96</f>
        <v>0</v>
      </c>
      <c r="L94" s="16">
        <f>'[3]05'!M96</f>
        <v>0</v>
      </c>
      <c r="M94" s="16">
        <f>'[3]05'!N96</f>
        <v>0</v>
      </c>
      <c r="N94" s="16">
        <f>'[3]05'!O96</f>
        <v>0</v>
      </c>
      <c r="O94" s="17">
        <f t="shared" si="60"/>
        <v>315</v>
      </c>
      <c r="P94" s="18">
        <f>frq!C94</f>
        <v>1</v>
      </c>
      <c r="Q94" s="15">
        <f t="shared" si="33"/>
        <v>315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315</v>
      </c>
      <c r="X94" s="8">
        <f t="shared" si="36"/>
        <v>31.5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31.5</v>
      </c>
      <c r="AE94" s="8">
        <f t="shared" si="43"/>
        <v>31.5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31.5</v>
      </c>
      <c r="AL94" s="8">
        <f t="shared" si="35"/>
        <v>252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252</v>
      </c>
      <c r="AT94" s="8">
        <v>31.5</v>
      </c>
      <c r="AU94" s="8">
        <v>31.5</v>
      </c>
      <c r="AW94" s="199">
        <v>31.5</v>
      </c>
      <c r="AX94" s="199">
        <v>0</v>
      </c>
      <c r="AY94" s="199">
        <v>0</v>
      </c>
      <c r="AZ94" s="199">
        <v>0</v>
      </c>
      <c r="BA94" s="199">
        <v>0</v>
      </c>
      <c r="BB94" s="199">
        <v>0</v>
      </c>
      <c r="BC94" s="8">
        <f t="shared" si="51"/>
        <v>31.5</v>
      </c>
      <c r="BD94" s="199">
        <v>31.5</v>
      </c>
      <c r="BE94" s="199">
        <v>0</v>
      </c>
      <c r="BF94" s="199">
        <v>0</v>
      </c>
      <c r="BG94" s="199">
        <v>0</v>
      </c>
      <c r="BH94" s="199">
        <v>0</v>
      </c>
      <c r="BI94" s="199">
        <v>0</v>
      </c>
      <c r="BJ94" s="8">
        <f t="shared" si="52"/>
        <v>31.5</v>
      </c>
      <c r="BL94" s="8">
        <f t="shared" si="53"/>
        <v>31.5</v>
      </c>
      <c r="BM94" s="8">
        <f t="shared" si="54"/>
        <v>31.5</v>
      </c>
      <c r="BN94" s="8">
        <f t="shared" si="55"/>
        <v>31.5</v>
      </c>
      <c r="BO94" s="8">
        <f t="shared" si="56"/>
        <v>31.5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'[3]05'!B97</f>
        <v>320</v>
      </c>
      <c r="C95" s="16">
        <f>'[3]05'!C97</f>
        <v>0</v>
      </c>
      <c r="D95" s="16">
        <f>'[3]05'!D97</f>
        <v>0</v>
      </c>
      <c r="E95" s="16">
        <f>'[3]05'!E97</f>
        <v>0</v>
      </c>
      <c r="F95" s="16">
        <f>'[3]05'!F97</f>
        <v>980</v>
      </c>
      <c r="G95" s="16">
        <f>'[3]05'!G97</f>
        <v>0</v>
      </c>
      <c r="H95" s="17">
        <f t="shared" si="59"/>
        <v>1300</v>
      </c>
      <c r="I95" s="15">
        <f>'[3]05'!J97</f>
        <v>315</v>
      </c>
      <c r="J95" s="16">
        <f>'[3]05'!K97</f>
        <v>0</v>
      </c>
      <c r="K95" s="16">
        <f>'[3]05'!L97</f>
        <v>0</v>
      </c>
      <c r="L95" s="16">
        <f>'[3]05'!M97</f>
        <v>0</v>
      </c>
      <c r="M95" s="16">
        <f>'[3]05'!N97</f>
        <v>0</v>
      </c>
      <c r="N95" s="16">
        <f>'[3]05'!O97</f>
        <v>0</v>
      </c>
      <c r="O95" s="17">
        <f t="shared" si="60"/>
        <v>315</v>
      </c>
      <c r="P95" s="18">
        <f>frq!C95</f>
        <v>1</v>
      </c>
      <c r="Q95" s="15">
        <f t="shared" si="33"/>
        <v>315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315</v>
      </c>
      <c r="X95" s="8">
        <f t="shared" si="36"/>
        <v>31.5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31.5</v>
      </c>
      <c r="AE95" s="8">
        <f t="shared" si="43"/>
        <v>31.5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31.5</v>
      </c>
      <c r="AL95" s="8">
        <f t="shared" si="35"/>
        <v>252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252</v>
      </c>
      <c r="AT95" s="8">
        <v>31.5</v>
      </c>
      <c r="AU95" s="8">
        <v>31.5</v>
      </c>
      <c r="AW95" s="199">
        <v>31.5</v>
      </c>
      <c r="AX95" s="199">
        <v>0</v>
      </c>
      <c r="AY95" s="199">
        <v>0</v>
      </c>
      <c r="AZ95" s="199">
        <v>0</v>
      </c>
      <c r="BA95" s="199">
        <v>0</v>
      </c>
      <c r="BB95" s="199">
        <v>0</v>
      </c>
      <c r="BC95" s="8">
        <f t="shared" si="51"/>
        <v>31.5</v>
      </c>
      <c r="BD95" s="199">
        <v>31.5</v>
      </c>
      <c r="BE95" s="199">
        <v>0</v>
      </c>
      <c r="BF95" s="199">
        <v>0</v>
      </c>
      <c r="BG95" s="199">
        <v>0</v>
      </c>
      <c r="BH95" s="199">
        <v>0</v>
      </c>
      <c r="BI95" s="199">
        <v>0</v>
      </c>
      <c r="BJ95" s="8">
        <f t="shared" si="52"/>
        <v>31.5</v>
      </c>
      <c r="BL95" s="8">
        <f t="shared" si="53"/>
        <v>31.5</v>
      </c>
      <c r="BM95" s="8">
        <f t="shared" si="54"/>
        <v>31.5</v>
      </c>
      <c r="BN95" s="8">
        <f t="shared" si="55"/>
        <v>31.5</v>
      </c>
      <c r="BO95" s="8">
        <f t="shared" si="56"/>
        <v>31.5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'[3]05'!B98</f>
        <v>320</v>
      </c>
      <c r="C96" s="16">
        <f>'[3]05'!C98</f>
        <v>0</v>
      </c>
      <c r="D96" s="16">
        <f>'[3]05'!D98</f>
        <v>0</v>
      </c>
      <c r="E96" s="16">
        <f>'[3]05'!E98</f>
        <v>0</v>
      </c>
      <c r="F96" s="16">
        <f>'[3]05'!F98</f>
        <v>980</v>
      </c>
      <c r="G96" s="16">
        <f>'[3]05'!G98</f>
        <v>0</v>
      </c>
      <c r="H96" s="17">
        <f t="shared" si="59"/>
        <v>1300</v>
      </c>
      <c r="I96" s="15">
        <f>'[3]05'!J98</f>
        <v>315</v>
      </c>
      <c r="J96" s="16">
        <f>'[3]05'!K98</f>
        <v>0</v>
      </c>
      <c r="K96" s="16">
        <f>'[3]05'!L98</f>
        <v>0</v>
      </c>
      <c r="L96" s="16">
        <f>'[3]05'!M98</f>
        <v>0</v>
      </c>
      <c r="M96" s="16">
        <f>'[3]05'!N98</f>
        <v>0</v>
      </c>
      <c r="N96" s="16">
        <f>'[3]05'!O98</f>
        <v>0</v>
      </c>
      <c r="O96" s="17">
        <f t="shared" si="60"/>
        <v>315</v>
      </c>
      <c r="P96" s="18">
        <f>frq!C96</f>
        <v>1</v>
      </c>
      <c r="Q96" s="15">
        <f t="shared" si="33"/>
        <v>315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315</v>
      </c>
      <c r="X96" s="8">
        <f t="shared" si="36"/>
        <v>31.5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31.5</v>
      </c>
      <c r="AE96" s="8">
        <f t="shared" si="43"/>
        <v>31.5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31.5</v>
      </c>
      <c r="AL96" s="8">
        <f t="shared" si="35"/>
        <v>252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252</v>
      </c>
      <c r="AT96" s="8">
        <v>31.5</v>
      </c>
      <c r="AU96" s="8">
        <v>31.5</v>
      </c>
      <c r="AW96" s="199">
        <v>31.5</v>
      </c>
      <c r="AX96" s="199">
        <v>0</v>
      </c>
      <c r="AY96" s="199">
        <v>0</v>
      </c>
      <c r="AZ96" s="199">
        <v>0</v>
      </c>
      <c r="BA96" s="199">
        <v>0</v>
      </c>
      <c r="BB96" s="199">
        <v>0</v>
      </c>
      <c r="BC96" s="8">
        <f t="shared" si="51"/>
        <v>31.5</v>
      </c>
      <c r="BD96" s="199">
        <v>31.5</v>
      </c>
      <c r="BE96" s="199">
        <v>0</v>
      </c>
      <c r="BF96" s="199">
        <v>0</v>
      </c>
      <c r="BG96" s="199">
        <v>0</v>
      </c>
      <c r="BH96" s="199">
        <v>0</v>
      </c>
      <c r="BI96" s="199">
        <v>0</v>
      </c>
      <c r="BJ96" s="8">
        <f t="shared" si="52"/>
        <v>31.5</v>
      </c>
      <c r="BL96" s="8">
        <f t="shared" si="53"/>
        <v>31.5</v>
      </c>
      <c r="BM96" s="8">
        <f t="shared" si="54"/>
        <v>31.5</v>
      </c>
      <c r="BN96" s="8">
        <f t="shared" si="55"/>
        <v>31.5</v>
      </c>
      <c r="BO96" s="8">
        <f t="shared" si="56"/>
        <v>31.5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'[3]05'!B99</f>
        <v>320</v>
      </c>
      <c r="C97" s="16">
        <f>'[3]05'!C99</f>
        <v>0</v>
      </c>
      <c r="D97" s="16">
        <f>'[3]05'!D99</f>
        <v>0</v>
      </c>
      <c r="E97" s="16">
        <f>'[3]05'!E99</f>
        <v>0</v>
      </c>
      <c r="F97" s="16">
        <f>'[3]05'!F99</f>
        <v>980</v>
      </c>
      <c r="G97" s="16">
        <f>'[3]05'!G99</f>
        <v>0</v>
      </c>
      <c r="H97" s="17">
        <f t="shared" si="59"/>
        <v>1300</v>
      </c>
      <c r="I97" s="15">
        <f>'[3]05'!J99</f>
        <v>315</v>
      </c>
      <c r="J97" s="16">
        <f>'[3]05'!K99</f>
        <v>0</v>
      </c>
      <c r="K97" s="16">
        <f>'[3]05'!L99</f>
        <v>0</v>
      </c>
      <c r="L97" s="16">
        <f>'[3]05'!M99</f>
        <v>0</v>
      </c>
      <c r="M97" s="16">
        <f>'[3]05'!N99</f>
        <v>0</v>
      </c>
      <c r="N97" s="16">
        <f>'[3]05'!O99</f>
        <v>0</v>
      </c>
      <c r="O97" s="17">
        <f t="shared" si="60"/>
        <v>315</v>
      </c>
      <c r="P97" s="18">
        <f>frq!C97</f>
        <v>1</v>
      </c>
      <c r="Q97" s="15">
        <f t="shared" si="33"/>
        <v>315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315</v>
      </c>
      <c r="X97" s="8">
        <f t="shared" si="36"/>
        <v>31.5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31.5</v>
      </c>
      <c r="AE97" s="8">
        <f t="shared" si="43"/>
        <v>31.5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31.5</v>
      </c>
      <c r="AL97" s="8">
        <f t="shared" si="35"/>
        <v>252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252</v>
      </c>
      <c r="AT97" s="8">
        <v>31.5</v>
      </c>
      <c r="AU97" s="8">
        <v>31.5</v>
      </c>
      <c r="AW97" s="199">
        <v>31.5</v>
      </c>
      <c r="AX97" s="199">
        <v>0</v>
      </c>
      <c r="AY97" s="199">
        <v>0</v>
      </c>
      <c r="AZ97" s="199">
        <v>0</v>
      </c>
      <c r="BA97" s="199">
        <v>0</v>
      </c>
      <c r="BB97" s="199">
        <v>0</v>
      </c>
      <c r="BC97" s="8">
        <f t="shared" si="51"/>
        <v>31.5</v>
      </c>
      <c r="BD97" s="199">
        <v>31.5</v>
      </c>
      <c r="BE97" s="199">
        <v>0</v>
      </c>
      <c r="BF97" s="199">
        <v>0</v>
      </c>
      <c r="BG97" s="199">
        <v>0</v>
      </c>
      <c r="BH97" s="199">
        <v>0</v>
      </c>
      <c r="BI97" s="199">
        <v>0</v>
      </c>
      <c r="BJ97" s="8">
        <f t="shared" si="52"/>
        <v>31.5</v>
      </c>
      <c r="BL97" s="8">
        <f t="shared" si="53"/>
        <v>31.5</v>
      </c>
      <c r="BM97" s="8">
        <f t="shared" si="54"/>
        <v>31.5</v>
      </c>
      <c r="BN97" s="8">
        <f t="shared" si="55"/>
        <v>31.5</v>
      </c>
      <c r="BO97" s="8">
        <f t="shared" si="56"/>
        <v>31.5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'[3]05'!B100</f>
        <v>320</v>
      </c>
      <c r="C98" s="16">
        <f>'[3]05'!C100</f>
        <v>0</v>
      </c>
      <c r="D98" s="16">
        <f>'[3]05'!D100</f>
        <v>0</v>
      </c>
      <c r="E98" s="16">
        <f>'[3]05'!E100</f>
        <v>0</v>
      </c>
      <c r="F98" s="16">
        <f>'[3]05'!F100</f>
        <v>980</v>
      </c>
      <c r="G98" s="16">
        <f>'[3]05'!G100</f>
        <v>0</v>
      </c>
      <c r="H98" s="17">
        <f t="shared" si="59"/>
        <v>1300</v>
      </c>
      <c r="I98" s="15">
        <f>'[3]05'!J100</f>
        <v>315</v>
      </c>
      <c r="J98" s="16">
        <f>'[3]05'!K100</f>
        <v>0</v>
      </c>
      <c r="K98" s="16">
        <f>'[3]05'!L100</f>
        <v>0</v>
      </c>
      <c r="L98" s="16">
        <f>'[3]05'!M100</f>
        <v>0</v>
      </c>
      <c r="M98" s="16">
        <f>'[3]05'!N100</f>
        <v>0</v>
      </c>
      <c r="N98" s="16">
        <f>'[3]05'!O100</f>
        <v>0</v>
      </c>
      <c r="O98" s="17">
        <f t="shared" si="60"/>
        <v>315</v>
      </c>
      <c r="P98" s="18">
        <f>frq!C98</f>
        <v>1</v>
      </c>
      <c r="Q98" s="15">
        <f t="shared" si="33"/>
        <v>315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315</v>
      </c>
      <c r="X98" s="8">
        <f t="shared" si="36"/>
        <v>31.6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31.6</v>
      </c>
      <c r="AE98" s="8">
        <f t="shared" si="43"/>
        <v>31.6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31.6</v>
      </c>
      <c r="AL98" s="8">
        <f t="shared" si="35"/>
        <v>251.79999999999998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251.79999999999998</v>
      </c>
      <c r="AT98" s="8">
        <v>31.6</v>
      </c>
      <c r="AU98" s="8">
        <v>31.6</v>
      </c>
      <c r="AW98" s="199">
        <v>31.6</v>
      </c>
      <c r="AX98" s="199">
        <v>0</v>
      </c>
      <c r="AY98" s="199">
        <v>0</v>
      </c>
      <c r="AZ98" s="199">
        <v>0</v>
      </c>
      <c r="BA98" s="199">
        <v>0</v>
      </c>
      <c r="BB98" s="199">
        <v>0</v>
      </c>
      <c r="BC98" s="8">
        <f t="shared" si="51"/>
        <v>31.6</v>
      </c>
      <c r="BD98" s="199">
        <v>31.6</v>
      </c>
      <c r="BE98" s="199">
        <v>0</v>
      </c>
      <c r="BF98" s="199">
        <v>0</v>
      </c>
      <c r="BG98" s="199">
        <v>0</v>
      </c>
      <c r="BH98" s="199">
        <v>0</v>
      </c>
      <c r="BI98" s="199">
        <v>0</v>
      </c>
      <c r="BJ98" s="8">
        <f t="shared" si="52"/>
        <v>31.6</v>
      </c>
      <c r="BL98" s="8">
        <f t="shared" si="53"/>
        <v>31.6</v>
      </c>
      <c r="BM98" s="8">
        <f t="shared" si="54"/>
        <v>31.6</v>
      </c>
      <c r="BN98" s="8">
        <f t="shared" si="55"/>
        <v>31.6</v>
      </c>
      <c r="BO98" s="8">
        <f t="shared" si="56"/>
        <v>31.6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23.28</v>
      </c>
      <c r="G99" s="15">
        <f t="shared" si="62"/>
        <v>0</v>
      </c>
      <c r="H99" s="15">
        <f t="shared" si="62"/>
        <v>30.96</v>
      </c>
      <c r="I99" s="15">
        <f t="shared" si="62"/>
        <v>7.3784350000000005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7.3784350000000005</v>
      </c>
      <c r="P99" s="15">
        <f t="shared" si="62"/>
        <v>2.4E-2</v>
      </c>
      <c r="Q99" s="15">
        <f t="shared" si="62"/>
        <v>7.3784350000000005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7.3784350000000005</v>
      </c>
      <c r="X99" s="15">
        <f t="shared" si="62"/>
        <v>0.7473449999999997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0.7473449999999997</v>
      </c>
      <c r="AE99" s="15">
        <f t="shared" si="62"/>
        <v>0.7473449999999997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0.7473449999999997</v>
      </c>
      <c r="AL99" s="15">
        <f t="shared" si="62"/>
        <v>5.8837450000000002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5.8837450000000002</v>
      </c>
      <c r="AS99" s="15">
        <f t="shared" si="62"/>
        <v>0</v>
      </c>
      <c r="AT99" s="15">
        <f t="shared" si="62"/>
        <v>0.75094499999999986</v>
      </c>
      <c r="AU99" s="15">
        <f t="shared" si="62"/>
        <v>0.75094499999999986</v>
      </c>
      <c r="AV99" s="15">
        <f t="shared" si="62"/>
        <v>0</v>
      </c>
      <c r="AW99" s="15">
        <f t="shared" si="62"/>
        <v>0.7473449999999997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0.7473449999999997</v>
      </c>
      <c r="BD99" s="15">
        <f t="shared" si="62"/>
        <v>0.7473449999999997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0.7473449999999997</v>
      </c>
      <c r="BK99" s="15"/>
      <c r="BL99" s="15">
        <f t="shared" si="63"/>
        <v>0.75094499999999986</v>
      </c>
      <c r="BM99" s="15">
        <f t="shared" si="63"/>
        <v>0.75094499999999986</v>
      </c>
      <c r="BN99" s="15">
        <f t="shared" si="63"/>
        <v>0.7473449999999997</v>
      </c>
      <c r="BO99" s="15">
        <f t="shared" si="63"/>
        <v>0.7473449999999997</v>
      </c>
      <c r="BP99" s="15">
        <f t="shared" si="63"/>
        <v>3.5999999999999969E-3</v>
      </c>
      <c r="BQ99" s="15">
        <f t="shared" si="63"/>
        <v>3.5999999999999969E-3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44656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44656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130</v>
      </c>
      <c r="C3">
        <f>PPCL!C3</f>
        <v>0</v>
      </c>
      <c r="D3">
        <f>PPCL!M3</f>
        <v>130</v>
      </c>
      <c r="E3">
        <f>PPCL!N3</f>
        <v>0</v>
      </c>
      <c r="F3">
        <f>B3+C3</f>
        <v>130</v>
      </c>
      <c r="G3">
        <f>D3+E3</f>
        <v>130</v>
      </c>
      <c r="H3" s="154"/>
      <c r="I3">
        <f>BRPL_EOD!AG3+BRPL_EOD!AH3</f>
        <v>36.78</v>
      </c>
      <c r="J3">
        <f>BYPL_EOD!AG3+BYPL_EOD!AH3</f>
        <v>20.89</v>
      </c>
      <c r="K3">
        <f>MES_EOD!AG3+MES_EOD!AH3</f>
        <v>7.88</v>
      </c>
      <c r="L3">
        <f>NDMC_EOD!AG3+NDMC_EOD!AH3</f>
        <v>39.39</v>
      </c>
      <c r="M3">
        <f>TPDDL_EOD!AG3+TPDDL_EOD!AH3</f>
        <v>25.06</v>
      </c>
      <c r="N3">
        <f t="shared" ref="N3:N66" si="0">SUM(I3:M3)</f>
        <v>130</v>
      </c>
      <c r="O3" s="154">
        <f t="shared" ref="O3:O66" si="1">G3-N3</f>
        <v>0</v>
      </c>
      <c r="P3">
        <v>36.78</v>
      </c>
      <c r="Q3">
        <v>20.89</v>
      </c>
      <c r="R3">
        <v>7.88</v>
      </c>
      <c r="S3">
        <v>39.39</v>
      </c>
      <c r="T3">
        <v>25.06</v>
      </c>
      <c r="U3" s="156">
        <f t="shared" ref="U3:U66" si="2">SUM(P3:T3)</f>
        <v>130</v>
      </c>
      <c r="V3" s="154">
        <f t="shared" ref="V3:V66" si="3">G3-U3</f>
        <v>0</v>
      </c>
    </row>
    <row r="4" spans="1:22">
      <c r="A4" t="s">
        <v>46</v>
      </c>
      <c r="B4">
        <f>PPCL!B4</f>
        <v>130</v>
      </c>
      <c r="C4">
        <f>PPCL!C4</f>
        <v>0</v>
      </c>
      <c r="D4">
        <f>PPCL!M4</f>
        <v>130</v>
      </c>
      <c r="E4">
        <f>PPCL!N4</f>
        <v>0</v>
      </c>
      <c r="F4">
        <f t="shared" ref="F4:F67" si="4">B4+C4</f>
        <v>130</v>
      </c>
      <c r="G4">
        <f t="shared" ref="G4:G67" si="5">D4+E4</f>
        <v>130</v>
      </c>
      <c r="H4" s="154"/>
      <c r="I4">
        <f>BRPL_EOD!AG4+BRPL_EOD!AH4</f>
        <v>36.78</v>
      </c>
      <c r="J4">
        <f>BYPL_EOD!AG4+BYPL_EOD!AH4</f>
        <v>20.89</v>
      </c>
      <c r="K4">
        <f>MES_EOD!AG4+MES_EOD!AH4</f>
        <v>7.88</v>
      </c>
      <c r="L4">
        <f>NDMC_EOD!AG4+NDMC_EOD!AH4</f>
        <v>39.39</v>
      </c>
      <c r="M4">
        <f>TPDDL_EOD!AG4+TPDDL_EOD!AH4</f>
        <v>25.06</v>
      </c>
      <c r="N4">
        <f t="shared" si="0"/>
        <v>130</v>
      </c>
      <c r="O4" s="154">
        <f t="shared" si="1"/>
        <v>0</v>
      </c>
      <c r="P4">
        <v>36.78</v>
      </c>
      <c r="Q4">
        <v>20.89</v>
      </c>
      <c r="R4">
        <v>7.88</v>
      </c>
      <c r="S4">
        <v>39.39</v>
      </c>
      <c r="T4">
        <v>25.06</v>
      </c>
      <c r="U4" s="156">
        <f t="shared" si="2"/>
        <v>130</v>
      </c>
      <c r="V4" s="154">
        <f t="shared" si="3"/>
        <v>0</v>
      </c>
    </row>
    <row r="5" spans="1:22">
      <c r="A5" t="s">
        <v>47</v>
      </c>
      <c r="B5">
        <f>PPCL!B5</f>
        <v>130</v>
      </c>
      <c r="C5">
        <f>PPCL!C5</f>
        <v>0</v>
      </c>
      <c r="D5">
        <f>PPCL!M5</f>
        <v>130</v>
      </c>
      <c r="E5">
        <f>PPCL!N5</f>
        <v>0</v>
      </c>
      <c r="F5">
        <f t="shared" si="4"/>
        <v>130</v>
      </c>
      <c r="G5">
        <f t="shared" si="5"/>
        <v>130</v>
      </c>
      <c r="H5" s="154"/>
      <c r="I5">
        <f>BRPL_EOD!AG5+BRPL_EOD!AH5</f>
        <v>36.78</v>
      </c>
      <c r="J5">
        <f>BYPL_EOD!AG5+BYPL_EOD!AH5</f>
        <v>20.89</v>
      </c>
      <c r="K5">
        <f>MES_EOD!AG5+MES_EOD!AH5</f>
        <v>7.88</v>
      </c>
      <c r="L5">
        <f>NDMC_EOD!AG5+NDMC_EOD!AH5</f>
        <v>39.39</v>
      </c>
      <c r="M5">
        <f>TPDDL_EOD!AG5+TPDDL_EOD!AH5</f>
        <v>25.06</v>
      </c>
      <c r="N5">
        <f t="shared" si="0"/>
        <v>130</v>
      </c>
      <c r="O5" s="154">
        <f t="shared" si="1"/>
        <v>0</v>
      </c>
      <c r="P5">
        <v>36.78</v>
      </c>
      <c r="Q5">
        <v>20.89</v>
      </c>
      <c r="R5">
        <v>7.88</v>
      </c>
      <c r="S5">
        <v>39.39</v>
      </c>
      <c r="T5">
        <v>25.06</v>
      </c>
      <c r="U5" s="156">
        <f t="shared" si="2"/>
        <v>130</v>
      </c>
      <c r="V5" s="154">
        <f t="shared" si="3"/>
        <v>0</v>
      </c>
    </row>
    <row r="6" spans="1:22">
      <c r="A6" t="s">
        <v>48</v>
      </c>
      <c r="B6">
        <f>PPCL!B6</f>
        <v>130</v>
      </c>
      <c r="C6">
        <f>PPCL!C6</f>
        <v>0</v>
      </c>
      <c r="D6">
        <f>PPCL!M6</f>
        <v>130</v>
      </c>
      <c r="E6">
        <f>PPCL!N6</f>
        <v>0</v>
      </c>
      <c r="F6">
        <f t="shared" si="4"/>
        <v>130</v>
      </c>
      <c r="G6">
        <f t="shared" si="5"/>
        <v>130</v>
      </c>
      <c r="H6" s="154"/>
      <c r="I6">
        <f>BRPL_EOD!AG6+BRPL_EOD!AH6</f>
        <v>36.78</v>
      </c>
      <c r="J6">
        <f>BYPL_EOD!AG6+BYPL_EOD!AH6</f>
        <v>20.89</v>
      </c>
      <c r="K6">
        <f>MES_EOD!AG6+MES_EOD!AH6</f>
        <v>7.88</v>
      </c>
      <c r="L6">
        <f>NDMC_EOD!AG6+NDMC_EOD!AH6</f>
        <v>39.39</v>
      </c>
      <c r="M6">
        <f>TPDDL_EOD!AG6+TPDDL_EOD!AH6</f>
        <v>25.06</v>
      </c>
      <c r="N6">
        <f t="shared" si="0"/>
        <v>130</v>
      </c>
      <c r="O6" s="154">
        <f t="shared" si="1"/>
        <v>0</v>
      </c>
      <c r="P6">
        <v>36.78</v>
      </c>
      <c r="Q6">
        <v>20.89</v>
      </c>
      <c r="R6">
        <v>7.88</v>
      </c>
      <c r="S6">
        <v>39.39</v>
      </c>
      <c r="T6">
        <v>25.06</v>
      </c>
      <c r="U6" s="156">
        <f t="shared" si="2"/>
        <v>130</v>
      </c>
      <c r="V6" s="154">
        <f t="shared" si="3"/>
        <v>0</v>
      </c>
    </row>
    <row r="7" spans="1:22">
      <c r="A7" t="s">
        <v>49</v>
      </c>
      <c r="B7">
        <f>PPCL!B7</f>
        <v>130</v>
      </c>
      <c r="C7">
        <f>PPCL!C7</f>
        <v>0</v>
      </c>
      <c r="D7">
        <f>PPCL!M7</f>
        <v>130</v>
      </c>
      <c r="E7">
        <f>PPCL!N7</f>
        <v>0</v>
      </c>
      <c r="F7">
        <f t="shared" si="4"/>
        <v>130</v>
      </c>
      <c r="G7">
        <f t="shared" si="5"/>
        <v>130</v>
      </c>
      <c r="H7" s="154"/>
      <c r="I7">
        <f>BRPL_EOD!AG7+BRPL_EOD!AH7</f>
        <v>36.78</v>
      </c>
      <c r="J7">
        <f>BYPL_EOD!AG7+BYPL_EOD!AH7</f>
        <v>20.89</v>
      </c>
      <c r="K7">
        <f>MES_EOD!AG7+MES_EOD!AH7</f>
        <v>7.88</v>
      </c>
      <c r="L7">
        <f>NDMC_EOD!AG7+NDMC_EOD!AH7</f>
        <v>39.39</v>
      </c>
      <c r="M7">
        <f>TPDDL_EOD!AG7+TPDDL_EOD!AH7</f>
        <v>25.06</v>
      </c>
      <c r="N7">
        <f t="shared" si="0"/>
        <v>130</v>
      </c>
      <c r="O7" s="154">
        <f t="shared" si="1"/>
        <v>0</v>
      </c>
      <c r="P7">
        <v>36.78</v>
      </c>
      <c r="Q7">
        <v>20.89</v>
      </c>
      <c r="R7">
        <v>7.88</v>
      </c>
      <c r="S7">
        <v>39.39</v>
      </c>
      <c r="T7">
        <v>25.06</v>
      </c>
      <c r="U7" s="156">
        <f t="shared" si="2"/>
        <v>130</v>
      </c>
      <c r="V7" s="154">
        <f t="shared" si="3"/>
        <v>0</v>
      </c>
    </row>
    <row r="8" spans="1:22">
      <c r="A8" t="s">
        <v>50</v>
      </c>
      <c r="B8">
        <f>PPCL!B8</f>
        <v>130</v>
      </c>
      <c r="C8">
        <f>PPCL!C8</f>
        <v>0</v>
      </c>
      <c r="D8">
        <f>PPCL!M8</f>
        <v>130</v>
      </c>
      <c r="E8">
        <f>PPCL!N8</f>
        <v>0</v>
      </c>
      <c r="F8">
        <f t="shared" si="4"/>
        <v>130</v>
      </c>
      <c r="G8">
        <f t="shared" si="5"/>
        <v>130</v>
      </c>
      <c r="H8" s="154"/>
      <c r="I8">
        <f>BRPL_EOD!AG8+BRPL_EOD!AH8</f>
        <v>36.78</v>
      </c>
      <c r="J8">
        <f>BYPL_EOD!AG8+BYPL_EOD!AH8</f>
        <v>20.89</v>
      </c>
      <c r="K8">
        <f>MES_EOD!AG8+MES_EOD!AH8</f>
        <v>7.88</v>
      </c>
      <c r="L8">
        <f>NDMC_EOD!AG8+NDMC_EOD!AH8</f>
        <v>39.39</v>
      </c>
      <c r="M8">
        <f>TPDDL_EOD!AG8+TPDDL_EOD!AH8</f>
        <v>25.06</v>
      </c>
      <c r="N8">
        <f t="shared" si="0"/>
        <v>130</v>
      </c>
      <c r="O8" s="154">
        <f t="shared" si="1"/>
        <v>0</v>
      </c>
      <c r="P8">
        <v>36.78</v>
      </c>
      <c r="Q8">
        <v>20.89</v>
      </c>
      <c r="R8">
        <v>7.88</v>
      </c>
      <c r="S8">
        <v>39.39</v>
      </c>
      <c r="T8">
        <v>25.06</v>
      </c>
      <c r="U8" s="156">
        <f t="shared" si="2"/>
        <v>130</v>
      </c>
      <c r="V8" s="154">
        <f t="shared" si="3"/>
        <v>0</v>
      </c>
    </row>
    <row r="9" spans="1:22">
      <c r="A9" t="s">
        <v>51</v>
      </c>
      <c r="B9">
        <f>PPCL!B9</f>
        <v>130</v>
      </c>
      <c r="C9">
        <f>PPCL!C9</f>
        <v>0</v>
      </c>
      <c r="D9">
        <f>PPCL!M9</f>
        <v>130</v>
      </c>
      <c r="E9">
        <f>PPCL!N9</f>
        <v>0</v>
      </c>
      <c r="F9">
        <f t="shared" si="4"/>
        <v>130</v>
      </c>
      <c r="G9">
        <f t="shared" si="5"/>
        <v>130</v>
      </c>
      <c r="H9" s="154"/>
      <c r="I9">
        <f>BRPL_EOD!AG9+BRPL_EOD!AH9</f>
        <v>36.78</v>
      </c>
      <c r="J9">
        <f>BYPL_EOD!AG9+BYPL_EOD!AH9</f>
        <v>20.89</v>
      </c>
      <c r="K9">
        <f>MES_EOD!AG9+MES_EOD!AH9</f>
        <v>7.88</v>
      </c>
      <c r="L9">
        <f>NDMC_EOD!AG9+NDMC_EOD!AH9</f>
        <v>39.39</v>
      </c>
      <c r="M9">
        <f>TPDDL_EOD!AG9+TPDDL_EOD!AH9</f>
        <v>25.06</v>
      </c>
      <c r="N9">
        <f t="shared" si="0"/>
        <v>130</v>
      </c>
      <c r="O9" s="154">
        <f t="shared" si="1"/>
        <v>0</v>
      </c>
      <c r="P9">
        <v>36.78</v>
      </c>
      <c r="Q9">
        <v>20.89</v>
      </c>
      <c r="R9">
        <v>7.88</v>
      </c>
      <c r="S9">
        <v>39.39</v>
      </c>
      <c r="T9">
        <v>25.06</v>
      </c>
      <c r="U9" s="156">
        <f t="shared" si="2"/>
        <v>130</v>
      </c>
      <c r="V9" s="154">
        <f t="shared" si="3"/>
        <v>0</v>
      </c>
    </row>
    <row r="10" spans="1:22">
      <c r="A10" t="s">
        <v>52</v>
      </c>
      <c r="B10">
        <f>PPCL!B10</f>
        <v>130</v>
      </c>
      <c r="C10">
        <f>PPCL!C10</f>
        <v>0</v>
      </c>
      <c r="D10">
        <f>PPCL!M10</f>
        <v>130</v>
      </c>
      <c r="E10">
        <f>PPCL!N10</f>
        <v>0</v>
      </c>
      <c r="F10">
        <f t="shared" si="4"/>
        <v>130</v>
      </c>
      <c r="G10">
        <f t="shared" si="5"/>
        <v>130</v>
      </c>
      <c r="H10" s="154"/>
      <c r="I10">
        <f>BRPL_EOD!AG10+BRPL_EOD!AH10</f>
        <v>36.78</v>
      </c>
      <c r="J10">
        <f>BYPL_EOD!AG10+BYPL_EOD!AH10</f>
        <v>20.89</v>
      </c>
      <c r="K10">
        <f>MES_EOD!AG10+MES_EOD!AH10</f>
        <v>7.88</v>
      </c>
      <c r="L10">
        <f>NDMC_EOD!AG10+NDMC_EOD!AH10</f>
        <v>39.39</v>
      </c>
      <c r="M10">
        <f>TPDDL_EOD!AG10+TPDDL_EOD!AH10</f>
        <v>25.06</v>
      </c>
      <c r="N10">
        <f t="shared" si="0"/>
        <v>130</v>
      </c>
      <c r="O10" s="154">
        <f t="shared" si="1"/>
        <v>0</v>
      </c>
      <c r="P10">
        <v>36.78</v>
      </c>
      <c r="Q10">
        <v>20.89</v>
      </c>
      <c r="R10">
        <v>7.88</v>
      </c>
      <c r="S10">
        <v>39.39</v>
      </c>
      <c r="T10">
        <v>25.06</v>
      </c>
      <c r="U10" s="156">
        <f t="shared" si="2"/>
        <v>130</v>
      </c>
      <c r="V10" s="154">
        <f t="shared" si="3"/>
        <v>0</v>
      </c>
    </row>
    <row r="11" spans="1:22">
      <c r="A11" t="s">
        <v>53</v>
      </c>
      <c r="B11">
        <f>PPCL!B11</f>
        <v>130</v>
      </c>
      <c r="C11">
        <f>PPCL!C11</f>
        <v>0</v>
      </c>
      <c r="D11">
        <f>PPCL!M11</f>
        <v>130</v>
      </c>
      <c r="E11">
        <f>PPCL!N11</f>
        <v>0</v>
      </c>
      <c r="F11">
        <f t="shared" si="4"/>
        <v>130</v>
      </c>
      <c r="G11">
        <f t="shared" si="5"/>
        <v>130</v>
      </c>
      <c r="H11" s="154"/>
      <c r="I11">
        <f>BRPL_EOD!AG11+BRPL_EOD!AH11</f>
        <v>36.78</v>
      </c>
      <c r="J11">
        <f>BYPL_EOD!AG11+BYPL_EOD!AH11</f>
        <v>20.89</v>
      </c>
      <c r="K11">
        <f>MES_EOD!AG11+MES_EOD!AH11</f>
        <v>7.88</v>
      </c>
      <c r="L11">
        <f>NDMC_EOD!AG11+NDMC_EOD!AH11</f>
        <v>39.39</v>
      </c>
      <c r="M11">
        <f>TPDDL_EOD!AG11+TPDDL_EOD!AH11</f>
        <v>25.06</v>
      </c>
      <c r="N11">
        <f t="shared" si="0"/>
        <v>130</v>
      </c>
      <c r="O11" s="154">
        <f t="shared" si="1"/>
        <v>0</v>
      </c>
      <c r="P11">
        <v>36.78</v>
      </c>
      <c r="Q11">
        <v>20.89</v>
      </c>
      <c r="R11">
        <v>7.88</v>
      </c>
      <c r="S11">
        <v>39.39</v>
      </c>
      <c r="T11">
        <v>25.06</v>
      </c>
      <c r="U11" s="156">
        <f t="shared" si="2"/>
        <v>130</v>
      </c>
      <c r="V11" s="154">
        <f t="shared" si="3"/>
        <v>0</v>
      </c>
    </row>
    <row r="12" spans="1:22">
      <c r="A12" t="s">
        <v>54</v>
      </c>
      <c r="B12">
        <f>PPCL!B12</f>
        <v>130</v>
      </c>
      <c r="C12">
        <f>PPCL!C12</f>
        <v>0</v>
      </c>
      <c r="D12">
        <f>PPCL!M12</f>
        <v>130</v>
      </c>
      <c r="E12">
        <f>PPCL!N12</f>
        <v>0</v>
      </c>
      <c r="F12">
        <f t="shared" si="4"/>
        <v>130</v>
      </c>
      <c r="G12">
        <f t="shared" si="5"/>
        <v>130</v>
      </c>
      <c r="H12" s="154"/>
      <c r="I12">
        <f>BRPL_EOD!AG12+BRPL_EOD!AH12</f>
        <v>36.78</v>
      </c>
      <c r="J12">
        <f>BYPL_EOD!AG12+BYPL_EOD!AH12</f>
        <v>20.89</v>
      </c>
      <c r="K12">
        <f>MES_EOD!AG12+MES_EOD!AH12</f>
        <v>7.88</v>
      </c>
      <c r="L12">
        <f>NDMC_EOD!AG12+NDMC_EOD!AH12</f>
        <v>39.39</v>
      </c>
      <c r="M12">
        <f>TPDDL_EOD!AG12+TPDDL_EOD!AH12</f>
        <v>25.06</v>
      </c>
      <c r="N12">
        <f t="shared" si="0"/>
        <v>130</v>
      </c>
      <c r="O12" s="154">
        <f t="shared" si="1"/>
        <v>0</v>
      </c>
      <c r="P12">
        <v>36.78</v>
      </c>
      <c r="Q12">
        <v>20.89</v>
      </c>
      <c r="R12">
        <v>7.88</v>
      </c>
      <c r="S12">
        <v>39.39</v>
      </c>
      <c r="T12">
        <v>25.06</v>
      </c>
      <c r="U12" s="156">
        <f t="shared" si="2"/>
        <v>130</v>
      </c>
      <c r="V12" s="154">
        <f t="shared" si="3"/>
        <v>0</v>
      </c>
    </row>
    <row r="13" spans="1:22">
      <c r="A13" t="s">
        <v>55</v>
      </c>
      <c r="B13">
        <f>PPCL!B13</f>
        <v>130</v>
      </c>
      <c r="C13">
        <f>PPCL!C13</f>
        <v>0</v>
      </c>
      <c r="D13">
        <f>PPCL!M13</f>
        <v>130</v>
      </c>
      <c r="E13">
        <f>PPCL!N13</f>
        <v>0</v>
      </c>
      <c r="F13">
        <f t="shared" si="4"/>
        <v>130</v>
      </c>
      <c r="G13">
        <f t="shared" si="5"/>
        <v>130</v>
      </c>
      <c r="H13" s="154"/>
      <c r="I13">
        <f>BRPL_EOD!AG13+BRPL_EOD!AH13</f>
        <v>36.78</v>
      </c>
      <c r="J13">
        <f>BYPL_EOD!AG13+BYPL_EOD!AH13</f>
        <v>20.89</v>
      </c>
      <c r="K13">
        <f>MES_EOD!AG13+MES_EOD!AH13</f>
        <v>7.88</v>
      </c>
      <c r="L13">
        <f>NDMC_EOD!AG13+NDMC_EOD!AH13</f>
        <v>39.39</v>
      </c>
      <c r="M13">
        <f>TPDDL_EOD!AG13+TPDDL_EOD!AH13</f>
        <v>25.06</v>
      </c>
      <c r="N13">
        <f t="shared" si="0"/>
        <v>130</v>
      </c>
      <c r="O13" s="154">
        <f t="shared" si="1"/>
        <v>0</v>
      </c>
      <c r="P13">
        <v>36.78</v>
      </c>
      <c r="Q13">
        <v>20.89</v>
      </c>
      <c r="R13">
        <v>7.88</v>
      </c>
      <c r="S13">
        <v>39.39</v>
      </c>
      <c r="T13">
        <v>25.06</v>
      </c>
      <c r="U13" s="156">
        <f t="shared" si="2"/>
        <v>130</v>
      </c>
      <c r="V13" s="154">
        <f t="shared" si="3"/>
        <v>0</v>
      </c>
    </row>
    <row r="14" spans="1:22">
      <c r="A14" t="s">
        <v>56</v>
      </c>
      <c r="B14">
        <f>PPCL!B14</f>
        <v>130</v>
      </c>
      <c r="C14">
        <f>PPCL!C14</f>
        <v>0</v>
      </c>
      <c r="D14">
        <f>PPCL!M14</f>
        <v>130</v>
      </c>
      <c r="E14">
        <f>PPCL!N14</f>
        <v>0</v>
      </c>
      <c r="F14">
        <f t="shared" si="4"/>
        <v>130</v>
      </c>
      <c r="G14">
        <f t="shared" si="5"/>
        <v>130</v>
      </c>
      <c r="H14" s="154"/>
      <c r="I14">
        <f>BRPL_EOD!AG14+BRPL_EOD!AH14</f>
        <v>36.78</v>
      </c>
      <c r="J14">
        <f>BYPL_EOD!AG14+BYPL_EOD!AH14</f>
        <v>20.89</v>
      </c>
      <c r="K14">
        <f>MES_EOD!AG14+MES_EOD!AH14</f>
        <v>7.88</v>
      </c>
      <c r="L14">
        <f>NDMC_EOD!AG14+NDMC_EOD!AH14</f>
        <v>39.39</v>
      </c>
      <c r="M14">
        <f>TPDDL_EOD!AG14+TPDDL_EOD!AH14</f>
        <v>25.06</v>
      </c>
      <c r="N14">
        <f t="shared" si="0"/>
        <v>130</v>
      </c>
      <c r="O14" s="154">
        <f t="shared" si="1"/>
        <v>0</v>
      </c>
      <c r="P14">
        <v>36.78</v>
      </c>
      <c r="Q14">
        <v>20.89</v>
      </c>
      <c r="R14">
        <v>7.88</v>
      </c>
      <c r="S14">
        <v>39.39</v>
      </c>
      <c r="T14">
        <v>25.06</v>
      </c>
      <c r="U14" s="156">
        <f t="shared" si="2"/>
        <v>130</v>
      </c>
      <c r="V14" s="154">
        <f t="shared" si="3"/>
        <v>0</v>
      </c>
    </row>
    <row r="15" spans="1:22">
      <c r="A15" t="s">
        <v>57</v>
      </c>
      <c r="B15">
        <f>PPCL!B15</f>
        <v>130</v>
      </c>
      <c r="C15">
        <f>PPCL!C15</f>
        <v>0</v>
      </c>
      <c r="D15">
        <f>PPCL!M15</f>
        <v>130</v>
      </c>
      <c r="E15">
        <f>PPCL!N15</f>
        <v>0</v>
      </c>
      <c r="F15">
        <f t="shared" si="4"/>
        <v>130</v>
      </c>
      <c r="G15">
        <f t="shared" si="5"/>
        <v>130</v>
      </c>
      <c r="H15" s="154"/>
      <c r="I15">
        <f>BRPL_EOD!AG15+BRPL_EOD!AH15</f>
        <v>36.78</v>
      </c>
      <c r="J15">
        <f>BYPL_EOD!AG15+BYPL_EOD!AH15</f>
        <v>20.89</v>
      </c>
      <c r="K15">
        <f>MES_EOD!AG15+MES_EOD!AH15</f>
        <v>7.88</v>
      </c>
      <c r="L15">
        <f>NDMC_EOD!AG15+NDMC_EOD!AH15</f>
        <v>39.39</v>
      </c>
      <c r="M15">
        <f>TPDDL_EOD!AG15+TPDDL_EOD!AH15</f>
        <v>25.06</v>
      </c>
      <c r="N15">
        <f t="shared" si="0"/>
        <v>130</v>
      </c>
      <c r="O15" s="154">
        <f t="shared" si="1"/>
        <v>0</v>
      </c>
      <c r="P15">
        <v>36.78</v>
      </c>
      <c r="Q15">
        <v>20.89</v>
      </c>
      <c r="R15">
        <v>7.88</v>
      </c>
      <c r="S15">
        <v>39.39</v>
      </c>
      <c r="T15">
        <v>25.06</v>
      </c>
      <c r="U15" s="156">
        <f t="shared" si="2"/>
        <v>130</v>
      </c>
      <c r="V15" s="154">
        <f t="shared" si="3"/>
        <v>0</v>
      </c>
    </row>
    <row r="16" spans="1:22">
      <c r="A16" t="s">
        <v>58</v>
      </c>
      <c r="B16">
        <f>PPCL!B16</f>
        <v>130</v>
      </c>
      <c r="C16">
        <f>PPCL!C16</f>
        <v>0</v>
      </c>
      <c r="D16">
        <f>PPCL!M16</f>
        <v>130</v>
      </c>
      <c r="E16">
        <f>PPCL!N16</f>
        <v>0</v>
      </c>
      <c r="F16">
        <f t="shared" si="4"/>
        <v>130</v>
      </c>
      <c r="G16">
        <f t="shared" si="5"/>
        <v>130</v>
      </c>
      <c r="H16" s="154"/>
      <c r="I16">
        <f>BRPL_EOD!AG16+BRPL_EOD!AH16</f>
        <v>36.78</v>
      </c>
      <c r="J16">
        <f>BYPL_EOD!AG16+BYPL_EOD!AH16</f>
        <v>20.89</v>
      </c>
      <c r="K16">
        <f>MES_EOD!AG16+MES_EOD!AH16</f>
        <v>7.88</v>
      </c>
      <c r="L16">
        <f>NDMC_EOD!AG16+NDMC_EOD!AH16</f>
        <v>39.39</v>
      </c>
      <c r="M16">
        <f>TPDDL_EOD!AG16+TPDDL_EOD!AH16</f>
        <v>25.06</v>
      </c>
      <c r="N16">
        <f t="shared" si="0"/>
        <v>130</v>
      </c>
      <c r="O16" s="154">
        <f t="shared" si="1"/>
        <v>0</v>
      </c>
      <c r="P16">
        <v>36.78</v>
      </c>
      <c r="Q16">
        <v>20.89</v>
      </c>
      <c r="R16">
        <v>7.88</v>
      </c>
      <c r="S16">
        <v>39.39</v>
      </c>
      <c r="T16">
        <v>25.06</v>
      </c>
      <c r="U16" s="156">
        <f t="shared" si="2"/>
        <v>130</v>
      </c>
      <c r="V16" s="154">
        <f t="shared" si="3"/>
        <v>0</v>
      </c>
    </row>
    <row r="17" spans="1:22">
      <c r="A17" t="s">
        <v>59</v>
      </c>
      <c r="B17">
        <f>PPCL!B17</f>
        <v>130</v>
      </c>
      <c r="C17">
        <f>PPCL!C17</f>
        <v>0</v>
      </c>
      <c r="D17">
        <f>PPCL!M17</f>
        <v>130</v>
      </c>
      <c r="E17">
        <f>PPCL!N17</f>
        <v>0</v>
      </c>
      <c r="F17">
        <f t="shared" si="4"/>
        <v>130</v>
      </c>
      <c r="G17">
        <f t="shared" si="5"/>
        <v>130</v>
      </c>
      <c r="H17" s="154"/>
      <c r="I17">
        <f>BRPL_EOD!AG17+BRPL_EOD!AH17</f>
        <v>36.78</v>
      </c>
      <c r="J17">
        <f>BYPL_EOD!AG17+BYPL_EOD!AH17</f>
        <v>20.89</v>
      </c>
      <c r="K17">
        <f>MES_EOD!AG17+MES_EOD!AH17</f>
        <v>7.88</v>
      </c>
      <c r="L17">
        <f>NDMC_EOD!AG17+NDMC_EOD!AH17</f>
        <v>39.39</v>
      </c>
      <c r="M17">
        <f>TPDDL_EOD!AG17+TPDDL_EOD!AH17</f>
        <v>25.06</v>
      </c>
      <c r="N17">
        <f t="shared" si="0"/>
        <v>130</v>
      </c>
      <c r="O17" s="154">
        <f t="shared" si="1"/>
        <v>0</v>
      </c>
      <c r="P17">
        <v>36.78</v>
      </c>
      <c r="Q17">
        <v>20.89</v>
      </c>
      <c r="R17">
        <v>7.88</v>
      </c>
      <c r="S17">
        <v>39.39</v>
      </c>
      <c r="T17">
        <v>25.06</v>
      </c>
      <c r="U17" s="156">
        <f t="shared" si="2"/>
        <v>130</v>
      </c>
      <c r="V17" s="154">
        <f t="shared" si="3"/>
        <v>0</v>
      </c>
    </row>
    <row r="18" spans="1:22">
      <c r="A18" t="s">
        <v>60</v>
      </c>
      <c r="B18">
        <f>PPCL!B18</f>
        <v>130</v>
      </c>
      <c r="C18">
        <f>PPCL!C18</f>
        <v>0</v>
      </c>
      <c r="D18">
        <f>PPCL!M18</f>
        <v>130</v>
      </c>
      <c r="E18">
        <f>PPCL!N18</f>
        <v>0</v>
      </c>
      <c r="F18">
        <f t="shared" si="4"/>
        <v>130</v>
      </c>
      <c r="G18">
        <f t="shared" si="5"/>
        <v>130</v>
      </c>
      <c r="H18" s="154"/>
      <c r="I18">
        <f>BRPL_EOD!AG18+BRPL_EOD!AH18</f>
        <v>36.78</v>
      </c>
      <c r="J18">
        <f>BYPL_EOD!AG18+BYPL_EOD!AH18</f>
        <v>20.89</v>
      </c>
      <c r="K18">
        <f>MES_EOD!AG18+MES_EOD!AH18</f>
        <v>7.88</v>
      </c>
      <c r="L18">
        <f>NDMC_EOD!AG18+NDMC_EOD!AH18</f>
        <v>39.39</v>
      </c>
      <c r="M18">
        <f>TPDDL_EOD!AG18+TPDDL_EOD!AH18</f>
        <v>25.06</v>
      </c>
      <c r="N18">
        <f t="shared" si="0"/>
        <v>130</v>
      </c>
      <c r="O18" s="154">
        <f t="shared" si="1"/>
        <v>0</v>
      </c>
      <c r="P18">
        <v>36.78</v>
      </c>
      <c r="Q18">
        <v>20.89</v>
      </c>
      <c r="R18">
        <v>7.88</v>
      </c>
      <c r="S18">
        <v>39.39</v>
      </c>
      <c r="T18">
        <v>25.06</v>
      </c>
      <c r="U18" s="156">
        <f t="shared" si="2"/>
        <v>130</v>
      </c>
      <c r="V18" s="154">
        <f t="shared" si="3"/>
        <v>0</v>
      </c>
    </row>
    <row r="19" spans="1:22">
      <c r="A19" t="s">
        <v>61</v>
      </c>
      <c r="B19">
        <f>PPCL!B19</f>
        <v>130</v>
      </c>
      <c r="C19">
        <f>PPCL!C19</f>
        <v>0</v>
      </c>
      <c r="D19">
        <f>PPCL!M19</f>
        <v>130</v>
      </c>
      <c r="E19">
        <f>PPCL!N19</f>
        <v>0</v>
      </c>
      <c r="F19">
        <f t="shared" si="4"/>
        <v>130</v>
      </c>
      <c r="G19">
        <f t="shared" si="5"/>
        <v>130</v>
      </c>
      <c r="H19" s="154"/>
      <c r="I19">
        <f>BRPL_EOD!AG19+BRPL_EOD!AH19</f>
        <v>36.78</v>
      </c>
      <c r="J19">
        <f>BYPL_EOD!AG19+BYPL_EOD!AH19</f>
        <v>20.89</v>
      </c>
      <c r="K19">
        <f>MES_EOD!AG19+MES_EOD!AH19</f>
        <v>7.88</v>
      </c>
      <c r="L19">
        <f>NDMC_EOD!AG19+NDMC_EOD!AH19</f>
        <v>39.39</v>
      </c>
      <c r="M19">
        <f>TPDDL_EOD!AG19+TPDDL_EOD!AH19</f>
        <v>25.06</v>
      </c>
      <c r="N19">
        <f t="shared" si="0"/>
        <v>130</v>
      </c>
      <c r="O19" s="154">
        <f t="shared" si="1"/>
        <v>0</v>
      </c>
      <c r="P19">
        <v>36.78</v>
      </c>
      <c r="Q19">
        <v>20.89</v>
      </c>
      <c r="R19">
        <v>7.88</v>
      </c>
      <c r="S19">
        <v>39.39</v>
      </c>
      <c r="T19">
        <v>25.06</v>
      </c>
      <c r="U19" s="156">
        <f t="shared" si="2"/>
        <v>130</v>
      </c>
      <c r="V19" s="154">
        <f t="shared" si="3"/>
        <v>0</v>
      </c>
    </row>
    <row r="20" spans="1:22">
      <c r="A20" t="s">
        <v>62</v>
      </c>
      <c r="B20">
        <f>PPCL!B20</f>
        <v>130</v>
      </c>
      <c r="C20">
        <f>PPCL!C20</f>
        <v>0</v>
      </c>
      <c r="D20">
        <f>PPCL!M20</f>
        <v>130</v>
      </c>
      <c r="E20">
        <f>PPCL!N20</f>
        <v>0</v>
      </c>
      <c r="F20">
        <f t="shared" si="4"/>
        <v>130</v>
      </c>
      <c r="G20">
        <f t="shared" si="5"/>
        <v>130</v>
      </c>
      <c r="H20" s="154"/>
      <c r="I20">
        <f>BRPL_EOD!AG20+BRPL_EOD!AH20</f>
        <v>36.78</v>
      </c>
      <c r="J20">
        <f>BYPL_EOD!AG20+BYPL_EOD!AH20</f>
        <v>20.89</v>
      </c>
      <c r="K20">
        <f>MES_EOD!AG20+MES_EOD!AH20</f>
        <v>7.88</v>
      </c>
      <c r="L20">
        <f>NDMC_EOD!AG20+NDMC_EOD!AH20</f>
        <v>39.39</v>
      </c>
      <c r="M20">
        <f>TPDDL_EOD!AG20+TPDDL_EOD!AH20</f>
        <v>25.06</v>
      </c>
      <c r="N20">
        <f t="shared" si="0"/>
        <v>130</v>
      </c>
      <c r="O20" s="154">
        <f t="shared" si="1"/>
        <v>0</v>
      </c>
      <c r="P20">
        <v>36.78</v>
      </c>
      <c r="Q20">
        <v>20.89</v>
      </c>
      <c r="R20">
        <v>7.88</v>
      </c>
      <c r="S20">
        <v>39.39</v>
      </c>
      <c r="T20">
        <v>25.06</v>
      </c>
      <c r="U20" s="156">
        <f t="shared" si="2"/>
        <v>130</v>
      </c>
      <c r="V20" s="154">
        <f t="shared" si="3"/>
        <v>0</v>
      </c>
    </row>
    <row r="21" spans="1:22">
      <c r="A21" t="s">
        <v>63</v>
      </c>
      <c r="B21">
        <f>PPCL!B21</f>
        <v>130</v>
      </c>
      <c r="C21">
        <f>PPCL!C21</f>
        <v>0</v>
      </c>
      <c r="D21">
        <f>PPCL!M21</f>
        <v>130</v>
      </c>
      <c r="E21">
        <f>PPCL!N21</f>
        <v>0</v>
      </c>
      <c r="F21">
        <f t="shared" si="4"/>
        <v>130</v>
      </c>
      <c r="G21">
        <f t="shared" si="5"/>
        <v>130</v>
      </c>
      <c r="H21" s="154"/>
      <c r="I21">
        <f>BRPL_EOD!AG21+BRPL_EOD!AH21</f>
        <v>36.78</v>
      </c>
      <c r="J21">
        <f>BYPL_EOD!AG21+BYPL_EOD!AH21</f>
        <v>20.89</v>
      </c>
      <c r="K21">
        <f>MES_EOD!AG21+MES_EOD!AH21</f>
        <v>7.88</v>
      </c>
      <c r="L21">
        <f>NDMC_EOD!AG21+NDMC_EOD!AH21</f>
        <v>39.39</v>
      </c>
      <c r="M21">
        <f>TPDDL_EOD!AG21+TPDDL_EOD!AH21</f>
        <v>25.06</v>
      </c>
      <c r="N21">
        <f t="shared" si="0"/>
        <v>130</v>
      </c>
      <c r="O21" s="154">
        <f t="shared" si="1"/>
        <v>0</v>
      </c>
      <c r="P21">
        <v>36.78</v>
      </c>
      <c r="Q21">
        <v>20.89</v>
      </c>
      <c r="R21">
        <v>7.88</v>
      </c>
      <c r="S21">
        <v>39.39</v>
      </c>
      <c r="T21">
        <v>25.06</v>
      </c>
      <c r="U21" s="156">
        <f t="shared" si="2"/>
        <v>130</v>
      </c>
      <c r="V21" s="154">
        <f t="shared" si="3"/>
        <v>0</v>
      </c>
    </row>
    <row r="22" spans="1:22">
      <c r="A22" t="s">
        <v>64</v>
      </c>
      <c r="B22">
        <f>PPCL!B22</f>
        <v>130</v>
      </c>
      <c r="C22">
        <f>PPCL!C22</f>
        <v>0</v>
      </c>
      <c r="D22">
        <f>PPCL!M22</f>
        <v>130</v>
      </c>
      <c r="E22">
        <f>PPCL!N22</f>
        <v>0</v>
      </c>
      <c r="F22">
        <f t="shared" si="4"/>
        <v>130</v>
      </c>
      <c r="G22">
        <f t="shared" si="5"/>
        <v>130</v>
      </c>
      <c r="H22" s="154"/>
      <c r="I22">
        <f>BRPL_EOD!AG22+BRPL_EOD!AH22</f>
        <v>36.78</v>
      </c>
      <c r="J22">
        <f>BYPL_EOD!AG22+BYPL_EOD!AH22</f>
        <v>20.89</v>
      </c>
      <c r="K22">
        <f>MES_EOD!AG22+MES_EOD!AH22</f>
        <v>7.88</v>
      </c>
      <c r="L22">
        <f>NDMC_EOD!AG22+NDMC_EOD!AH22</f>
        <v>39.39</v>
      </c>
      <c r="M22">
        <f>TPDDL_EOD!AG22+TPDDL_EOD!AH22</f>
        <v>25.06</v>
      </c>
      <c r="N22">
        <f t="shared" si="0"/>
        <v>130</v>
      </c>
      <c r="O22" s="154">
        <f t="shared" si="1"/>
        <v>0</v>
      </c>
      <c r="P22">
        <v>36.78</v>
      </c>
      <c r="Q22">
        <v>20.89</v>
      </c>
      <c r="R22">
        <v>7.88</v>
      </c>
      <c r="S22">
        <v>39.39</v>
      </c>
      <c r="T22">
        <v>25.06</v>
      </c>
      <c r="U22" s="156">
        <f t="shared" si="2"/>
        <v>130</v>
      </c>
      <c r="V22" s="154">
        <f t="shared" si="3"/>
        <v>0</v>
      </c>
    </row>
    <row r="23" spans="1:22">
      <c r="A23" t="s">
        <v>65</v>
      </c>
      <c r="B23">
        <f>PPCL!B23</f>
        <v>130</v>
      </c>
      <c r="C23">
        <f>PPCL!C23</f>
        <v>0</v>
      </c>
      <c r="D23">
        <f>PPCL!M23</f>
        <v>130</v>
      </c>
      <c r="E23">
        <f>PPCL!N23</f>
        <v>0</v>
      </c>
      <c r="F23">
        <f t="shared" si="4"/>
        <v>130</v>
      </c>
      <c r="G23">
        <f t="shared" si="5"/>
        <v>130</v>
      </c>
      <c r="H23" s="154"/>
      <c r="I23">
        <f>BRPL_EOD!AG23+BRPL_EOD!AH23</f>
        <v>36.78</v>
      </c>
      <c r="J23">
        <f>BYPL_EOD!AG23+BYPL_EOD!AH23</f>
        <v>20.89</v>
      </c>
      <c r="K23">
        <f>MES_EOD!AG23+MES_EOD!AH23</f>
        <v>7.88</v>
      </c>
      <c r="L23">
        <f>NDMC_EOD!AG23+NDMC_EOD!AH23</f>
        <v>39.39</v>
      </c>
      <c r="M23">
        <f>TPDDL_EOD!AG23+TPDDL_EOD!AH23</f>
        <v>25.06</v>
      </c>
      <c r="N23">
        <f t="shared" si="0"/>
        <v>130</v>
      </c>
      <c r="O23" s="154">
        <f t="shared" si="1"/>
        <v>0</v>
      </c>
      <c r="P23">
        <v>36.78</v>
      </c>
      <c r="Q23">
        <v>20.89</v>
      </c>
      <c r="R23">
        <v>7.88</v>
      </c>
      <c r="S23">
        <v>39.39</v>
      </c>
      <c r="T23">
        <v>25.06</v>
      </c>
      <c r="U23" s="156">
        <f t="shared" si="2"/>
        <v>130</v>
      </c>
      <c r="V23" s="154">
        <f t="shared" si="3"/>
        <v>0</v>
      </c>
    </row>
    <row r="24" spans="1:22">
      <c r="A24" t="s">
        <v>66</v>
      </c>
      <c r="B24">
        <f>PPCL!B24</f>
        <v>130</v>
      </c>
      <c r="C24">
        <f>PPCL!C24</f>
        <v>0</v>
      </c>
      <c r="D24">
        <f>PPCL!M24</f>
        <v>130</v>
      </c>
      <c r="E24">
        <f>PPCL!N24</f>
        <v>0</v>
      </c>
      <c r="F24">
        <f t="shared" si="4"/>
        <v>130</v>
      </c>
      <c r="G24">
        <f t="shared" si="5"/>
        <v>130</v>
      </c>
      <c r="H24" s="154"/>
      <c r="I24">
        <f>BRPL_EOD!AG24+BRPL_EOD!AH24</f>
        <v>36.78</v>
      </c>
      <c r="J24">
        <f>BYPL_EOD!AG24+BYPL_EOD!AH24</f>
        <v>20.89</v>
      </c>
      <c r="K24">
        <f>MES_EOD!AG24+MES_EOD!AH24</f>
        <v>7.88</v>
      </c>
      <c r="L24">
        <f>NDMC_EOD!AG24+NDMC_EOD!AH24</f>
        <v>39.39</v>
      </c>
      <c r="M24">
        <f>TPDDL_EOD!AG24+TPDDL_EOD!AH24</f>
        <v>25.06</v>
      </c>
      <c r="N24">
        <f t="shared" si="0"/>
        <v>130</v>
      </c>
      <c r="O24" s="154">
        <f t="shared" si="1"/>
        <v>0</v>
      </c>
      <c r="P24">
        <v>36.78</v>
      </c>
      <c r="Q24">
        <v>20.89</v>
      </c>
      <c r="R24">
        <v>7.88</v>
      </c>
      <c r="S24">
        <v>39.39</v>
      </c>
      <c r="T24">
        <v>25.06</v>
      </c>
      <c r="U24" s="156">
        <f t="shared" si="2"/>
        <v>130</v>
      </c>
      <c r="V24" s="154">
        <f t="shared" si="3"/>
        <v>0</v>
      </c>
    </row>
    <row r="25" spans="1:22">
      <c r="A25" t="s">
        <v>67</v>
      </c>
      <c r="B25">
        <f>PPCL!B25</f>
        <v>130</v>
      </c>
      <c r="C25">
        <f>PPCL!C25</f>
        <v>0</v>
      </c>
      <c r="D25">
        <f>PPCL!M25</f>
        <v>130</v>
      </c>
      <c r="E25">
        <f>PPCL!N25</f>
        <v>0</v>
      </c>
      <c r="F25">
        <f t="shared" si="4"/>
        <v>130</v>
      </c>
      <c r="G25">
        <f t="shared" si="5"/>
        <v>130</v>
      </c>
      <c r="H25" s="154"/>
      <c r="I25">
        <f>BRPL_EOD!AG25+BRPL_EOD!AH25</f>
        <v>36.78</v>
      </c>
      <c r="J25">
        <f>BYPL_EOD!AG25+BYPL_EOD!AH25</f>
        <v>20.89</v>
      </c>
      <c r="K25">
        <f>MES_EOD!AG25+MES_EOD!AH25</f>
        <v>7.88</v>
      </c>
      <c r="L25">
        <f>NDMC_EOD!AG25+NDMC_EOD!AH25</f>
        <v>39.39</v>
      </c>
      <c r="M25">
        <f>TPDDL_EOD!AG25+TPDDL_EOD!AH25</f>
        <v>25.06</v>
      </c>
      <c r="N25">
        <f t="shared" si="0"/>
        <v>130</v>
      </c>
      <c r="O25" s="154">
        <f t="shared" si="1"/>
        <v>0</v>
      </c>
      <c r="P25">
        <v>36.78</v>
      </c>
      <c r="Q25">
        <v>20.89</v>
      </c>
      <c r="R25">
        <v>7.88</v>
      </c>
      <c r="S25">
        <v>39.39</v>
      </c>
      <c r="T25">
        <v>25.06</v>
      </c>
      <c r="U25" s="156">
        <f t="shared" si="2"/>
        <v>130</v>
      </c>
      <c r="V25" s="154">
        <f t="shared" si="3"/>
        <v>0</v>
      </c>
    </row>
    <row r="26" spans="1:22">
      <c r="A26" t="s">
        <v>68</v>
      </c>
      <c r="B26">
        <f>PPCL!B26</f>
        <v>130</v>
      </c>
      <c r="C26">
        <f>PPCL!C26</f>
        <v>0</v>
      </c>
      <c r="D26">
        <f>PPCL!M26</f>
        <v>130</v>
      </c>
      <c r="E26">
        <f>PPCL!N26</f>
        <v>0</v>
      </c>
      <c r="F26">
        <f t="shared" si="4"/>
        <v>130</v>
      </c>
      <c r="G26">
        <f t="shared" si="5"/>
        <v>130</v>
      </c>
      <c r="H26" s="154"/>
      <c r="I26">
        <f>BRPL_EOD!AG26+BRPL_EOD!AH26</f>
        <v>36.78</v>
      </c>
      <c r="J26">
        <f>BYPL_EOD!AG26+BYPL_EOD!AH26</f>
        <v>20.89</v>
      </c>
      <c r="K26">
        <f>MES_EOD!AG26+MES_EOD!AH26</f>
        <v>7.88</v>
      </c>
      <c r="L26">
        <f>NDMC_EOD!AG26+NDMC_EOD!AH26</f>
        <v>39.39</v>
      </c>
      <c r="M26">
        <f>TPDDL_EOD!AG26+TPDDL_EOD!AH26</f>
        <v>25.06</v>
      </c>
      <c r="N26">
        <f t="shared" si="0"/>
        <v>130</v>
      </c>
      <c r="O26" s="154">
        <f t="shared" si="1"/>
        <v>0</v>
      </c>
      <c r="P26">
        <v>36.78</v>
      </c>
      <c r="Q26">
        <v>20.89</v>
      </c>
      <c r="R26">
        <v>7.88</v>
      </c>
      <c r="S26">
        <v>39.39</v>
      </c>
      <c r="T26">
        <v>25.06</v>
      </c>
      <c r="U26" s="156">
        <f t="shared" si="2"/>
        <v>130</v>
      </c>
      <c r="V26" s="154">
        <f t="shared" si="3"/>
        <v>0</v>
      </c>
    </row>
    <row r="27" spans="1:22">
      <c r="A27" t="s">
        <v>69</v>
      </c>
      <c r="B27">
        <f>PPCL!B27</f>
        <v>130</v>
      </c>
      <c r="C27">
        <f>PPCL!C27</f>
        <v>0</v>
      </c>
      <c r="D27">
        <f>PPCL!M27</f>
        <v>130</v>
      </c>
      <c r="E27">
        <f>PPCL!N27</f>
        <v>0</v>
      </c>
      <c r="F27">
        <f t="shared" si="4"/>
        <v>130</v>
      </c>
      <c r="G27">
        <f t="shared" si="5"/>
        <v>130</v>
      </c>
      <c r="H27" s="154"/>
      <c r="I27">
        <f>BRPL_EOD!AG27+BRPL_EOD!AH27</f>
        <v>36.78</v>
      </c>
      <c r="J27">
        <f>BYPL_EOD!AG27+BYPL_EOD!AH27</f>
        <v>20.89</v>
      </c>
      <c r="K27">
        <f>MES_EOD!AG27+MES_EOD!AH27</f>
        <v>7.88</v>
      </c>
      <c r="L27">
        <f>NDMC_EOD!AG27+NDMC_EOD!AH27</f>
        <v>39.39</v>
      </c>
      <c r="M27">
        <f>TPDDL_EOD!AG27+TPDDL_EOD!AH27</f>
        <v>25.06</v>
      </c>
      <c r="N27">
        <f t="shared" si="0"/>
        <v>130</v>
      </c>
      <c r="O27" s="154">
        <f t="shared" si="1"/>
        <v>0</v>
      </c>
      <c r="P27">
        <v>36.78</v>
      </c>
      <c r="Q27">
        <v>20.89</v>
      </c>
      <c r="R27">
        <v>7.88</v>
      </c>
      <c r="S27">
        <v>39.39</v>
      </c>
      <c r="T27">
        <v>25.06</v>
      </c>
      <c r="U27" s="156">
        <f t="shared" si="2"/>
        <v>130</v>
      </c>
      <c r="V27" s="154">
        <f t="shared" si="3"/>
        <v>0</v>
      </c>
    </row>
    <row r="28" spans="1:22">
      <c r="A28" t="s">
        <v>70</v>
      </c>
      <c r="B28">
        <f>PPCL!B28</f>
        <v>130</v>
      </c>
      <c r="C28">
        <f>PPCL!C28</f>
        <v>0</v>
      </c>
      <c r="D28">
        <f>PPCL!M28</f>
        <v>130</v>
      </c>
      <c r="E28">
        <f>PPCL!N28</f>
        <v>0</v>
      </c>
      <c r="F28">
        <f t="shared" si="4"/>
        <v>130</v>
      </c>
      <c r="G28">
        <f t="shared" si="5"/>
        <v>130</v>
      </c>
      <c r="H28" s="154"/>
      <c r="I28">
        <f>BRPL_EOD!AG28+BRPL_EOD!AH28</f>
        <v>36.78</v>
      </c>
      <c r="J28">
        <f>BYPL_EOD!AG28+BYPL_EOD!AH28</f>
        <v>20.89</v>
      </c>
      <c r="K28">
        <f>MES_EOD!AG28+MES_EOD!AH28</f>
        <v>7.88</v>
      </c>
      <c r="L28">
        <f>NDMC_EOD!AG28+NDMC_EOD!AH28</f>
        <v>39.39</v>
      </c>
      <c r="M28">
        <f>TPDDL_EOD!AG28+TPDDL_EOD!AH28</f>
        <v>25.06</v>
      </c>
      <c r="N28">
        <f t="shared" si="0"/>
        <v>130</v>
      </c>
      <c r="O28" s="154">
        <f t="shared" si="1"/>
        <v>0</v>
      </c>
      <c r="P28">
        <v>36.78</v>
      </c>
      <c r="Q28">
        <v>20.89</v>
      </c>
      <c r="R28">
        <v>7.88</v>
      </c>
      <c r="S28">
        <v>39.39</v>
      </c>
      <c r="T28">
        <v>25.06</v>
      </c>
      <c r="U28" s="156">
        <f t="shared" si="2"/>
        <v>130</v>
      </c>
      <c r="V28" s="154">
        <f t="shared" si="3"/>
        <v>0</v>
      </c>
    </row>
    <row r="29" spans="1:22">
      <c r="A29" t="s">
        <v>71</v>
      </c>
      <c r="B29">
        <f>PPCL!B29</f>
        <v>130</v>
      </c>
      <c r="C29">
        <f>PPCL!C29</f>
        <v>0</v>
      </c>
      <c r="D29">
        <f>PPCL!M29</f>
        <v>130</v>
      </c>
      <c r="E29">
        <f>PPCL!N29</f>
        <v>0</v>
      </c>
      <c r="F29">
        <f t="shared" si="4"/>
        <v>130</v>
      </c>
      <c r="G29">
        <f t="shared" si="5"/>
        <v>130</v>
      </c>
      <c r="H29" s="154"/>
      <c r="I29">
        <f>BRPL_EOD!AG29+BRPL_EOD!AH29</f>
        <v>36.78</v>
      </c>
      <c r="J29">
        <f>BYPL_EOD!AG29+BYPL_EOD!AH29</f>
        <v>20.89</v>
      </c>
      <c r="K29">
        <f>MES_EOD!AG29+MES_EOD!AH29</f>
        <v>7.88</v>
      </c>
      <c r="L29">
        <f>NDMC_EOD!AG29+NDMC_EOD!AH29</f>
        <v>39.39</v>
      </c>
      <c r="M29">
        <f>TPDDL_EOD!AG29+TPDDL_EOD!AH29</f>
        <v>25.06</v>
      </c>
      <c r="N29">
        <f t="shared" si="0"/>
        <v>130</v>
      </c>
      <c r="O29" s="154">
        <f t="shared" si="1"/>
        <v>0</v>
      </c>
      <c r="P29">
        <v>36.78</v>
      </c>
      <c r="Q29">
        <v>20.89</v>
      </c>
      <c r="R29">
        <v>7.88</v>
      </c>
      <c r="S29">
        <v>39.39</v>
      </c>
      <c r="T29">
        <v>25.06</v>
      </c>
      <c r="U29" s="156">
        <f t="shared" si="2"/>
        <v>130</v>
      </c>
      <c r="V29" s="154">
        <f t="shared" si="3"/>
        <v>0</v>
      </c>
    </row>
    <row r="30" spans="1:22">
      <c r="A30" t="s">
        <v>72</v>
      </c>
      <c r="B30">
        <f>PPCL!B30</f>
        <v>130</v>
      </c>
      <c r="C30">
        <f>PPCL!C30</f>
        <v>0</v>
      </c>
      <c r="D30">
        <f>PPCL!M30</f>
        <v>130</v>
      </c>
      <c r="E30">
        <f>PPCL!N30</f>
        <v>0</v>
      </c>
      <c r="F30">
        <f t="shared" si="4"/>
        <v>130</v>
      </c>
      <c r="G30">
        <f t="shared" si="5"/>
        <v>130</v>
      </c>
      <c r="H30" s="154"/>
      <c r="I30">
        <f>BRPL_EOD!AG30+BRPL_EOD!AH30</f>
        <v>36.78</v>
      </c>
      <c r="J30">
        <f>BYPL_EOD!AG30+BYPL_EOD!AH30</f>
        <v>20.89</v>
      </c>
      <c r="K30">
        <f>MES_EOD!AG30+MES_EOD!AH30</f>
        <v>7.88</v>
      </c>
      <c r="L30">
        <f>NDMC_EOD!AG30+NDMC_EOD!AH30</f>
        <v>39.39</v>
      </c>
      <c r="M30">
        <f>TPDDL_EOD!AG30+TPDDL_EOD!AH30</f>
        <v>25.06</v>
      </c>
      <c r="N30">
        <f t="shared" si="0"/>
        <v>130</v>
      </c>
      <c r="O30" s="154">
        <f t="shared" si="1"/>
        <v>0</v>
      </c>
      <c r="P30">
        <v>36.78</v>
      </c>
      <c r="Q30">
        <v>20.89</v>
      </c>
      <c r="R30">
        <v>7.88</v>
      </c>
      <c r="S30">
        <v>39.39</v>
      </c>
      <c r="T30">
        <v>25.06</v>
      </c>
      <c r="U30" s="156">
        <f t="shared" si="2"/>
        <v>130</v>
      </c>
      <c r="V30" s="154">
        <f t="shared" si="3"/>
        <v>0</v>
      </c>
    </row>
    <row r="31" spans="1:22">
      <c r="A31" t="s">
        <v>73</v>
      </c>
      <c r="B31">
        <f>PPCL!B31</f>
        <v>130</v>
      </c>
      <c r="C31">
        <f>PPCL!C31</f>
        <v>0</v>
      </c>
      <c r="D31">
        <f>PPCL!M31</f>
        <v>130</v>
      </c>
      <c r="E31">
        <f>PPCL!N31</f>
        <v>0</v>
      </c>
      <c r="F31">
        <f t="shared" si="4"/>
        <v>130</v>
      </c>
      <c r="G31">
        <f t="shared" si="5"/>
        <v>130</v>
      </c>
      <c r="H31" s="154"/>
      <c r="I31">
        <f>BRPL_EOD!AG31+BRPL_EOD!AH31</f>
        <v>36.78</v>
      </c>
      <c r="J31">
        <f>BYPL_EOD!AG31+BYPL_EOD!AH31</f>
        <v>20.89</v>
      </c>
      <c r="K31">
        <f>MES_EOD!AG31+MES_EOD!AH31</f>
        <v>7.88</v>
      </c>
      <c r="L31">
        <f>NDMC_EOD!AG31+NDMC_EOD!AH31</f>
        <v>39.39</v>
      </c>
      <c r="M31">
        <f>TPDDL_EOD!AG31+TPDDL_EOD!AH31</f>
        <v>25.06</v>
      </c>
      <c r="N31">
        <f t="shared" si="0"/>
        <v>130</v>
      </c>
      <c r="O31" s="154">
        <f t="shared" si="1"/>
        <v>0</v>
      </c>
      <c r="P31">
        <v>36.78</v>
      </c>
      <c r="Q31">
        <v>20.89</v>
      </c>
      <c r="R31">
        <v>7.88</v>
      </c>
      <c r="S31">
        <v>39.39</v>
      </c>
      <c r="T31">
        <v>25.06</v>
      </c>
      <c r="U31" s="156">
        <f t="shared" si="2"/>
        <v>130</v>
      </c>
      <c r="V31" s="154">
        <f t="shared" si="3"/>
        <v>0</v>
      </c>
    </row>
    <row r="32" spans="1:22">
      <c r="A32" t="s">
        <v>74</v>
      </c>
      <c r="B32">
        <f>PPCL!B32</f>
        <v>130</v>
      </c>
      <c r="C32">
        <f>PPCL!C32</f>
        <v>0</v>
      </c>
      <c r="D32">
        <f>PPCL!M32</f>
        <v>130</v>
      </c>
      <c r="E32">
        <f>PPCL!N32</f>
        <v>0</v>
      </c>
      <c r="F32">
        <f t="shared" si="4"/>
        <v>130</v>
      </c>
      <c r="G32">
        <f t="shared" si="5"/>
        <v>130</v>
      </c>
      <c r="H32" s="154"/>
      <c r="I32">
        <f>BRPL_EOD!AG32+BRPL_EOD!AH32</f>
        <v>36.78</v>
      </c>
      <c r="J32">
        <f>BYPL_EOD!AG32+BYPL_EOD!AH32</f>
        <v>20.89</v>
      </c>
      <c r="K32">
        <f>MES_EOD!AG32+MES_EOD!AH32</f>
        <v>7.88</v>
      </c>
      <c r="L32">
        <f>NDMC_EOD!AG32+NDMC_EOD!AH32</f>
        <v>39.39</v>
      </c>
      <c r="M32">
        <f>TPDDL_EOD!AG32+TPDDL_EOD!AH32</f>
        <v>25.06</v>
      </c>
      <c r="N32">
        <f t="shared" si="0"/>
        <v>130</v>
      </c>
      <c r="O32" s="154">
        <f t="shared" si="1"/>
        <v>0</v>
      </c>
      <c r="P32">
        <v>36.78</v>
      </c>
      <c r="Q32">
        <v>20.89</v>
      </c>
      <c r="R32">
        <v>7.88</v>
      </c>
      <c r="S32">
        <v>39.39</v>
      </c>
      <c r="T32">
        <v>25.06</v>
      </c>
      <c r="U32" s="156">
        <f t="shared" si="2"/>
        <v>130</v>
      </c>
      <c r="V32" s="154">
        <f t="shared" si="3"/>
        <v>0</v>
      </c>
    </row>
    <row r="33" spans="1:22">
      <c r="A33" t="s">
        <v>75</v>
      </c>
      <c r="B33">
        <f>PPCL!B33</f>
        <v>130</v>
      </c>
      <c r="C33">
        <f>PPCL!C33</f>
        <v>0</v>
      </c>
      <c r="D33">
        <f>PPCL!M33</f>
        <v>130</v>
      </c>
      <c r="E33">
        <f>PPCL!N33</f>
        <v>0</v>
      </c>
      <c r="F33">
        <f t="shared" si="4"/>
        <v>130</v>
      </c>
      <c r="G33">
        <f t="shared" si="5"/>
        <v>130</v>
      </c>
      <c r="H33" s="154"/>
      <c r="I33">
        <f>BRPL_EOD!AG33+BRPL_EOD!AH33</f>
        <v>36.78</v>
      </c>
      <c r="J33">
        <f>BYPL_EOD!AG33+BYPL_EOD!AH33</f>
        <v>20.89</v>
      </c>
      <c r="K33">
        <f>MES_EOD!AG33+MES_EOD!AH33</f>
        <v>7.88</v>
      </c>
      <c r="L33">
        <f>NDMC_EOD!AG33+NDMC_EOD!AH33</f>
        <v>39.39</v>
      </c>
      <c r="M33">
        <f>TPDDL_EOD!AG33+TPDDL_EOD!AH33</f>
        <v>25.06</v>
      </c>
      <c r="N33">
        <f t="shared" si="0"/>
        <v>130</v>
      </c>
      <c r="O33" s="154">
        <f t="shared" si="1"/>
        <v>0</v>
      </c>
      <c r="P33">
        <v>36.78</v>
      </c>
      <c r="Q33">
        <v>20.89</v>
      </c>
      <c r="R33">
        <v>7.88</v>
      </c>
      <c r="S33">
        <v>39.39</v>
      </c>
      <c r="T33">
        <v>25.06</v>
      </c>
      <c r="U33" s="156">
        <f t="shared" si="2"/>
        <v>130</v>
      </c>
      <c r="V33" s="154">
        <f t="shared" si="3"/>
        <v>0</v>
      </c>
    </row>
    <row r="34" spans="1:22">
      <c r="A34" t="s">
        <v>76</v>
      </c>
      <c r="B34">
        <f>PPCL!B34</f>
        <v>130</v>
      </c>
      <c r="C34">
        <f>PPCL!C34</f>
        <v>0</v>
      </c>
      <c r="D34">
        <f>PPCL!M34</f>
        <v>130</v>
      </c>
      <c r="E34">
        <f>PPCL!N34</f>
        <v>0</v>
      </c>
      <c r="F34">
        <f t="shared" si="4"/>
        <v>130</v>
      </c>
      <c r="G34">
        <f t="shared" si="5"/>
        <v>130</v>
      </c>
      <c r="H34" s="154"/>
      <c r="I34">
        <f>BRPL_EOD!AG34+BRPL_EOD!AH34</f>
        <v>36.78</v>
      </c>
      <c r="J34">
        <f>BYPL_EOD!AG34+BYPL_EOD!AH34</f>
        <v>20.89</v>
      </c>
      <c r="K34">
        <f>MES_EOD!AG34+MES_EOD!AH34</f>
        <v>7.88</v>
      </c>
      <c r="L34">
        <f>NDMC_EOD!AG34+NDMC_EOD!AH34</f>
        <v>39.39</v>
      </c>
      <c r="M34">
        <f>TPDDL_EOD!AG34+TPDDL_EOD!AH34</f>
        <v>25.06</v>
      </c>
      <c r="N34">
        <f t="shared" si="0"/>
        <v>130</v>
      </c>
      <c r="O34" s="154">
        <f t="shared" si="1"/>
        <v>0</v>
      </c>
      <c r="P34">
        <v>36.78</v>
      </c>
      <c r="Q34">
        <v>20.89</v>
      </c>
      <c r="R34">
        <v>7.88</v>
      </c>
      <c r="S34">
        <v>39.39</v>
      </c>
      <c r="T34">
        <v>25.06</v>
      </c>
      <c r="U34" s="156">
        <f t="shared" si="2"/>
        <v>130</v>
      </c>
      <c r="V34" s="154">
        <f t="shared" si="3"/>
        <v>0</v>
      </c>
    </row>
    <row r="35" spans="1:22">
      <c r="A35" t="s">
        <v>77</v>
      </c>
      <c r="B35">
        <f>PPCL!B35</f>
        <v>130</v>
      </c>
      <c r="C35">
        <f>PPCL!C35</f>
        <v>0</v>
      </c>
      <c r="D35">
        <f>PPCL!M35</f>
        <v>130</v>
      </c>
      <c r="E35">
        <f>PPCL!N35</f>
        <v>0</v>
      </c>
      <c r="F35">
        <f t="shared" si="4"/>
        <v>130</v>
      </c>
      <c r="G35">
        <f t="shared" si="5"/>
        <v>130</v>
      </c>
      <c r="H35" s="154"/>
      <c r="I35">
        <f>BRPL_EOD!AG35+BRPL_EOD!AH35</f>
        <v>36.78</v>
      </c>
      <c r="J35">
        <f>BYPL_EOD!AG35+BYPL_EOD!AH35</f>
        <v>20.89</v>
      </c>
      <c r="K35">
        <f>MES_EOD!AG35+MES_EOD!AH35</f>
        <v>7.88</v>
      </c>
      <c r="L35">
        <f>NDMC_EOD!AG35+NDMC_EOD!AH35</f>
        <v>39.39</v>
      </c>
      <c r="M35">
        <f>TPDDL_EOD!AG35+TPDDL_EOD!AH35</f>
        <v>25.06</v>
      </c>
      <c r="N35">
        <f t="shared" si="0"/>
        <v>130</v>
      </c>
      <c r="O35" s="154">
        <f t="shared" si="1"/>
        <v>0</v>
      </c>
      <c r="P35">
        <v>36.78</v>
      </c>
      <c r="Q35">
        <v>20.89</v>
      </c>
      <c r="R35">
        <v>7.88</v>
      </c>
      <c r="S35">
        <v>39.39</v>
      </c>
      <c r="T35">
        <v>25.06</v>
      </c>
      <c r="U35" s="156">
        <f t="shared" si="2"/>
        <v>130</v>
      </c>
      <c r="V35" s="154">
        <f t="shared" si="3"/>
        <v>0</v>
      </c>
    </row>
    <row r="36" spans="1:22">
      <c r="A36" t="s">
        <v>78</v>
      </c>
      <c r="B36">
        <f>PPCL!B36</f>
        <v>130</v>
      </c>
      <c r="C36">
        <f>PPCL!C36</f>
        <v>0</v>
      </c>
      <c r="D36">
        <f>PPCL!M36</f>
        <v>130</v>
      </c>
      <c r="E36">
        <f>PPCL!N36</f>
        <v>0</v>
      </c>
      <c r="F36">
        <f t="shared" si="4"/>
        <v>130</v>
      </c>
      <c r="G36">
        <f t="shared" si="5"/>
        <v>130</v>
      </c>
      <c r="H36" s="154"/>
      <c r="I36">
        <f>BRPL_EOD!AG36+BRPL_EOD!AH36</f>
        <v>36.78</v>
      </c>
      <c r="J36">
        <f>BYPL_EOD!AG36+BYPL_EOD!AH36</f>
        <v>20.89</v>
      </c>
      <c r="K36">
        <f>MES_EOD!AG36+MES_EOD!AH36</f>
        <v>7.88</v>
      </c>
      <c r="L36">
        <f>NDMC_EOD!AG36+NDMC_EOD!AH36</f>
        <v>39.39</v>
      </c>
      <c r="M36">
        <f>TPDDL_EOD!AG36+TPDDL_EOD!AH36</f>
        <v>25.06</v>
      </c>
      <c r="N36">
        <f t="shared" si="0"/>
        <v>130</v>
      </c>
      <c r="O36" s="154">
        <f t="shared" si="1"/>
        <v>0</v>
      </c>
      <c r="P36">
        <v>36.78</v>
      </c>
      <c r="Q36">
        <v>20.89</v>
      </c>
      <c r="R36">
        <v>7.88</v>
      </c>
      <c r="S36">
        <v>39.39</v>
      </c>
      <c r="T36">
        <v>25.06</v>
      </c>
      <c r="U36" s="156">
        <f t="shared" si="2"/>
        <v>130</v>
      </c>
      <c r="V36" s="154">
        <f t="shared" si="3"/>
        <v>0</v>
      </c>
    </row>
    <row r="37" spans="1:22">
      <c r="A37" t="s">
        <v>79</v>
      </c>
      <c r="B37">
        <f>PPCL!B37</f>
        <v>130</v>
      </c>
      <c r="C37">
        <f>PPCL!C37</f>
        <v>0</v>
      </c>
      <c r="D37">
        <f>PPCL!M37</f>
        <v>130</v>
      </c>
      <c r="E37">
        <f>PPCL!N37</f>
        <v>0</v>
      </c>
      <c r="F37">
        <f t="shared" si="4"/>
        <v>130</v>
      </c>
      <c r="G37">
        <f t="shared" si="5"/>
        <v>130</v>
      </c>
      <c r="H37" s="154"/>
      <c r="I37">
        <f>BRPL_EOD!AG37+BRPL_EOD!AH37</f>
        <v>36.78</v>
      </c>
      <c r="J37">
        <f>BYPL_EOD!AG37+BYPL_EOD!AH37</f>
        <v>20.89</v>
      </c>
      <c r="K37">
        <f>MES_EOD!AG37+MES_EOD!AH37</f>
        <v>7.88</v>
      </c>
      <c r="L37">
        <f>NDMC_EOD!AG37+NDMC_EOD!AH37</f>
        <v>39.39</v>
      </c>
      <c r="M37">
        <f>TPDDL_EOD!AG37+TPDDL_EOD!AH37</f>
        <v>25.06</v>
      </c>
      <c r="N37">
        <f t="shared" si="0"/>
        <v>130</v>
      </c>
      <c r="O37" s="154">
        <f t="shared" si="1"/>
        <v>0</v>
      </c>
      <c r="P37">
        <v>36.78</v>
      </c>
      <c r="Q37">
        <v>20.89</v>
      </c>
      <c r="R37">
        <v>7.88</v>
      </c>
      <c r="S37">
        <v>39.39</v>
      </c>
      <c r="T37">
        <v>25.06</v>
      </c>
      <c r="U37" s="156">
        <f t="shared" si="2"/>
        <v>130</v>
      </c>
      <c r="V37" s="154">
        <f t="shared" si="3"/>
        <v>0</v>
      </c>
    </row>
    <row r="38" spans="1:22">
      <c r="A38" t="s">
        <v>80</v>
      </c>
      <c r="B38">
        <f>PPCL!B38</f>
        <v>130</v>
      </c>
      <c r="C38">
        <f>PPCL!C38</f>
        <v>0</v>
      </c>
      <c r="D38">
        <f>PPCL!M38</f>
        <v>130</v>
      </c>
      <c r="E38">
        <f>PPCL!N38</f>
        <v>0</v>
      </c>
      <c r="F38">
        <f t="shared" si="4"/>
        <v>130</v>
      </c>
      <c r="G38">
        <f t="shared" si="5"/>
        <v>130</v>
      </c>
      <c r="H38" s="154"/>
      <c r="I38">
        <f>BRPL_EOD!AG38+BRPL_EOD!AH38</f>
        <v>36.78</v>
      </c>
      <c r="J38">
        <f>BYPL_EOD!AG38+BYPL_EOD!AH38</f>
        <v>20.89</v>
      </c>
      <c r="K38">
        <f>MES_EOD!AG38+MES_EOD!AH38</f>
        <v>7.88</v>
      </c>
      <c r="L38">
        <f>NDMC_EOD!AG38+NDMC_EOD!AH38</f>
        <v>39.39</v>
      </c>
      <c r="M38">
        <f>TPDDL_EOD!AG38+TPDDL_EOD!AH38</f>
        <v>25.06</v>
      </c>
      <c r="N38">
        <f t="shared" si="0"/>
        <v>130</v>
      </c>
      <c r="O38" s="154">
        <f t="shared" si="1"/>
        <v>0</v>
      </c>
      <c r="P38">
        <v>36.78</v>
      </c>
      <c r="Q38">
        <v>20.89</v>
      </c>
      <c r="R38">
        <v>7.88</v>
      </c>
      <c r="S38">
        <v>39.39</v>
      </c>
      <c r="T38">
        <v>25.06</v>
      </c>
      <c r="U38" s="156">
        <f t="shared" si="2"/>
        <v>130</v>
      </c>
      <c r="V38" s="154">
        <f t="shared" si="3"/>
        <v>0</v>
      </c>
    </row>
    <row r="39" spans="1:22">
      <c r="A39" t="s">
        <v>81</v>
      </c>
      <c r="B39">
        <f>PPCL!B39</f>
        <v>130</v>
      </c>
      <c r="C39">
        <f>PPCL!C39</f>
        <v>0</v>
      </c>
      <c r="D39">
        <f>PPCL!M39</f>
        <v>130</v>
      </c>
      <c r="E39">
        <f>PPCL!N39</f>
        <v>0</v>
      </c>
      <c r="F39">
        <f t="shared" si="4"/>
        <v>130</v>
      </c>
      <c r="G39">
        <f t="shared" si="5"/>
        <v>130</v>
      </c>
      <c r="H39" s="154"/>
      <c r="I39">
        <f>BRPL_EOD!AG39+BRPL_EOD!AH39</f>
        <v>36.78</v>
      </c>
      <c r="J39">
        <f>BYPL_EOD!AG39+BYPL_EOD!AH39</f>
        <v>20.89</v>
      </c>
      <c r="K39">
        <f>MES_EOD!AG39+MES_EOD!AH39</f>
        <v>7.88</v>
      </c>
      <c r="L39">
        <f>NDMC_EOD!AG39+NDMC_EOD!AH39</f>
        <v>39.39</v>
      </c>
      <c r="M39">
        <f>TPDDL_EOD!AG39+TPDDL_EOD!AH39</f>
        <v>25.06</v>
      </c>
      <c r="N39">
        <f t="shared" si="0"/>
        <v>130</v>
      </c>
      <c r="O39" s="154">
        <f t="shared" si="1"/>
        <v>0</v>
      </c>
      <c r="P39">
        <v>36.78</v>
      </c>
      <c r="Q39">
        <v>20.89</v>
      </c>
      <c r="R39">
        <v>7.88</v>
      </c>
      <c r="S39">
        <v>39.39</v>
      </c>
      <c r="T39">
        <v>25.06</v>
      </c>
      <c r="U39" s="156">
        <f t="shared" si="2"/>
        <v>130</v>
      </c>
      <c r="V39" s="154">
        <f t="shared" si="3"/>
        <v>0</v>
      </c>
    </row>
    <row r="40" spans="1:22">
      <c r="A40" t="s">
        <v>82</v>
      </c>
      <c r="B40">
        <f>PPCL!B40</f>
        <v>130</v>
      </c>
      <c r="C40">
        <f>PPCL!C40</f>
        <v>0</v>
      </c>
      <c r="D40">
        <f>PPCL!M40</f>
        <v>130</v>
      </c>
      <c r="E40">
        <f>PPCL!N40</f>
        <v>0</v>
      </c>
      <c r="F40">
        <f t="shared" si="4"/>
        <v>130</v>
      </c>
      <c r="G40">
        <f t="shared" si="5"/>
        <v>130</v>
      </c>
      <c r="H40" s="154"/>
      <c r="I40">
        <f>BRPL_EOD!AG40+BRPL_EOD!AH40</f>
        <v>36.78</v>
      </c>
      <c r="J40">
        <f>BYPL_EOD!AG40+BYPL_EOD!AH40</f>
        <v>20.89</v>
      </c>
      <c r="K40">
        <f>MES_EOD!AG40+MES_EOD!AH40</f>
        <v>7.88</v>
      </c>
      <c r="L40">
        <f>NDMC_EOD!AG40+NDMC_EOD!AH40</f>
        <v>39.39</v>
      </c>
      <c r="M40">
        <f>TPDDL_EOD!AG40+TPDDL_EOD!AH40</f>
        <v>25.06</v>
      </c>
      <c r="N40">
        <f t="shared" si="0"/>
        <v>130</v>
      </c>
      <c r="O40" s="154">
        <f t="shared" si="1"/>
        <v>0</v>
      </c>
      <c r="P40">
        <v>36.78</v>
      </c>
      <c r="Q40">
        <v>20.89</v>
      </c>
      <c r="R40">
        <v>7.88</v>
      </c>
      <c r="S40">
        <v>39.39</v>
      </c>
      <c r="T40">
        <v>25.06</v>
      </c>
      <c r="U40" s="156">
        <f t="shared" si="2"/>
        <v>130</v>
      </c>
      <c r="V40" s="154">
        <f t="shared" si="3"/>
        <v>0</v>
      </c>
    </row>
    <row r="41" spans="1:22">
      <c r="A41" t="s">
        <v>83</v>
      </c>
      <c r="B41">
        <f>PPCL!B41</f>
        <v>130</v>
      </c>
      <c r="C41">
        <f>PPCL!C41</f>
        <v>0</v>
      </c>
      <c r="D41">
        <f>PPCL!M41</f>
        <v>130</v>
      </c>
      <c r="E41">
        <f>PPCL!N41</f>
        <v>0</v>
      </c>
      <c r="F41">
        <f t="shared" si="4"/>
        <v>130</v>
      </c>
      <c r="G41">
        <f t="shared" si="5"/>
        <v>130</v>
      </c>
      <c r="H41" s="154"/>
      <c r="I41">
        <f>BRPL_EOD!AG41+BRPL_EOD!AH41</f>
        <v>36.78</v>
      </c>
      <c r="J41">
        <f>BYPL_EOD!AG41+BYPL_EOD!AH41</f>
        <v>20.89</v>
      </c>
      <c r="K41">
        <f>MES_EOD!AG41+MES_EOD!AH41</f>
        <v>7.88</v>
      </c>
      <c r="L41">
        <f>NDMC_EOD!AG41+NDMC_EOD!AH41</f>
        <v>39.39</v>
      </c>
      <c r="M41">
        <f>TPDDL_EOD!AG41+TPDDL_EOD!AH41</f>
        <v>25.06</v>
      </c>
      <c r="N41">
        <f t="shared" si="0"/>
        <v>130</v>
      </c>
      <c r="O41" s="154">
        <f t="shared" si="1"/>
        <v>0</v>
      </c>
      <c r="P41">
        <v>36.78</v>
      </c>
      <c r="Q41">
        <v>20.89</v>
      </c>
      <c r="R41">
        <v>7.88</v>
      </c>
      <c r="S41">
        <v>39.39</v>
      </c>
      <c r="T41">
        <v>25.06</v>
      </c>
      <c r="U41" s="156">
        <f t="shared" si="2"/>
        <v>130</v>
      </c>
      <c r="V41" s="154">
        <f t="shared" si="3"/>
        <v>0</v>
      </c>
    </row>
    <row r="42" spans="1:22">
      <c r="A42" t="s">
        <v>84</v>
      </c>
      <c r="B42">
        <f>PPCL!B42</f>
        <v>130</v>
      </c>
      <c r="C42">
        <f>PPCL!C42</f>
        <v>0</v>
      </c>
      <c r="D42">
        <f>PPCL!M42</f>
        <v>130</v>
      </c>
      <c r="E42">
        <f>PPCL!N42</f>
        <v>0</v>
      </c>
      <c r="F42">
        <f t="shared" si="4"/>
        <v>130</v>
      </c>
      <c r="G42">
        <f t="shared" si="5"/>
        <v>130</v>
      </c>
      <c r="H42" s="154"/>
      <c r="I42">
        <f>BRPL_EOD!AG42+BRPL_EOD!AH42</f>
        <v>36.78</v>
      </c>
      <c r="J42">
        <f>BYPL_EOD!AG42+BYPL_EOD!AH42</f>
        <v>20.89</v>
      </c>
      <c r="K42">
        <f>MES_EOD!AG42+MES_EOD!AH42</f>
        <v>7.88</v>
      </c>
      <c r="L42">
        <f>NDMC_EOD!AG42+NDMC_EOD!AH42</f>
        <v>39.39</v>
      </c>
      <c r="M42">
        <f>TPDDL_EOD!AG42+TPDDL_EOD!AH42</f>
        <v>25.06</v>
      </c>
      <c r="N42">
        <f t="shared" si="0"/>
        <v>130</v>
      </c>
      <c r="O42" s="154">
        <f t="shared" si="1"/>
        <v>0</v>
      </c>
      <c r="P42">
        <v>36.78</v>
      </c>
      <c r="Q42">
        <v>20.89</v>
      </c>
      <c r="R42">
        <v>7.88</v>
      </c>
      <c r="S42">
        <v>39.39</v>
      </c>
      <c r="T42">
        <v>25.06</v>
      </c>
      <c r="U42" s="156">
        <f t="shared" si="2"/>
        <v>130</v>
      </c>
      <c r="V42" s="154">
        <f t="shared" si="3"/>
        <v>0</v>
      </c>
    </row>
    <row r="43" spans="1:22">
      <c r="A43" t="s">
        <v>85</v>
      </c>
      <c r="B43">
        <f>PPCL!B43</f>
        <v>130</v>
      </c>
      <c r="C43">
        <f>PPCL!C43</f>
        <v>0</v>
      </c>
      <c r="D43">
        <f>PPCL!M43</f>
        <v>130</v>
      </c>
      <c r="E43">
        <f>PPCL!N43</f>
        <v>0</v>
      </c>
      <c r="F43">
        <f t="shared" si="4"/>
        <v>130</v>
      </c>
      <c r="G43">
        <f t="shared" si="5"/>
        <v>130</v>
      </c>
      <c r="H43" s="154"/>
      <c r="I43">
        <f>BRPL_EOD!AG43+BRPL_EOD!AH43</f>
        <v>36.78</v>
      </c>
      <c r="J43">
        <f>BYPL_EOD!AG43+BYPL_EOD!AH43</f>
        <v>20.89</v>
      </c>
      <c r="K43">
        <f>MES_EOD!AG43+MES_EOD!AH43</f>
        <v>7.88</v>
      </c>
      <c r="L43">
        <f>NDMC_EOD!AG43+NDMC_EOD!AH43</f>
        <v>39.39</v>
      </c>
      <c r="M43">
        <f>TPDDL_EOD!AG43+TPDDL_EOD!AH43</f>
        <v>25.06</v>
      </c>
      <c r="N43">
        <f t="shared" si="0"/>
        <v>130</v>
      </c>
      <c r="O43" s="154">
        <f t="shared" si="1"/>
        <v>0</v>
      </c>
      <c r="P43">
        <v>36.78</v>
      </c>
      <c r="Q43">
        <v>20.89</v>
      </c>
      <c r="R43">
        <v>7.88</v>
      </c>
      <c r="S43">
        <v>39.39</v>
      </c>
      <c r="T43">
        <v>25.06</v>
      </c>
      <c r="U43" s="156">
        <f t="shared" si="2"/>
        <v>130</v>
      </c>
      <c r="V43" s="154">
        <f t="shared" si="3"/>
        <v>0</v>
      </c>
    </row>
    <row r="44" spans="1:22">
      <c r="A44" t="s">
        <v>86</v>
      </c>
      <c r="B44">
        <f>PPCL!B44</f>
        <v>130</v>
      </c>
      <c r="C44">
        <f>PPCL!C44</f>
        <v>0</v>
      </c>
      <c r="D44">
        <f>PPCL!M44</f>
        <v>130</v>
      </c>
      <c r="E44">
        <f>PPCL!N44</f>
        <v>0</v>
      </c>
      <c r="F44">
        <f t="shared" si="4"/>
        <v>130</v>
      </c>
      <c r="G44">
        <f t="shared" si="5"/>
        <v>130</v>
      </c>
      <c r="H44" s="154"/>
      <c r="I44">
        <f>BRPL_EOD!AG44+BRPL_EOD!AH44</f>
        <v>36.78</v>
      </c>
      <c r="J44">
        <f>BYPL_EOD!AG44+BYPL_EOD!AH44</f>
        <v>20.89</v>
      </c>
      <c r="K44">
        <f>MES_EOD!AG44+MES_EOD!AH44</f>
        <v>7.88</v>
      </c>
      <c r="L44">
        <f>NDMC_EOD!AG44+NDMC_EOD!AH44</f>
        <v>39.39</v>
      </c>
      <c r="M44">
        <f>TPDDL_EOD!AG44+TPDDL_EOD!AH44</f>
        <v>25.06</v>
      </c>
      <c r="N44">
        <f t="shared" si="0"/>
        <v>130</v>
      </c>
      <c r="O44" s="154">
        <f t="shared" si="1"/>
        <v>0</v>
      </c>
      <c r="P44">
        <v>36.78</v>
      </c>
      <c r="Q44">
        <v>20.89</v>
      </c>
      <c r="R44">
        <v>7.88</v>
      </c>
      <c r="S44">
        <v>39.39</v>
      </c>
      <c r="T44">
        <v>25.06</v>
      </c>
      <c r="U44" s="156">
        <f t="shared" si="2"/>
        <v>130</v>
      </c>
      <c r="V44" s="154">
        <f t="shared" si="3"/>
        <v>0</v>
      </c>
    </row>
    <row r="45" spans="1:22">
      <c r="A45" t="s">
        <v>87</v>
      </c>
      <c r="B45">
        <f>PPCL!B45</f>
        <v>130</v>
      </c>
      <c r="C45">
        <f>PPCL!C45</f>
        <v>0</v>
      </c>
      <c r="D45">
        <f>PPCL!M45</f>
        <v>130</v>
      </c>
      <c r="E45">
        <f>PPCL!N45</f>
        <v>0</v>
      </c>
      <c r="F45">
        <f t="shared" si="4"/>
        <v>130</v>
      </c>
      <c r="G45">
        <f t="shared" si="5"/>
        <v>130</v>
      </c>
      <c r="H45" s="154"/>
      <c r="I45">
        <f>BRPL_EOD!AG45+BRPL_EOD!AH45</f>
        <v>36.78</v>
      </c>
      <c r="J45">
        <f>BYPL_EOD!AG45+BYPL_EOD!AH45</f>
        <v>20.89</v>
      </c>
      <c r="K45">
        <f>MES_EOD!AG45+MES_EOD!AH45</f>
        <v>7.88</v>
      </c>
      <c r="L45">
        <f>NDMC_EOD!AG45+NDMC_EOD!AH45</f>
        <v>39.39</v>
      </c>
      <c r="M45">
        <f>TPDDL_EOD!AG45+TPDDL_EOD!AH45</f>
        <v>25.06</v>
      </c>
      <c r="N45">
        <f t="shared" si="0"/>
        <v>130</v>
      </c>
      <c r="O45" s="154">
        <f t="shared" si="1"/>
        <v>0</v>
      </c>
      <c r="P45">
        <v>36.78</v>
      </c>
      <c r="Q45">
        <v>20.89</v>
      </c>
      <c r="R45">
        <v>7.88</v>
      </c>
      <c r="S45">
        <v>39.39</v>
      </c>
      <c r="T45">
        <v>25.06</v>
      </c>
      <c r="U45" s="156">
        <f t="shared" si="2"/>
        <v>130</v>
      </c>
      <c r="V45" s="154">
        <f t="shared" si="3"/>
        <v>0</v>
      </c>
    </row>
    <row r="46" spans="1:22">
      <c r="A46" t="s">
        <v>88</v>
      </c>
      <c r="B46">
        <f>PPCL!B46</f>
        <v>130</v>
      </c>
      <c r="C46">
        <f>PPCL!C46</f>
        <v>0</v>
      </c>
      <c r="D46">
        <f>PPCL!M46</f>
        <v>130</v>
      </c>
      <c r="E46">
        <f>PPCL!N46</f>
        <v>0</v>
      </c>
      <c r="F46">
        <f t="shared" si="4"/>
        <v>130</v>
      </c>
      <c r="G46">
        <f t="shared" si="5"/>
        <v>130</v>
      </c>
      <c r="H46" s="154"/>
      <c r="I46">
        <f>BRPL_EOD!AG46+BRPL_EOD!AH46</f>
        <v>36.78</v>
      </c>
      <c r="J46">
        <f>BYPL_EOD!AG46+BYPL_EOD!AH46</f>
        <v>20.89</v>
      </c>
      <c r="K46">
        <f>MES_EOD!AG46+MES_EOD!AH46</f>
        <v>7.88</v>
      </c>
      <c r="L46">
        <f>NDMC_EOD!AG46+NDMC_EOD!AH46</f>
        <v>39.39</v>
      </c>
      <c r="M46">
        <f>TPDDL_EOD!AG46+TPDDL_EOD!AH46</f>
        <v>25.06</v>
      </c>
      <c r="N46">
        <f t="shared" si="0"/>
        <v>130</v>
      </c>
      <c r="O46" s="154">
        <f t="shared" si="1"/>
        <v>0</v>
      </c>
      <c r="P46">
        <v>36.78</v>
      </c>
      <c r="Q46">
        <v>20.89</v>
      </c>
      <c r="R46">
        <v>7.88</v>
      </c>
      <c r="S46">
        <v>39.39</v>
      </c>
      <c r="T46">
        <v>25.06</v>
      </c>
      <c r="U46" s="156">
        <f t="shared" si="2"/>
        <v>130</v>
      </c>
      <c r="V46" s="154">
        <f t="shared" si="3"/>
        <v>0</v>
      </c>
    </row>
    <row r="47" spans="1:22">
      <c r="A47" t="s">
        <v>89</v>
      </c>
      <c r="B47">
        <f>PPCL!B47</f>
        <v>130</v>
      </c>
      <c r="C47">
        <f>PPCL!C47</f>
        <v>0</v>
      </c>
      <c r="D47">
        <f>PPCL!M47</f>
        <v>130</v>
      </c>
      <c r="E47">
        <f>PPCL!N47</f>
        <v>0</v>
      </c>
      <c r="F47">
        <f t="shared" si="4"/>
        <v>130</v>
      </c>
      <c r="G47">
        <f t="shared" si="5"/>
        <v>130</v>
      </c>
      <c r="H47" s="154"/>
      <c r="I47">
        <f>BRPL_EOD!AG47+BRPL_EOD!AH47</f>
        <v>36.78</v>
      </c>
      <c r="J47">
        <f>BYPL_EOD!AG47+BYPL_EOD!AH47</f>
        <v>20.89</v>
      </c>
      <c r="K47">
        <f>MES_EOD!AG47+MES_EOD!AH47</f>
        <v>7.88</v>
      </c>
      <c r="L47">
        <f>NDMC_EOD!AG47+NDMC_EOD!AH47</f>
        <v>39.39</v>
      </c>
      <c r="M47">
        <f>TPDDL_EOD!AG47+TPDDL_EOD!AH47</f>
        <v>25.06</v>
      </c>
      <c r="N47">
        <f t="shared" si="0"/>
        <v>130</v>
      </c>
      <c r="O47" s="154">
        <f t="shared" si="1"/>
        <v>0</v>
      </c>
      <c r="P47">
        <v>36.78</v>
      </c>
      <c r="Q47">
        <v>20.89</v>
      </c>
      <c r="R47">
        <v>7.88</v>
      </c>
      <c r="S47">
        <v>39.39</v>
      </c>
      <c r="T47">
        <v>25.06</v>
      </c>
      <c r="U47" s="156">
        <f t="shared" si="2"/>
        <v>130</v>
      </c>
      <c r="V47" s="154">
        <f t="shared" si="3"/>
        <v>0</v>
      </c>
    </row>
    <row r="48" spans="1:22">
      <c r="A48" t="s">
        <v>90</v>
      </c>
      <c r="B48">
        <f>PPCL!B48</f>
        <v>130</v>
      </c>
      <c r="C48">
        <f>PPCL!C48</f>
        <v>0</v>
      </c>
      <c r="D48">
        <f>PPCL!M48</f>
        <v>130</v>
      </c>
      <c r="E48">
        <f>PPCL!N48</f>
        <v>0</v>
      </c>
      <c r="F48">
        <f t="shared" si="4"/>
        <v>130</v>
      </c>
      <c r="G48">
        <f t="shared" si="5"/>
        <v>130</v>
      </c>
      <c r="H48" s="154"/>
      <c r="I48">
        <f>BRPL_EOD!AG48+BRPL_EOD!AH48</f>
        <v>36.78</v>
      </c>
      <c r="J48">
        <f>BYPL_EOD!AG48+BYPL_EOD!AH48</f>
        <v>20.89</v>
      </c>
      <c r="K48">
        <f>MES_EOD!AG48+MES_EOD!AH48</f>
        <v>7.88</v>
      </c>
      <c r="L48">
        <f>NDMC_EOD!AG48+NDMC_EOD!AH48</f>
        <v>39.39</v>
      </c>
      <c r="M48">
        <f>TPDDL_EOD!AG48+TPDDL_EOD!AH48</f>
        <v>25.06</v>
      </c>
      <c r="N48">
        <f t="shared" si="0"/>
        <v>130</v>
      </c>
      <c r="O48" s="154">
        <f t="shared" si="1"/>
        <v>0</v>
      </c>
      <c r="P48">
        <v>36.78</v>
      </c>
      <c r="Q48">
        <v>20.89</v>
      </c>
      <c r="R48">
        <v>7.88</v>
      </c>
      <c r="S48">
        <v>39.39</v>
      </c>
      <c r="T48">
        <v>25.06</v>
      </c>
      <c r="U48" s="156">
        <f t="shared" si="2"/>
        <v>130</v>
      </c>
      <c r="V48" s="154">
        <f t="shared" si="3"/>
        <v>0</v>
      </c>
    </row>
    <row r="49" spans="1:22">
      <c r="A49" t="s">
        <v>91</v>
      </c>
      <c r="B49">
        <f>PPCL!B49</f>
        <v>130</v>
      </c>
      <c r="C49">
        <f>PPCL!C49</f>
        <v>0</v>
      </c>
      <c r="D49">
        <f>PPCL!M49</f>
        <v>130</v>
      </c>
      <c r="E49">
        <f>PPCL!N49</f>
        <v>0</v>
      </c>
      <c r="F49">
        <f t="shared" si="4"/>
        <v>130</v>
      </c>
      <c r="G49">
        <f t="shared" si="5"/>
        <v>130</v>
      </c>
      <c r="H49" s="154"/>
      <c r="I49">
        <f>BRPL_EOD!AG49+BRPL_EOD!AH49</f>
        <v>36.78</v>
      </c>
      <c r="J49">
        <f>BYPL_EOD!AG49+BYPL_EOD!AH49</f>
        <v>20.89</v>
      </c>
      <c r="K49">
        <f>MES_EOD!AG49+MES_EOD!AH49</f>
        <v>7.88</v>
      </c>
      <c r="L49">
        <f>NDMC_EOD!AG49+NDMC_EOD!AH49</f>
        <v>39.39</v>
      </c>
      <c r="M49">
        <f>TPDDL_EOD!AG49+TPDDL_EOD!AH49</f>
        <v>25.06</v>
      </c>
      <c r="N49">
        <f t="shared" si="0"/>
        <v>130</v>
      </c>
      <c r="O49" s="154">
        <f t="shared" si="1"/>
        <v>0</v>
      </c>
      <c r="P49">
        <v>36.78</v>
      </c>
      <c r="Q49">
        <v>20.89</v>
      </c>
      <c r="R49">
        <v>7.88</v>
      </c>
      <c r="S49">
        <v>39.39</v>
      </c>
      <c r="T49">
        <v>25.06</v>
      </c>
      <c r="U49" s="156">
        <f t="shared" si="2"/>
        <v>130</v>
      </c>
      <c r="V49" s="154">
        <f t="shared" si="3"/>
        <v>0</v>
      </c>
    </row>
    <row r="50" spans="1:22">
      <c r="A50" t="s">
        <v>92</v>
      </c>
      <c r="B50">
        <f>PPCL!B50</f>
        <v>130</v>
      </c>
      <c r="C50">
        <f>PPCL!C50</f>
        <v>0</v>
      </c>
      <c r="D50">
        <f>PPCL!M50</f>
        <v>130</v>
      </c>
      <c r="E50">
        <f>PPCL!N50</f>
        <v>0</v>
      </c>
      <c r="F50">
        <f t="shared" si="4"/>
        <v>130</v>
      </c>
      <c r="G50">
        <f t="shared" si="5"/>
        <v>130</v>
      </c>
      <c r="H50" s="154"/>
      <c r="I50">
        <f>BRPL_EOD!AG50+BRPL_EOD!AH50</f>
        <v>36.78</v>
      </c>
      <c r="J50">
        <f>BYPL_EOD!AG50+BYPL_EOD!AH50</f>
        <v>20.89</v>
      </c>
      <c r="K50">
        <f>MES_EOD!AG50+MES_EOD!AH50</f>
        <v>7.88</v>
      </c>
      <c r="L50">
        <f>NDMC_EOD!AG50+NDMC_EOD!AH50</f>
        <v>39.39</v>
      </c>
      <c r="M50">
        <f>TPDDL_EOD!AG50+TPDDL_EOD!AH50</f>
        <v>25.06</v>
      </c>
      <c r="N50">
        <f t="shared" si="0"/>
        <v>130</v>
      </c>
      <c r="O50" s="154">
        <f t="shared" si="1"/>
        <v>0</v>
      </c>
      <c r="P50">
        <v>36.78</v>
      </c>
      <c r="Q50">
        <v>20.89</v>
      </c>
      <c r="R50">
        <v>7.88</v>
      </c>
      <c r="S50">
        <v>39.39</v>
      </c>
      <c r="T50">
        <v>25.06</v>
      </c>
      <c r="U50" s="156">
        <f t="shared" si="2"/>
        <v>130</v>
      </c>
      <c r="V50" s="154">
        <f t="shared" si="3"/>
        <v>0</v>
      </c>
    </row>
    <row r="51" spans="1:22">
      <c r="A51" t="s">
        <v>93</v>
      </c>
      <c r="B51">
        <f>PPCL!B51</f>
        <v>130</v>
      </c>
      <c r="C51">
        <f>PPCL!C51</f>
        <v>0</v>
      </c>
      <c r="D51">
        <f>PPCL!M51</f>
        <v>130</v>
      </c>
      <c r="E51">
        <f>PPCL!N51</f>
        <v>0</v>
      </c>
      <c r="F51">
        <f t="shared" si="4"/>
        <v>130</v>
      </c>
      <c r="G51">
        <f t="shared" si="5"/>
        <v>130</v>
      </c>
      <c r="H51" s="154"/>
      <c r="I51">
        <f>BRPL_EOD!AG51+BRPL_EOD!AH51</f>
        <v>36.78</v>
      </c>
      <c r="J51">
        <f>BYPL_EOD!AG51+BYPL_EOD!AH51</f>
        <v>20.89</v>
      </c>
      <c r="K51">
        <f>MES_EOD!AG51+MES_EOD!AH51</f>
        <v>7.88</v>
      </c>
      <c r="L51">
        <f>NDMC_EOD!AG51+NDMC_EOD!AH51</f>
        <v>39.39</v>
      </c>
      <c r="M51">
        <f>TPDDL_EOD!AG51+TPDDL_EOD!AH51</f>
        <v>25.06</v>
      </c>
      <c r="N51">
        <f t="shared" si="0"/>
        <v>130</v>
      </c>
      <c r="O51" s="154">
        <f t="shared" si="1"/>
        <v>0</v>
      </c>
      <c r="P51">
        <v>36.78</v>
      </c>
      <c r="Q51">
        <v>20.89</v>
      </c>
      <c r="R51">
        <v>7.88</v>
      </c>
      <c r="S51">
        <v>39.39</v>
      </c>
      <c r="T51">
        <v>25.06</v>
      </c>
      <c r="U51" s="156">
        <f t="shared" si="2"/>
        <v>130</v>
      </c>
      <c r="V51" s="154">
        <f t="shared" si="3"/>
        <v>0</v>
      </c>
    </row>
    <row r="52" spans="1:22">
      <c r="A52" t="s">
        <v>94</v>
      </c>
      <c r="B52">
        <f>PPCL!B52</f>
        <v>130</v>
      </c>
      <c r="C52">
        <f>PPCL!C52</f>
        <v>0</v>
      </c>
      <c r="D52">
        <f>PPCL!M52</f>
        <v>130</v>
      </c>
      <c r="E52">
        <f>PPCL!N52</f>
        <v>0</v>
      </c>
      <c r="F52">
        <f t="shared" si="4"/>
        <v>130</v>
      </c>
      <c r="G52">
        <f t="shared" si="5"/>
        <v>130</v>
      </c>
      <c r="H52" s="154"/>
      <c r="I52">
        <f>BRPL_EOD!AG52+BRPL_EOD!AH52</f>
        <v>36.78</v>
      </c>
      <c r="J52">
        <f>BYPL_EOD!AG52+BYPL_EOD!AH52</f>
        <v>20.89</v>
      </c>
      <c r="K52">
        <f>MES_EOD!AG52+MES_EOD!AH52</f>
        <v>7.88</v>
      </c>
      <c r="L52">
        <f>NDMC_EOD!AG52+NDMC_EOD!AH52</f>
        <v>39.39</v>
      </c>
      <c r="M52">
        <f>TPDDL_EOD!AG52+TPDDL_EOD!AH52</f>
        <v>25.06</v>
      </c>
      <c r="N52">
        <f t="shared" si="0"/>
        <v>130</v>
      </c>
      <c r="O52" s="154">
        <f t="shared" si="1"/>
        <v>0</v>
      </c>
      <c r="P52">
        <v>36.78</v>
      </c>
      <c r="Q52">
        <v>20.89</v>
      </c>
      <c r="R52">
        <v>7.88</v>
      </c>
      <c r="S52">
        <v>39.39</v>
      </c>
      <c r="T52">
        <v>25.06</v>
      </c>
      <c r="U52" s="156">
        <f t="shared" si="2"/>
        <v>130</v>
      </c>
      <c r="V52" s="154">
        <f t="shared" si="3"/>
        <v>0</v>
      </c>
    </row>
    <row r="53" spans="1:22">
      <c r="A53" t="s">
        <v>95</v>
      </c>
      <c r="B53">
        <f>PPCL!B53</f>
        <v>130</v>
      </c>
      <c r="C53">
        <f>PPCL!C53</f>
        <v>0</v>
      </c>
      <c r="D53">
        <f>PPCL!M53</f>
        <v>130</v>
      </c>
      <c r="E53">
        <f>PPCL!N53</f>
        <v>0</v>
      </c>
      <c r="F53">
        <f t="shared" si="4"/>
        <v>130</v>
      </c>
      <c r="G53">
        <f t="shared" si="5"/>
        <v>130</v>
      </c>
      <c r="H53" s="154"/>
      <c r="I53">
        <f>BRPL_EOD!AG53+BRPL_EOD!AH53</f>
        <v>36.78</v>
      </c>
      <c r="J53">
        <f>BYPL_EOD!AG53+BYPL_EOD!AH53</f>
        <v>20.89</v>
      </c>
      <c r="K53">
        <f>MES_EOD!AG53+MES_EOD!AH53</f>
        <v>7.88</v>
      </c>
      <c r="L53">
        <f>NDMC_EOD!AG53+NDMC_EOD!AH53</f>
        <v>39.39</v>
      </c>
      <c r="M53">
        <f>TPDDL_EOD!AG53+TPDDL_EOD!AH53</f>
        <v>25.06</v>
      </c>
      <c r="N53">
        <f t="shared" si="0"/>
        <v>130</v>
      </c>
      <c r="O53" s="154">
        <f t="shared" si="1"/>
        <v>0</v>
      </c>
      <c r="P53">
        <v>36.78</v>
      </c>
      <c r="Q53">
        <v>20.89</v>
      </c>
      <c r="R53">
        <v>7.88</v>
      </c>
      <c r="S53">
        <v>39.39</v>
      </c>
      <c r="T53">
        <v>25.06</v>
      </c>
      <c r="U53" s="156">
        <f t="shared" si="2"/>
        <v>130</v>
      </c>
      <c r="V53" s="154">
        <f t="shared" si="3"/>
        <v>0</v>
      </c>
    </row>
    <row r="54" spans="1:22">
      <c r="A54" t="s">
        <v>96</v>
      </c>
      <c r="B54">
        <f>PPCL!B54</f>
        <v>130</v>
      </c>
      <c r="C54">
        <f>PPCL!C54</f>
        <v>0</v>
      </c>
      <c r="D54">
        <f>PPCL!M54</f>
        <v>130</v>
      </c>
      <c r="E54">
        <f>PPCL!N54</f>
        <v>0</v>
      </c>
      <c r="F54">
        <f t="shared" si="4"/>
        <v>130</v>
      </c>
      <c r="G54">
        <f t="shared" si="5"/>
        <v>130</v>
      </c>
      <c r="H54" s="154"/>
      <c r="I54">
        <f>BRPL_EOD!AG54+BRPL_EOD!AH54</f>
        <v>36.78</v>
      </c>
      <c r="J54">
        <f>BYPL_EOD!AG54+BYPL_EOD!AH54</f>
        <v>20.89</v>
      </c>
      <c r="K54">
        <f>MES_EOD!AG54+MES_EOD!AH54</f>
        <v>7.88</v>
      </c>
      <c r="L54">
        <f>NDMC_EOD!AG54+NDMC_EOD!AH54</f>
        <v>39.39</v>
      </c>
      <c r="M54">
        <f>TPDDL_EOD!AG54+TPDDL_EOD!AH54</f>
        <v>25.06</v>
      </c>
      <c r="N54">
        <f t="shared" si="0"/>
        <v>130</v>
      </c>
      <c r="O54" s="154">
        <f t="shared" si="1"/>
        <v>0</v>
      </c>
      <c r="P54">
        <v>36.78</v>
      </c>
      <c r="Q54">
        <v>20.89</v>
      </c>
      <c r="R54">
        <v>7.88</v>
      </c>
      <c r="S54">
        <v>39.39</v>
      </c>
      <c r="T54">
        <v>25.06</v>
      </c>
      <c r="U54" s="156">
        <f t="shared" si="2"/>
        <v>130</v>
      </c>
      <c r="V54" s="154">
        <f t="shared" si="3"/>
        <v>0</v>
      </c>
    </row>
    <row r="55" spans="1:22">
      <c r="A55" t="s">
        <v>97</v>
      </c>
      <c r="B55">
        <f>PPCL!B55</f>
        <v>130</v>
      </c>
      <c r="C55">
        <f>PPCL!C55</f>
        <v>0</v>
      </c>
      <c r="D55">
        <f>PPCL!M55</f>
        <v>130</v>
      </c>
      <c r="E55">
        <f>PPCL!N55</f>
        <v>0</v>
      </c>
      <c r="F55">
        <f t="shared" si="4"/>
        <v>130</v>
      </c>
      <c r="G55">
        <f t="shared" si="5"/>
        <v>130</v>
      </c>
      <c r="H55" s="154"/>
      <c r="I55">
        <f>BRPL_EOD!AG55+BRPL_EOD!AH55</f>
        <v>36.78</v>
      </c>
      <c r="J55">
        <f>BYPL_EOD!AG55+BYPL_EOD!AH55</f>
        <v>20.89</v>
      </c>
      <c r="K55">
        <f>MES_EOD!AG55+MES_EOD!AH55</f>
        <v>7.88</v>
      </c>
      <c r="L55">
        <f>NDMC_EOD!AG55+NDMC_EOD!AH55</f>
        <v>39.39</v>
      </c>
      <c r="M55">
        <f>TPDDL_EOD!AG55+TPDDL_EOD!AH55</f>
        <v>25.06</v>
      </c>
      <c r="N55">
        <f t="shared" si="0"/>
        <v>130</v>
      </c>
      <c r="O55" s="154">
        <f t="shared" si="1"/>
        <v>0</v>
      </c>
      <c r="P55">
        <v>36.78</v>
      </c>
      <c r="Q55">
        <v>20.89</v>
      </c>
      <c r="R55">
        <v>7.88</v>
      </c>
      <c r="S55">
        <v>39.39</v>
      </c>
      <c r="T55">
        <v>25.06</v>
      </c>
      <c r="U55" s="156">
        <f t="shared" si="2"/>
        <v>130</v>
      </c>
      <c r="V55" s="154">
        <f t="shared" si="3"/>
        <v>0</v>
      </c>
    </row>
    <row r="56" spans="1:22">
      <c r="A56" t="s">
        <v>98</v>
      </c>
      <c r="B56">
        <f>PPCL!B56</f>
        <v>130</v>
      </c>
      <c r="C56">
        <f>PPCL!C56</f>
        <v>0</v>
      </c>
      <c r="D56">
        <f>PPCL!M56</f>
        <v>130</v>
      </c>
      <c r="E56">
        <f>PPCL!N56</f>
        <v>0</v>
      </c>
      <c r="F56">
        <f t="shared" si="4"/>
        <v>130</v>
      </c>
      <c r="G56">
        <f t="shared" si="5"/>
        <v>130</v>
      </c>
      <c r="H56" s="154"/>
      <c r="I56">
        <f>BRPL_EOD!AG56+BRPL_EOD!AH56</f>
        <v>36.78</v>
      </c>
      <c r="J56">
        <f>BYPL_EOD!AG56+BYPL_EOD!AH56</f>
        <v>20.89</v>
      </c>
      <c r="K56">
        <f>MES_EOD!AG56+MES_EOD!AH56</f>
        <v>7.88</v>
      </c>
      <c r="L56">
        <f>NDMC_EOD!AG56+NDMC_EOD!AH56</f>
        <v>39.39</v>
      </c>
      <c r="M56">
        <f>TPDDL_EOD!AG56+TPDDL_EOD!AH56</f>
        <v>25.06</v>
      </c>
      <c r="N56">
        <f t="shared" si="0"/>
        <v>130</v>
      </c>
      <c r="O56" s="154">
        <f t="shared" si="1"/>
        <v>0</v>
      </c>
      <c r="P56">
        <v>36.78</v>
      </c>
      <c r="Q56">
        <v>20.89</v>
      </c>
      <c r="R56">
        <v>7.88</v>
      </c>
      <c r="S56">
        <v>39.39</v>
      </c>
      <c r="T56">
        <v>25.06</v>
      </c>
      <c r="U56" s="156">
        <f t="shared" si="2"/>
        <v>130</v>
      </c>
      <c r="V56" s="154">
        <f t="shared" si="3"/>
        <v>0</v>
      </c>
    </row>
    <row r="57" spans="1:22">
      <c r="A57" t="s">
        <v>99</v>
      </c>
      <c r="B57">
        <f>PPCL!B57</f>
        <v>130</v>
      </c>
      <c r="C57">
        <f>PPCL!C57</f>
        <v>0</v>
      </c>
      <c r="D57">
        <f>PPCL!M57</f>
        <v>130</v>
      </c>
      <c r="E57">
        <f>PPCL!N57</f>
        <v>0</v>
      </c>
      <c r="F57">
        <f t="shared" si="4"/>
        <v>130</v>
      </c>
      <c r="G57">
        <f t="shared" si="5"/>
        <v>130</v>
      </c>
      <c r="H57" s="154"/>
      <c r="I57">
        <f>BRPL_EOD!AG57+BRPL_EOD!AH57</f>
        <v>36.78</v>
      </c>
      <c r="J57">
        <f>BYPL_EOD!AG57+BYPL_EOD!AH57</f>
        <v>20.89</v>
      </c>
      <c r="K57">
        <f>MES_EOD!AG57+MES_EOD!AH57</f>
        <v>7.88</v>
      </c>
      <c r="L57">
        <f>NDMC_EOD!AG57+NDMC_EOD!AH57</f>
        <v>39.39</v>
      </c>
      <c r="M57">
        <f>TPDDL_EOD!AG57+TPDDL_EOD!AH57</f>
        <v>25.06</v>
      </c>
      <c r="N57">
        <f t="shared" si="0"/>
        <v>130</v>
      </c>
      <c r="O57" s="154">
        <f t="shared" si="1"/>
        <v>0</v>
      </c>
      <c r="P57">
        <v>36.78</v>
      </c>
      <c r="Q57">
        <v>20.89</v>
      </c>
      <c r="R57">
        <v>7.88</v>
      </c>
      <c r="S57">
        <v>39.39</v>
      </c>
      <c r="T57">
        <v>25.06</v>
      </c>
      <c r="U57" s="156">
        <f t="shared" si="2"/>
        <v>130</v>
      </c>
      <c r="V57" s="154">
        <f t="shared" si="3"/>
        <v>0</v>
      </c>
    </row>
    <row r="58" spans="1:22">
      <c r="A58" t="s">
        <v>100</v>
      </c>
      <c r="B58">
        <f>PPCL!B58</f>
        <v>130</v>
      </c>
      <c r="C58">
        <f>PPCL!C58</f>
        <v>0</v>
      </c>
      <c r="D58">
        <f>PPCL!M58</f>
        <v>130</v>
      </c>
      <c r="E58">
        <f>PPCL!N58</f>
        <v>0</v>
      </c>
      <c r="F58">
        <f t="shared" si="4"/>
        <v>130</v>
      </c>
      <c r="G58">
        <f t="shared" si="5"/>
        <v>130</v>
      </c>
      <c r="H58" s="154"/>
      <c r="I58">
        <f>BRPL_EOD!AG58+BRPL_EOD!AH58</f>
        <v>36.78</v>
      </c>
      <c r="J58">
        <f>BYPL_EOD!AG58+BYPL_EOD!AH58</f>
        <v>20.89</v>
      </c>
      <c r="K58">
        <f>MES_EOD!AG58+MES_EOD!AH58</f>
        <v>7.88</v>
      </c>
      <c r="L58">
        <f>NDMC_EOD!AG58+NDMC_EOD!AH58</f>
        <v>39.39</v>
      </c>
      <c r="M58">
        <f>TPDDL_EOD!AG58+TPDDL_EOD!AH58</f>
        <v>25.06</v>
      </c>
      <c r="N58">
        <f t="shared" si="0"/>
        <v>130</v>
      </c>
      <c r="O58" s="154">
        <f t="shared" si="1"/>
        <v>0</v>
      </c>
      <c r="P58">
        <v>36.78</v>
      </c>
      <c r="Q58">
        <v>20.89</v>
      </c>
      <c r="R58">
        <v>7.88</v>
      </c>
      <c r="S58">
        <v>39.39</v>
      </c>
      <c r="T58">
        <v>25.06</v>
      </c>
      <c r="U58" s="156">
        <f t="shared" si="2"/>
        <v>130</v>
      </c>
      <c r="V58" s="154">
        <f t="shared" si="3"/>
        <v>0</v>
      </c>
    </row>
    <row r="59" spans="1:22">
      <c r="A59" t="s">
        <v>101</v>
      </c>
      <c r="B59">
        <f>PPCL!B59</f>
        <v>130</v>
      </c>
      <c r="C59">
        <f>PPCL!C59</f>
        <v>0</v>
      </c>
      <c r="D59">
        <f>PPCL!M59</f>
        <v>130</v>
      </c>
      <c r="E59">
        <f>PPCL!N59</f>
        <v>0</v>
      </c>
      <c r="F59">
        <f t="shared" si="4"/>
        <v>130</v>
      </c>
      <c r="G59">
        <f t="shared" si="5"/>
        <v>130</v>
      </c>
      <c r="H59" s="154"/>
      <c r="I59">
        <f>BRPL_EOD!AG59+BRPL_EOD!AH59</f>
        <v>36.78</v>
      </c>
      <c r="J59">
        <f>BYPL_EOD!AG59+BYPL_EOD!AH59</f>
        <v>20.89</v>
      </c>
      <c r="K59">
        <f>MES_EOD!AG59+MES_EOD!AH59</f>
        <v>7.88</v>
      </c>
      <c r="L59">
        <f>NDMC_EOD!AG59+NDMC_EOD!AH59</f>
        <v>39.39</v>
      </c>
      <c r="M59">
        <f>TPDDL_EOD!AG59+TPDDL_EOD!AH59</f>
        <v>25.06</v>
      </c>
      <c r="N59">
        <f t="shared" si="0"/>
        <v>130</v>
      </c>
      <c r="O59" s="154">
        <f t="shared" si="1"/>
        <v>0</v>
      </c>
      <c r="P59">
        <v>36.78</v>
      </c>
      <c r="Q59">
        <v>20.89</v>
      </c>
      <c r="R59">
        <v>7.88</v>
      </c>
      <c r="S59">
        <v>39.39</v>
      </c>
      <c r="T59">
        <v>25.06</v>
      </c>
      <c r="U59" s="156">
        <f t="shared" si="2"/>
        <v>130</v>
      </c>
      <c r="V59" s="154">
        <f t="shared" si="3"/>
        <v>0</v>
      </c>
    </row>
    <row r="60" spans="1:22">
      <c r="A60" t="s">
        <v>102</v>
      </c>
      <c r="B60">
        <f>PPCL!B60</f>
        <v>130</v>
      </c>
      <c r="C60">
        <f>PPCL!C60</f>
        <v>0</v>
      </c>
      <c r="D60">
        <f>PPCL!M60</f>
        <v>130</v>
      </c>
      <c r="E60">
        <f>PPCL!N60</f>
        <v>0</v>
      </c>
      <c r="F60">
        <f t="shared" si="4"/>
        <v>130</v>
      </c>
      <c r="G60">
        <f t="shared" si="5"/>
        <v>130</v>
      </c>
      <c r="H60" s="154"/>
      <c r="I60">
        <f>BRPL_EOD!AG60+BRPL_EOD!AH60</f>
        <v>36.78</v>
      </c>
      <c r="J60">
        <f>BYPL_EOD!AG60+BYPL_EOD!AH60</f>
        <v>20.89</v>
      </c>
      <c r="K60">
        <f>MES_EOD!AG60+MES_EOD!AH60</f>
        <v>7.88</v>
      </c>
      <c r="L60">
        <f>NDMC_EOD!AG60+NDMC_EOD!AH60</f>
        <v>39.39</v>
      </c>
      <c r="M60">
        <f>TPDDL_EOD!AG60+TPDDL_EOD!AH60</f>
        <v>25.06</v>
      </c>
      <c r="N60">
        <f t="shared" si="0"/>
        <v>130</v>
      </c>
      <c r="O60" s="154">
        <f t="shared" si="1"/>
        <v>0</v>
      </c>
      <c r="P60">
        <v>36.78</v>
      </c>
      <c r="Q60">
        <v>20.89</v>
      </c>
      <c r="R60">
        <v>7.88</v>
      </c>
      <c r="S60">
        <v>39.39</v>
      </c>
      <c r="T60">
        <v>25.06</v>
      </c>
      <c r="U60" s="156">
        <f t="shared" si="2"/>
        <v>130</v>
      </c>
      <c r="V60" s="154">
        <f t="shared" si="3"/>
        <v>0</v>
      </c>
    </row>
    <row r="61" spans="1:22">
      <c r="A61" t="s">
        <v>103</v>
      </c>
      <c r="B61">
        <f>PPCL!B61</f>
        <v>130</v>
      </c>
      <c r="C61">
        <f>PPCL!C61</f>
        <v>0</v>
      </c>
      <c r="D61">
        <f>PPCL!M61</f>
        <v>130</v>
      </c>
      <c r="E61">
        <f>PPCL!N61</f>
        <v>0</v>
      </c>
      <c r="F61">
        <f t="shared" si="4"/>
        <v>130</v>
      </c>
      <c r="G61">
        <f t="shared" si="5"/>
        <v>130</v>
      </c>
      <c r="H61" s="154"/>
      <c r="I61">
        <f>BRPL_EOD!AG61+BRPL_EOD!AH61</f>
        <v>36.78</v>
      </c>
      <c r="J61">
        <f>BYPL_EOD!AG61+BYPL_EOD!AH61</f>
        <v>20.89</v>
      </c>
      <c r="K61">
        <f>MES_EOD!AG61+MES_EOD!AH61</f>
        <v>7.88</v>
      </c>
      <c r="L61">
        <f>NDMC_EOD!AG61+NDMC_EOD!AH61</f>
        <v>39.39</v>
      </c>
      <c r="M61">
        <f>TPDDL_EOD!AG61+TPDDL_EOD!AH61</f>
        <v>25.06</v>
      </c>
      <c r="N61">
        <f t="shared" si="0"/>
        <v>130</v>
      </c>
      <c r="O61" s="154">
        <f t="shared" si="1"/>
        <v>0</v>
      </c>
      <c r="P61">
        <v>36.78</v>
      </c>
      <c r="Q61">
        <v>20.89</v>
      </c>
      <c r="R61">
        <v>7.88</v>
      </c>
      <c r="S61">
        <v>39.39</v>
      </c>
      <c r="T61">
        <v>25.06</v>
      </c>
      <c r="U61" s="156">
        <f t="shared" si="2"/>
        <v>130</v>
      </c>
      <c r="V61" s="154">
        <f t="shared" si="3"/>
        <v>0</v>
      </c>
    </row>
    <row r="62" spans="1:22">
      <c r="A62" t="s">
        <v>104</v>
      </c>
      <c r="B62">
        <f>PPCL!B62</f>
        <v>130</v>
      </c>
      <c r="C62">
        <f>PPCL!C62</f>
        <v>0</v>
      </c>
      <c r="D62">
        <f>PPCL!M62</f>
        <v>130</v>
      </c>
      <c r="E62">
        <f>PPCL!N62</f>
        <v>0</v>
      </c>
      <c r="F62">
        <f t="shared" si="4"/>
        <v>130</v>
      </c>
      <c r="G62">
        <f t="shared" si="5"/>
        <v>130</v>
      </c>
      <c r="H62" s="154"/>
      <c r="I62">
        <f>BRPL_EOD!AG62+BRPL_EOD!AH62</f>
        <v>36.78</v>
      </c>
      <c r="J62">
        <f>BYPL_EOD!AG62+BYPL_EOD!AH62</f>
        <v>20.89</v>
      </c>
      <c r="K62">
        <f>MES_EOD!AG62+MES_EOD!AH62</f>
        <v>7.88</v>
      </c>
      <c r="L62">
        <f>NDMC_EOD!AG62+NDMC_EOD!AH62</f>
        <v>39.39</v>
      </c>
      <c r="M62">
        <f>TPDDL_EOD!AG62+TPDDL_EOD!AH62</f>
        <v>25.06</v>
      </c>
      <c r="N62">
        <f t="shared" si="0"/>
        <v>130</v>
      </c>
      <c r="O62" s="154">
        <f t="shared" si="1"/>
        <v>0</v>
      </c>
      <c r="P62">
        <v>36.78</v>
      </c>
      <c r="Q62">
        <v>20.89</v>
      </c>
      <c r="R62">
        <v>7.88</v>
      </c>
      <c r="S62">
        <v>39.39</v>
      </c>
      <c r="T62">
        <v>25.06</v>
      </c>
      <c r="U62" s="156">
        <f t="shared" si="2"/>
        <v>130</v>
      </c>
      <c r="V62" s="154">
        <f t="shared" si="3"/>
        <v>0</v>
      </c>
    </row>
    <row r="63" spans="1:22">
      <c r="A63" t="s">
        <v>105</v>
      </c>
      <c r="B63">
        <f>PPCL!B63</f>
        <v>130</v>
      </c>
      <c r="C63">
        <f>PPCL!C63</f>
        <v>0</v>
      </c>
      <c r="D63">
        <f>PPCL!M63</f>
        <v>130</v>
      </c>
      <c r="E63">
        <f>PPCL!N63</f>
        <v>0</v>
      </c>
      <c r="F63">
        <f t="shared" si="4"/>
        <v>130</v>
      </c>
      <c r="G63">
        <f t="shared" si="5"/>
        <v>130</v>
      </c>
      <c r="H63" s="154"/>
      <c r="I63">
        <f>BRPL_EOD!AG63+BRPL_EOD!AH63</f>
        <v>36.78</v>
      </c>
      <c r="J63">
        <f>BYPL_EOD!AG63+BYPL_EOD!AH63</f>
        <v>20.89</v>
      </c>
      <c r="K63">
        <f>MES_EOD!AG63+MES_EOD!AH63</f>
        <v>7.88</v>
      </c>
      <c r="L63">
        <f>NDMC_EOD!AG63+NDMC_EOD!AH63</f>
        <v>39.39</v>
      </c>
      <c r="M63">
        <f>TPDDL_EOD!AG63+TPDDL_EOD!AH63</f>
        <v>25.06</v>
      </c>
      <c r="N63">
        <f t="shared" si="0"/>
        <v>130</v>
      </c>
      <c r="O63" s="154">
        <f t="shared" si="1"/>
        <v>0</v>
      </c>
      <c r="P63">
        <v>36.78</v>
      </c>
      <c r="Q63">
        <v>20.89</v>
      </c>
      <c r="R63">
        <v>7.88</v>
      </c>
      <c r="S63">
        <v>39.39</v>
      </c>
      <c r="T63">
        <v>25.06</v>
      </c>
      <c r="U63" s="156">
        <f t="shared" si="2"/>
        <v>130</v>
      </c>
      <c r="V63" s="154">
        <f t="shared" si="3"/>
        <v>0</v>
      </c>
    </row>
    <row r="64" spans="1:22">
      <c r="A64" t="s">
        <v>106</v>
      </c>
      <c r="B64">
        <f>PPCL!B64</f>
        <v>130</v>
      </c>
      <c r="C64">
        <f>PPCL!C64</f>
        <v>0</v>
      </c>
      <c r="D64">
        <f>PPCL!M64</f>
        <v>130</v>
      </c>
      <c r="E64">
        <f>PPCL!N64</f>
        <v>0</v>
      </c>
      <c r="F64">
        <f t="shared" si="4"/>
        <v>130</v>
      </c>
      <c r="G64">
        <f t="shared" si="5"/>
        <v>130</v>
      </c>
      <c r="H64" s="154"/>
      <c r="I64">
        <f>BRPL_EOD!AG64+BRPL_EOD!AH64</f>
        <v>36.78</v>
      </c>
      <c r="J64">
        <f>BYPL_EOD!AG64+BYPL_EOD!AH64</f>
        <v>20.89</v>
      </c>
      <c r="K64">
        <f>MES_EOD!AG64+MES_EOD!AH64</f>
        <v>7.88</v>
      </c>
      <c r="L64">
        <f>NDMC_EOD!AG64+NDMC_EOD!AH64</f>
        <v>39.39</v>
      </c>
      <c r="M64">
        <f>TPDDL_EOD!AG64+TPDDL_EOD!AH64</f>
        <v>25.06</v>
      </c>
      <c r="N64">
        <f t="shared" si="0"/>
        <v>130</v>
      </c>
      <c r="O64" s="154">
        <f t="shared" si="1"/>
        <v>0</v>
      </c>
      <c r="P64">
        <v>36.78</v>
      </c>
      <c r="Q64">
        <v>20.89</v>
      </c>
      <c r="R64">
        <v>7.88</v>
      </c>
      <c r="S64">
        <v>39.39</v>
      </c>
      <c r="T64">
        <v>25.06</v>
      </c>
      <c r="U64" s="156">
        <f t="shared" si="2"/>
        <v>130</v>
      </c>
      <c r="V64" s="154">
        <f t="shared" si="3"/>
        <v>0</v>
      </c>
    </row>
    <row r="65" spans="1:22">
      <c r="A65" t="s">
        <v>107</v>
      </c>
      <c r="B65">
        <f>PPCL!B65</f>
        <v>130</v>
      </c>
      <c r="C65">
        <f>PPCL!C65</f>
        <v>0</v>
      </c>
      <c r="D65">
        <f>PPCL!M65</f>
        <v>130</v>
      </c>
      <c r="E65">
        <f>PPCL!N65</f>
        <v>0</v>
      </c>
      <c r="F65">
        <f t="shared" si="4"/>
        <v>130</v>
      </c>
      <c r="G65">
        <f t="shared" si="5"/>
        <v>130</v>
      </c>
      <c r="H65" s="154"/>
      <c r="I65">
        <f>BRPL_EOD!AG65+BRPL_EOD!AH65</f>
        <v>36.78</v>
      </c>
      <c r="J65">
        <f>BYPL_EOD!AG65+BYPL_EOD!AH65</f>
        <v>20.89</v>
      </c>
      <c r="K65">
        <f>MES_EOD!AG65+MES_EOD!AH65</f>
        <v>7.88</v>
      </c>
      <c r="L65">
        <f>NDMC_EOD!AG65+NDMC_EOD!AH65</f>
        <v>39.39</v>
      </c>
      <c r="M65">
        <f>TPDDL_EOD!AG65+TPDDL_EOD!AH65</f>
        <v>25.06</v>
      </c>
      <c r="N65">
        <f t="shared" si="0"/>
        <v>130</v>
      </c>
      <c r="O65" s="154">
        <f t="shared" si="1"/>
        <v>0</v>
      </c>
      <c r="P65">
        <v>36.78</v>
      </c>
      <c r="Q65">
        <v>20.89</v>
      </c>
      <c r="R65">
        <v>7.88</v>
      </c>
      <c r="S65">
        <v>39.39</v>
      </c>
      <c r="T65">
        <v>25.06</v>
      </c>
      <c r="U65" s="156">
        <f t="shared" si="2"/>
        <v>130</v>
      </c>
      <c r="V65" s="154">
        <f t="shared" si="3"/>
        <v>0</v>
      </c>
    </row>
    <row r="66" spans="1:22">
      <c r="A66" t="s">
        <v>108</v>
      </c>
      <c r="B66">
        <f>PPCL!B66</f>
        <v>130</v>
      </c>
      <c r="C66">
        <f>PPCL!C66</f>
        <v>0</v>
      </c>
      <c r="D66">
        <f>PPCL!M66</f>
        <v>130</v>
      </c>
      <c r="E66">
        <f>PPCL!N66</f>
        <v>0</v>
      </c>
      <c r="F66">
        <f t="shared" si="4"/>
        <v>130</v>
      </c>
      <c r="G66">
        <f t="shared" si="5"/>
        <v>130</v>
      </c>
      <c r="H66" s="154"/>
      <c r="I66">
        <f>BRPL_EOD!AG66+BRPL_EOD!AH66</f>
        <v>36.78</v>
      </c>
      <c r="J66">
        <f>BYPL_EOD!AG66+BYPL_EOD!AH66</f>
        <v>20.89</v>
      </c>
      <c r="K66">
        <f>MES_EOD!AG66+MES_EOD!AH66</f>
        <v>7.88</v>
      </c>
      <c r="L66">
        <f>NDMC_EOD!AG66+NDMC_EOD!AH66</f>
        <v>39.39</v>
      </c>
      <c r="M66">
        <f>TPDDL_EOD!AG66+TPDDL_EOD!AH66</f>
        <v>25.06</v>
      </c>
      <c r="N66">
        <f t="shared" si="0"/>
        <v>130</v>
      </c>
      <c r="O66" s="154">
        <f t="shared" si="1"/>
        <v>0</v>
      </c>
      <c r="P66">
        <v>36.78</v>
      </c>
      <c r="Q66">
        <v>20.89</v>
      </c>
      <c r="R66">
        <v>7.88</v>
      </c>
      <c r="S66">
        <v>39.39</v>
      </c>
      <c r="T66">
        <v>25.06</v>
      </c>
      <c r="U66" s="156">
        <f t="shared" si="2"/>
        <v>130</v>
      </c>
      <c r="V66" s="154">
        <f t="shared" si="3"/>
        <v>0</v>
      </c>
    </row>
    <row r="67" spans="1:22">
      <c r="A67" t="s">
        <v>109</v>
      </c>
      <c r="B67">
        <f>PPCL!B67</f>
        <v>130</v>
      </c>
      <c r="C67">
        <f>PPCL!C67</f>
        <v>0</v>
      </c>
      <c r="D67">
        <f>PPCL!M67</f>
        <v>130</v>
      </c>
      <c r="E67">
        <f>PPCL!N67</f>
        <v>0</v>
      </c>
      <c r="F67">
        <f t="shared" si="4"/>
        <v>130</v>
      </c>
      <c r="G67">
        <f t="shared" si="5"/>
        <v>130</v>
      </c>
      <c r="H67" s="154"/>
      <c r="I67">
        <f>BRPL_EOD!AG67+BRPL_EOD!AH67</f>
        <v>36.78</v>
      </c>
      <c r="J67">
        <f>BYPL_EOD!AG67+BYPL_EOD!AH67</f>
        <v>20.89</v>
      </c>
      <c r="K67">
        <f>MES_EOD!AG67+MES_EOD!AH67</f>
        <v>7.88</v>
      </c>
      <c r="L67">
        <f>NDMC_EOD!AG67+NDMC_EOD!AH67</f>
        <v>39.39</v>
      </c>
      <c r="M67">
        <f>TPDDL_EOD!AG67+TPDDL_EOD!AH67</f>
        <v>25.06</v>
      </c>
      <c r="N67">
        <f t="shared" ref="N67:N98" si="6">SUM(I67:M67)</f>
        <v>130</v>
      </c>
      <c r="O67" s="154">
        <f t="shared" ref="O67:O98" si="7">G67-N67</f>
        <v>0</v>
      </c>
      <c r="P67">
        <v>36.78</v>
      </c>
      <c r="Q67">
        <v>20.89</v>
      </c>
      <c r="R67">
        <v>7.88</v>
      </c>
      <c r="S67">
        <v>39.39</v>
      </c>
      <c r="T67">
        <v>25.06</v>
      </c>
      <c r="U67" s="156">
        <f t="shared" ref="U67:U98" si="8">SUM(P67:T67)</f>
        <v>130</v>
      </c>
      <c r="V67" s="154">
        <f t="shared" ref="V67:V99" si="9">G67-U67</f>
        <v>0</v>
      </c>
    </row>
    <row r="68" spans="1:22">
      <c r="A68" t="s">
        <v>110</v>
      </c>
      <c r="B68">
        <f>PPCL!B68</f>
        <v>130</v>
      </c>
      <c r="C68">
        <f>PPCL!C68</f>
        <v>0</v>
      </c>
      <c r="D68">
        <f>PPCL!M68</f>
        <v>130</v>
      </c>
      <c r="E68">
        <f>PPCL!N68</f>
        <v>0</v>
      </c>
      <c r="F68">
        <f t="shared" ref="F68:F98" si="10">B68+C68</f>
        <v>130</v>
      </c>
      <c r="G68">
        <f t="shared" ref="G68:G98" si="11">D68+E68</f>
        <v>130</v>
      </c>
      <c r="H68" s="154"/>
      <c r="I68">
        <f>BRPL_EOD!AG68+BRPL_EOD!AH68</f>
        <v>36.78</v>
      </c>
      <c r="J68">
        <f>BYPL_EOD!AG68+BYPL_EOD!AH68</f>
        <v>20.89</v>
      </c>
      <c r="K68">
        <f>MES_EOD!AG68+MES_EOD!AH68</f>
        <v>7.88</v>
      </c>
      <c r="L68">
        <f>NDMC_EOD!AG68+NDMC_EOD!AH68</f>
        <v>39.39</v>
      </c>
      <c r="M68">
        <f>TPDDL_EOD!AG68+TPDDL_EOD!AH68</f>
        <v>25.06</v>
      </c>
      <c r="N68">
        <f t="shared" si="6"/>
        <v>130</v>
      </c>
      <c r="O68" s="154">
        <f t="shared" si="7"/>
        <v>0</v>
      </c>
      <c r="P68">
        <v>36.78</v>
      </c>
      <c r="Q68">
        <v>20.89</v>
      </c>
      <c r="R68">
        <v>7.88</v>
      </c>
      <c r="S68">
        <v>39.39</v>
      </c>
      <c r="T68">
        <v>25.06</v>
      </c>
      <c r="U68" s="156">
        <f t="shared" si="8"/>
        <v>130</v>
      </c>
      <c r="V68" s="154">
        <f t="shared" si="9"/>
        <v>0</v>
      </c>
    </row>
    <row r="69" spans="1:22">
      <c r="A69" t="s">
        <v>111</v>
      </c>
      <c r="B69">
        <f>PPCL!B69</f>
        <v>130</v>
      </c>
      <c r="C69">
        <f>PPCL!C69</f>
        <v>0</v>
      </c>
      <c r="D69">
        <f>PPCL!M69</f>
        <v>130</v>
      </c>
      <c r="E69">
        <f>PPCL!N69</f>
        <v>0</v>
      </c>
      <c r="F69">
        <f t="shared" si="10"/>
        <v>130</v>
      </c>
      <c r="G69">
        <f t="shared" si="11"/>
        <v>130</v>
      </c>
      <c r="H69" s="154"/>
      <c r="I69">
        <f>BRPL_EOD!AG69+BRPL_EOD!AH69</f>
        <v>36.78</v>
      </c>
      <c r="J69">
        <f>BYPL_EOD!AG69+BYPL_EOD!AH69</f>
        <v>20.89</v>
      </c>
      <c r="K69">
        <f>MES_EOD!AG69+MES_EOD!AH69</f>
        <v>7.88</v>
      </c>
      <c r="L69">
        <f>NDMC_EOD!AG69+NDMC_EOD!AH69</f>
        <v>39.39</v>
      </c>
      <c r="M69">
        <f>TPDDL_EOD!AG69+TPDDL_EOD!AH69</f>
        <v>25.06</v>
      </c>
      <c r="N69">
        <f t="shared" si="6"/>
        <v>130</v>
      </c>
      <c r="O69" s="154">
        <f t="shared" si="7"/>
        <v>0</v>
      </c>
      <c r="P69">
        <v>36.78</v>
      </c>
      <c r="Q69">
        <v>20.89</v>
      </c>
      <c r="R69">
        <v>7.88</v>
      </c>
      <c r="S69">
        <v>39.39</v>
      </c>
      <c r="T69">
        <v>25.06</v>
      </c>
      <c r="U69" s="156">
        <f t="shared" si="8"/>
        <v>130</v>
      </c>
      <c r="V69" s="154">
        <f t="shared" si="9"/>
        <v>0</v>
      </c>
    </row>
    <row r="70" spans="1:22">
      <c r="A70" t="s">
        <v>112</v>
      </c>
      <c r="B70">
        <f>PPCL!B70</f>
        <v>130</v>
      </c>
      <c r="C70">
        <f>PPCL!C70</f>
        <v>0</v>
      </c>
      <c r="D70">
        <f>PPCL!M70</f>
        <v>130</v>
      </c>
      <c r="E70">
        <f>PPCL!N70</f>
        <v>0</v>
      </c>
      <c r="F70">
        <f t="shared" si="10"/>
        <v>130</v>
      </c>
      <c r="G70">
        <f t="shared" si="11"/>
        <v>130</v>
      </c>
      <c r="H70" s="154"/>
      <c r="I70">
        <f>BRPL_EOD!AG70+BRPL_EOD!AH70</f>
        <v>36.78</v>
      </c>
      <c r="J70">
        <f>BYPL_EOD!AG70+BYPL_EOD!AH70</f>
        <v>20.89</v>
      </c>
      <c r="K70">
        <f>MES_EOD!AG70+MES_EOD!AH70</f>
        <v>7.88</v>
      </c>
      <c r="L70">
        <f>NDMC_EOD!AG70+NDMC_EOD!AH70</f>
        <v>39.39</v>
      </c>
      <c r="M70">
        <f>TPDDL_EOD!AG70+TPDDL_EOD!AH70</f>
        <v>25.06</v>
      </c>
      <c r="N70">
        <f t="shared" si="6"/>
        <v>130</v>
      </c>
      <c r="O70" s="154">
        <f t="shared" si="7"/>
        <v>0</v>
      </c>
      <c r="P70">
        <v>36.78</v>
      </c>
      <c r="Q70">
        <v>20.89</v>
      </c>
      <c r="R70">
        <v>7.88</v>
      </c>
      <c r="S70">
        <v>39.39</v>
      </c>
      <c r="T70">
        <v>25.06</v>
      </c>
      <c r="U70" s="156">
        <f t="shared" si="8"/>
        <v>130</v>
      </c>
      <c r="V70" s="154">
        <f t="shared" si="9"/>
        <v>0</v>
      </c>
    </row>
    <row r="71" spans="1:22">
      <c r="A71" t="s">
        <v>113</v>
      </c>
      <c r="B71">
        <f>PPCL!B71</f>
        <v>130</v>
      </c>
      <c r="C71">
        <f>PPCL!C71</f>
        <v>0</v>
      </c>
      <c r="D71">
        <f>PPCL!M71</f>
        <v>130</v>
      </c>
      <c r="E71">
        <f>PPCL!N71</f>
        <v>0</v>
      </c>
      <c r="F71">
        <f t="shared" si="10"/>
        <v>130</v>
      </c>
      <c r="G71">
        <f t="shared" si="11"/>
        <v>130</v>
      </c>
      <c r="H71" s="154"/>
      <c r="I71">
        <f>BRPL_EOD!AG71+BRPL_EOD!AH71</f>
        <v>36.78</v>
      </c>
      <c r="J71">
        <f>BYPL_EOD!AG71+BYPL_EOD!AH71</f>
        <v>20.89</v>
      </c>
      <c r="K71">
        <f>MES_EOD!AG71+MES_EOD!AH71</f>
        <v>7.88</v>
      </c>
      <c r="L71">
        <f>NDMC_EOD!AG71+NDMC_EOD!AH71</f>
        <v>39.39</v>
      </c>
      <c r="M71">
        <f>TPDDL_EOD!AG71+TPDDL_EOD!AH71</f>
        <v>25.06</v>
      </c>
      <c r="N71">
        <f t="shared" si="6"/>
        <v>130</v>
      </c>
      <c r="O71" s="154">
        <f t="shared" si="7"/>
        <v>0</v>
      </c>
      <c r="P71">
        <v>36.78</v>
      </c>
      <c r="Q71">
        <v>20.89</v>
      </c>
      <c r="R71">
        <v>7.88</v>
      </c>
      <c r="S71">
        <v>39.39</v>
      </c>
      <c r="T71">
        <v>25.06</v>
      </c>
      <c r="U71" s="156">
        <f t="shared" si="8"/>
        <v>130</v>
      </c>
      <c r="V71" s="154">
        <f t="shared" si="9"/>
        <v>0</v>
      </c>
    </row>
    <row r="72" spans="1:22">
      <c r="A72" t="s">
        <v>114</v>
      </c>
      <c r="B72">
        <f>PPCL!B72</f>
        <v>130</v>
      </c>
      <c r="C72">
        <f>PPCL!C72</f>
        <v>0</v>
      </c>
      <c r="D72">
        <f>PPCL!M72</f>
        <v>130</v>
      </c>
      <c r="E72">
        <f>PPCL!N72</f>
        <v>0</v>
      </c>
      <c r="F72">
        <f t="shared" si="10"/>
        <v>130</v>
      </c>
      <c r="G72">
        <f t="shared" si="11"/>
        <v>130</v>
      </c>
      <c r="H72" s="154"/>
      <c r="I72">
        <f>BRPL_EOD!AG72+BRPL_EOD!AH72</f>
        <v>36.78</v>
      </c>
      <c r="J72">
        <f>BYPL_EOD!AG72+BYPL_EOD!AH72</f>
        <v>20.89</v>
      </c>
      <c r="K72">
        <f>MES_EOD!AG72+MES_EOD!AH72</f>
        <v>7.88</v>
      </c>
      <c r="L72">
        <f>NDMC_EOD!AG72+NDMC_EOD!AH72</f>
        <v>39.39</v>
      </c>
      <c r="M72">
        <f>TPDDL_EOD!AG72+TPDDL_EOD!AH72</f>
        <v>25.06</v>
      </c>
      <c r="N72">
        <f t="shared" si="6"/>
        <v>130</v>
      </c>
      <c r="O72" s="154">
        <f t="shared" si="7"/>
        <v>0</v>
      </c>
      <c r="P72">
        <v>36.78</v>
      </c>
      <c r="Q72">
        <v>20.89</v>
      </c>
      <c r="R72">
        <v>7.88</v>
      </c>
      <c r="S72">
        <v>39.39</v>
      </c>
      <c r="T72">
        <v>25.06</v>
      </c>
      <c r="U72" s="156">
        <f t="shared" si="8"/>
        <v>130</v>
      </c>
      <c r="V72" s="154">
        <f t="shared" si="9"/>
        <v>0</v>
      </c>
    </row>
    <row r="73" spans="1:22">
      <c r="A73" t="s">
        <v>115</v>
      </c>
      <c r="B73">
        <f>PPCL!B73</f>
        <v>130</v>
      </c>
      <c r="C73">
        <f>PPCL!C73</f>
        <v>0</v>
      </c>
      <c r="D73">
        <f>PPCL!M73</f>
        <v>130</v>
      </c>
      <c r="E73">
        <f>PPCL!N73</f>
        <v>0</v>
      </c>
      <c r="F73">
        <f t="shared" si="10"/>
        <v>130</v>
      </c>
      <c r="G73">
        <f t="shared" si="11"/>
        <v>130</v>
      </c>
      <c r="H73" s="154"/>
      <c r="I73">
        <f>BRPL_EOD!AG73+BRPL_EOD!AH73</f>
        <v>36.78</v>
      </c>
      <c r="J73">
        <f>BYPL_EOD!AG73+BYPL_EOD!AH73</f>
        <v>20.89</v>
      </c>
      <c r="K73">
        <f>MES_EOD!AG73+MES_EOD!AH73</f>
        <v>7.88</v>
      </c>
      <c r="L73">
        <f>NDMC_EOD!AG73+NDMC_EOD!AH73</f>
        <v>39.39</v>
      </c>
      <c r="M73">
        <f>TPDDL_EOD!AG73+TPDDL_EOD!AH73</f>
        <v>25.06</v>
      </c>
      <c r="N73">
        <f t="shared" si="6"/>
        <v>130</v>
      </c>
      <c r="O73" s="154">
        <f t="shared" si="7"/>
        <v>0</v>
      </c>
      <c r="P73">
        <v>36.78</v>
      </c>
      <c r="Q73">
        <v>20.89</v>
      </c>
      <c r="R73">
        <v>7.88</v>
      </c>
      <c r="S73">
        <v>39.39</v>
      </c>
      <c r="T73">
        <v>25.06</v>
      </c>
      <c r="U73" s="156">
        <f t="shared" si="8"/>
        <v>130</v>
      </c>
      <c r="V73" s="154">
        <f t="shared" si="9"/>
        <v>0</v>
      </c>
    </row>
    <row r="74" spans="1:22">
      <c r="A74" t="s">
        <v>116</v>
      </c>
      <c r="B74">
        <f>PPCL!B74</f>
        <v>130</v>
      </c>
      <c r="C74">
        <f>PPCL!C74</f>
        <v>0</v>
      </c>
      <c r="D74">
        <f>PPCL!M74</f>
        <v>130</v>
      </c>
      <c r="E74">
        <f>PPCL!N74</f>
        <v>0</v>
      </c>
      <c r="F74">
        <f t="shared" si="10"/>
        <v>130</v>
      </c>
      <c r="G74">
        <f t="shared" si="11"/>
        <v>130</v>
      </c>
      <c r="H74" s="154"/>
      <c r="I74">
        <f>BRPL_EOD!AG74+BRPL_EOD!AH74</f>
        <v>36.78</v>
      </c>
      <c r="J74">
        <f>BYPL_EOD!AG74+BYPL_EOD!AH74</f>
        <v>20.89</v>
      </c>
      <c r="K74">
        <f>MES_EOD!AG74+MES_EOD!AH74</f>
        <v>7.88</v>
      </c>
      <c r="L74">
        <f>NDMC_EOD!AG74+NDMC_EOD!AH74</f>
        <v>39.39</v>
      </c>
      <c r="M74">
        <f>TPDDL_EOD!AG74+TPDDL_EOD!AH74</f>
        <v>25.06</v>
      </c>
      <c r="N74">
        <f t="shared" si="6"/>
        <v>130</v>
      </c>
      <c r="O74" s="154">
        <f t="shared" si="7"/>
        <v>0</v>
      </c>
      <c r="P74">
        <v>36.78</v>
      </c>
      <c r="Q74">
        <v>20.89</v>
      </c>
      <c r="R74">
        <v>7.88</v>
      </c>
      <c r="S74">
        <v>39.39</v>
      </c>
      <c r="T74">
        <v>25.06</v>
      </c>
      <c r="U74" s="156">
        <f t="shared" si="8"/>
        <v>130</v>
      </c>
      <c r="V74" s="154">
        <f t="shared" si="9"/>
        <v>0</v>
      </c>
    </row>
    <row r="75" spans="1:22">
      <c r="A75" t="s">
        <v>117</v>
      </c>
      <c r="B75">
        <f>PPCL!B75</f>
        <v>130</v>
      </c>
      <c r="C75">
        <f>PPCL!C75</f>
        <v>0</v>
      </c>
      <c r="D75">
        <f>PPCL!M75</f>
        <v>130</v>
      </c>
      <c r="E75">
        <f>PPCL!N75</f>
        <v>0</v>
      </c>
      <c r="F75">
        <f t="shared" si="10"/>
        <v>130</v>
      </c>
      <c r="G75">
        <f t="shared" si="11"/>
        <v>130</v>
      </c>
      <c r="H75" s="154"/>
      <c r="I75">
        <f>BRPL_EOD!AG75+BRPL_EOD!AH75</f>
        <v>36.78</v>
      </c>
      <c r="J75">
        <f>BYPL_EOD!AG75+BYPL_EOD!AH75</f>
        <v>20.89</v>
      </c>
      <c r="K75">
        <f>MES_EOD!AG75+MES_EOD!AH75</f>
        <v>7.88</v>
      </c>
      <c r="L75">
        <f>NDMC_EOD!AG75+NDMC_EOD!AH75</f>
        <v>39.39</v>
      </c>
      <c r="M75">
        <f>TPDDL_EOD!AG75+TPDDL_EOD!AH75</f>
        <v>25.06</v>
      </c>
      <c r="N75">
        <f t="shared" si="6"/>
        <v>130</v>
      </c>
      <c r="O75" s="154">
        <f t="shared" si="7"/>
        <v>0</v>
      </c>
      <c r="P75">
        <v>36.78</v>
      </c>
      <c r="Q75">
        <v>20.89</v>
      </c>
      <c r="R75">
        <v>7.88</v>
      </c>
      <c r="S75">
        <v>39.39</v>
      </c>
      <c r="T75">
        <v>25.06</v>
      </c>
      <c r="U75" s="156">
        <f t="shared" si="8"/>
        <v>130</v>
      </c>
      <c r="V75" s="154">
        <f t="shared" si="9"/>
        <v>0</v>
      </c>
    </row>
    <row r="76" spans="1:22">
      <c r="A76" t="s">
        <v>118</v>
      </c>
      <c r="B76">
        <f>PPCL!B76</f>
        <v>130</v>
      </c>
      <c r="C76">
        <f>PPCL!C76</f>
        <v>0</v>
      </c>
      <c r="D76">
        <f>PPCL!M76</f>
        <v>130</v>
      </c>
      <c r="E76">
        <f>PPCL!N76</f>
        <v>0</v>
      </c>
      <c r="F76">
        <f t="shared" si="10"/>
        <v>130</v>
      </c>
      <c r="G76">
        <f t="shared" si="11"/>
        <v>130</v>
      </c>
      <c r="H76" s="154"/>
      <c r="I76">
        <f>BRPL_EOD!AG76+BRPL_EOD!AH76</f>
        <v>36.78</v>
      </c>
      <c r="J76">
        <f>BYPL_EOD!AG76+BYPL_EOD!AH76</f>
        <v>20.89</v>
      </c>
      <c r="K76">
        <f>MES_EOD!AG76+MES_EOD!AH76</f>
        <v>7.88</v>
      </c>
      <c r="L76">
        <f>NDMC_EOD!AG76+NDMC_EOD!AH76</f>
        <v>39.39</v>
      </c>
      <c r="M76">
        <f>TPDDL_EOD!AG76+TPDDL_EOD!AH76</f>
        <v>25.06</v>
      </c>
      <c r="N76">
        <f t="shared" si="6"/>
        <v>130</v>
      </c>
      <c r="O76" s="154">
        <f t="shared" si="7"/>
        <v>0</v>
      </c>
      <c r="P76">
        <v>36.78</v>
      </c>
      <c r="Q76">
        <v>20.89</v>
      </c>
      <c r="R76">
        <v>7.88</v>
      </c>
      <c r="S76">
        <v>39.39</v>
      </c>
      <c r="T76">
        <v>25.06</v>
      </c>
      <c r="U76" s="156">
        <f t="shared" si="8"/>
        <v>130</v>
      </c>
      <c r="V76" s="154">
        <f t="shared" si="9"/>
        <v>0</v>
      </c>
    </row>
    <row r="77" spans="1:22">
      <c r="A77" t="s">
        <v>119</v>
      </c>
      <c r="B77">
        <f>PPCL!B77</f>
        <v>130</v>
      </c>
      <c r="C77">
        <f>PPCL!C77</f>
        <v>0</v>
      </c>
      <c r="D77">
        <f>PPCL!M77</f>
        <v>130</v>
      </c>
      <c r="E77">
        <f>PPCL!N77</f>
        <v>0</v>
      </c>
      <c r="F77">
        <f t="shared" si="10"/>
        <v>130</v>
      </c>
      <c r="G77">
        <f t="shared" si="11"/>
        <v>130</v>
      </c>
      <c r="H77" s="154"/>
      <c r="I77">
        <f>BRPL_EOD!AG77+BRPL_EOD!AH77</f>
        <v>36.78</v>
      </c>
      <c r="J77">
        <f>BYPL_EOD!AG77+BYPL_EOD!AH77</f>
        <v>20.89</v>
      </c>
      <c r="K77">
        <f>MES_EOD!AG77+MES_EOD!AH77</f>
        <v>7.88</v>
      </c>
      <c r="L77">
        <f>NDMC_EOD!AG77+NDMC_EOD!AH77</f>
        <v>39.39</v>
      </c>
      <c r="M77">
        <f>TPDDL_EOD!AG77+TPDDL_EOD!AH77</f>
        <v>25.06</v>
      </c>
      <c r="N77">
        <f t="shared" si="6"/>
        <v>130</v>
      </c>
      <c r="O77" s="154">
        <f t="shared" si="7"/>
        <v>0</v>
      </c>
      <c r="P77">
        <v>36.78</v>
      </c>
      <c r="Q77">
        <v>20.89</v>
      </c>
      <c r="R77">
        <v>7.88</v>
      </c>
      <c r="S77">
        <v>39.39</v>
      </c>
      <c r="T77">
        <v>25.06</v>
      </c>
      <c r="U77" s="156">
        <f t="shared" si="8"/>
        <v>130</v>
      </c>
      <c r="V77" s="154">
        <f t="shared" si="9"/>
        <v>0</v>
      </c>
    </row>
    <row r="78" spans="1:22">
      <c r="A78" t="s">
        <v>120</v>
      </c>
      <c r="B78">
        <f>PPCL!B78</f>
        <v>130</v>
      </c>
      <c r="C78">
        <f>PPCL!C78</f>
        <v>0</v>
      </c>
      <c r="D78">
        <f>PPCL!M78</f>
        <v>130</v>
      </c>
      <c r="E78">
        <f>PPCL!N78</f>
        <v>0</v>
      </c>
      <c r="F78">
        <f t="shared" si="10"/>
        <v>130</v>
      </c>
      <c r="G78">
        <f t="shared" si="11"/>
        <v>130</v>
      </c>
      <c r="H78" s="154"/>
      <c r="I78">
        <f>BRPL_EOD!AG78+BRPL_EOD!AH78</f>
        <v>36.78</v>
      </c>
      <c r="J78">
        <f>BYPL_EOD!AG78+BYPL_EOD!AH78</f>
        <v>20.89</v>
      </c>
      <c r="K78">
        <f>MES_EOD!AG78+MES_EOD!AH78</f>
        <v>7.88</v>
      </c>
      <c r="L78">
        <f>NDMC_EOD!AG78+NDMC_EOD!AH78</f>
        <v>39.39</v>
      </c>
      <c r="M78">
        <f>TPDDL_EOD!AG78+TPDDL_EOD!AH78</f>
        <v>25.06</v>
      </c>
      <c r="N78">
        <f t="shared" si="6"/>
        <v>130</v>
      </c>
      <c r="O78" s="154">
        <f t="shared" si="7"/>
        <v>0</v>
      </c>
      <c r="P78">
        <v>36.78</v>
      </c>
      <c r="Q78">
        <v>20.89</v>
      </c>
      <c r="R78">
        <v>7.88</v>
      </c>
      <c r="S78">
        <v>39.39</v>
      </c>
      <c r="T78">
        <v>25.06</v>
      </c>
      <c r="U78" s="156">
        <f t="shared" si="8"/>
        <v>130</v>
      </c>
      <c r="V78" s="154">
        <f t="shared" si="9"/>
        <v>0</v>
      </c>
    </row>
    <row r="79" spans="1:22">
      <c r="A79" t="s">
        <v>121</v>
      </c>
      <c r="B79">
        <f>PPCL!B79</f>
        <v>130</v>
      </c>
      <c r="C79">
        <f>PPCL!C79</f>
        <v>0</v>
      </c>
      <c r="D79">
        <f>PPCL!M79</f>
        <v>130</v>
      </c>
      <c r="E79">
        <f>PPCL!N79</f>
        <v>0</v>
      </c>
      <c r="F79">
        <f t="shared" si="10"/>
        <v>130</v>
      </c>
      <c r="G79">
        <f t="shared" si="11"/>
        <v>130</v>
      </c>
      <c r="H79" s="154"/>
      <c r="I79">
        <f>BRPL_EOD!AG79+BRPL_EOD!AH79</f>
        <v>36.78</v>
      </c>
      <c r="J79">
        <f>BYPL_EOD!AG79+BYPL_EOD!AH79</f>
        <v>20.89</v>
      </c>
      <c r="K79">
        <f>MES_EOD!AG79+MES_EOD!AH79</f>
        <v>7.88</v>
      </c>
      <c r="L79">
        <f>NDMC_EOD!AG79+NDMC_EOD!AH79</f>
        <v>39.39</v>
      </c>
      <c r="M79">
        <f>TPDDL_EOD!AG79+TPDDL_EOD!AH79</f>
        <v>25.06</v>
      </c>
      <c r="N79">
        <f t="shared" si="6"/>
        <v>130</v>
      </c>
      <c r="O79" s="154">
        <f t="shared" si="7"/>
        <v>0</v>
      </c>
      <c r="P79">
        <v>36.78</v>
      </c>
      <c r="Q79">
        <v>20.89</v>
      </c>
      <c r="R79">
        <v>7.88</v>
      </c>
      <c r="S79">
        <v>39.39</v>
      </c>
      <c r="T79">
        <v>25.06</v>
      </c>
      <c r="U79" s="156">
        <f t="shared" si="8"/>
        <v>130</v>
      </c>
      <c r="V79" s="154">
        <f t="shared" si="9"/>
        <v>0</v>
      </c>
    </row>
    <row r="80" spans="1:22">
      <c r="A80" t="s">
        <v>122</v>
      </c>
      <c r="B80">
        <f>PPCL!B80</f>
        <v>130</v>
      </c>
      <c r="C80">
        <f>PPCL!C80</f>
        <v>0</v>
      </c>
      <c r="D80">
        <f>PPCL!M80</f>
        <v>130</v>
      </c>
      <c r="E80">
        <f>PPCL!N80</f>
        <v>0</v>
      </c>
      <c r="F80">
        <f t="shared" si="10"/>
        <v>130</v>
      </c>
      <c r="G80">
        <f t="shared" si="11"/>
        <v>130</v>
      </c>
      <c r="H80" s="154"/>
      <c r="I80">
        <f>BRPL_EOD!AG80+BRPL_EOD!AH80</f>
        <v>36.78</v>
      </c>
      <c r="J80">
        <f>BYPL_EOD!AG80+BYPL_EOD!AH80</f>
        <v>20.89</v>
      </c>
      <c r="K80">
        <f>MES_EOD!AG80+MES_EOD!AH80</f>
        <v>7.88</v>
      </c>
      <c r="L80">
        <f>NDMC_EOD!AG80+NDMC_EOD!AH80</f>
        <v>39.39</v>
      </c>
      <c r="M80">
        <f>TPDDL_EOD!AG80+TPDDL_EOD!AH80</f>
        <v>25.06</v>
      </c>
      <c r="N80">
        <f t="shared" si="6"/>
        <v>130</v>
      </c>
      <c r="O80" s="154">
        <f t="shared" si="7"/>
        <v>0</v>
      </c>
      <c r="P80">
        <v>36.78</v>
      </c>
      <c r="Q80">
        <v>20.89</v>
      </c>
      <c r="R80">
        <v>7.88</v>
      </c>
      <c r="S80">
        <v>39.39</v>
      </c>
      <c r="T80">
        <v>25.06</v>
      </c>
      <c r="U80" s="156">
        <f t="shared" si="8"/>
        <v>130</v>
      </c>
      <c r="V80" s="154">
        <f t="shared" si="9"/>
        <v>0</v>
      </c>
    </row>
    <row r="81" spans="1:22">
      <c r="A81" t="s">
        <v>123</v>
      </c>
      <c r="B81">
        <f>PPCL!B81</f>
        <v>130</v>
      </c>
      <c r="C81">
        <f>PPCL!C81</f>
        <v>0</v>
      </c>
      <c r="D81">
        <f>PPCL!M81</f>
        <v>130</v>
      </c>
      <c r="E81">
        <f>PPCL!N81</f>
        <v>0</v>
      </c>
      <c r="F81">
        <f t="shared" si="10"/>
        <v>130</v>
      </c>
      <c r="G81">
        <f t="shared" si="11"/>
        <v>130</v>
      </c>
      <c r="H81" s="154"/>
      <c r="I81">
        <f>BRPL_EOD!AG81+BRPL_EOD!AH81</f>
        <v>36.78</v>
      </c>
      <c r="J81">
        <f>BYPL_EOD!AG81+BYPL_EOD!AH81</f>
        <v>20.89</v>
      </c>
      <c r="K81">
        <f>MES_EOD!AG81+MES_EOD!AH81</f>
        <v>7.88</v>
      </c>
      <c r="L81">
        <f>NDMC_EOD!AG81+NDMC_EOD!AH81</f>
        <v>39.39</v>
      </c>
      <c r="M81">
        <f>TPDDL_EOD!AG81+TPDDL_EOD!AH81</f>
        <v>25.06</v>
      </c>
      <c r="N81">
        <f t="shared" si="6"/>
        <v>130</v>
      </c>
      <c r="O81" s="154">
        <f t="shared" si="7"/>
        <v>0</v>
      </c>
      <c r="P81">
        <v>36.78</v>
      </c>
      <c r="Q81">
        <v>20.89</v>
      </c>
      <c r="R81">
        <v>7.88</v>
      </c>
      <c r="S81">
        <v>39.39</v>
      </c>
      <c r="T81">
        <v>25.06</v>
      </c>
      <c r="U81" s="156">
        <f t="shared" si="8"/>
        <v>130</v>
      </c>
      <c r="V81" s="154">
        <f t="shared" si="9"/>
        <v>0</v>
      </c>
    </row>
    <row r="82" spans="1:22">
      <c r="A82" t="s">
        <v>124</v>
      </c>
      <c r="B82">
        <f>PPCL!B82</f>
        <v>130</v>
      </c>
      <c r="C82">
        <f>PPCL!C82</f>
        <v>0</v>
      </c>
      <c r="D82">
        <f>PPCL!M82</f>
        <v>130</v>
      </c>
      <c r="E82">
        <f>PPCL!N82</f>
        <v>0</v>
      </c>
      <c r="F82">
        <f t="shared" si="10"/>
        <v>130</v>
      </c>
      <c r="G82">
        <f t="shared" si="11"/>
        <v>130</v>
      </c>
      <c r="H82" s="154"/>
      <c r="I82">
        <f>BRPL_EOD!AG82+BRPL_EOD!AH82</f>
        <v>36.78</v>
      </c>
      <c r="J82">
        <f>BYPL_EOD!AG82+BYPL_EOD!AH82</f>
        <v>20.89</v>
      </c>
      <c r="K82">
        <f>MES_EOD!AG82+MES_EOD!AH82</f>
        <v>7.88</v>
      </c>
      <c r="L82">
        <f>NDMC_EOD!AG82+NDMC_EOD!AH82</f>
        <v>39.39</v>
      </c>
      <c r="M82">
        <f>TPDDL_EOD!AG82+TPDDL_EOD!AH82</f>
        <v>25.06</v>
      </c>
      <c r="N82">
        <f t="shared" si="6"/>
        <v>130</v>
      </c>
      <c r="O82" s="154">
        <f t="shared" si="7"/>
        <v>0</v>
      </c>
      <c r="P82">
        <v>36.78</v>
      </c>
      <c r="Q82">
        <v>20.89</v>
      </c>
      <c r="R82">
        <v>7.88</v>
      </c>
      <c r="S82">
        <v>39.39</v>
      </c>
      <c r="T82">
        <v>25.06</v>
      </c>
      <c r="U82" s="156">
        <f t="shared" si="8"/>
        <v>130</v>
      </c>
      <c r="V82" s="154">
        <f t="shared" si="9"/>
        <v>0</v>
      </c>
    </row>
    <row r="83" spans="1:22">
      <c r="A83" t="s">
        <v>125</v>
      </c>
      <c r="B83">
        <f>PPCL!B83</f>
        <v>130</v>
      </c>
      <c r="C83">
        <f>PPCL!C83</f>
        <v>0</v>
      </c>
      <c r="D83">
        <f>PPCL!M83</f>
        <v>130</v>
      </c>
      <c r="E83">
        <f>PPCL!N83</f>
        <v>0</v>
      </c>
      <c r="F83">
        <f t="shared" si="10"/>
        <v>130</v>
      </c>
      <c r="G83">
        <f t="shared" si="11"/>
        <v>130</v>
      </c>
      <c r="H83" s="154"/>
      <c r="I83">
        <f>BRPL_EOD!AG83+BRPL_EOD!AH83</f>
        <v>36.78</v>
      </c>
      <c r="J83">
        <f>BYPL_EOD!AG83+BYPL_EOD!AH83</f>
        <v>20.89</v>
      </c>
      <c r="K83">
        <f>MES_EOD!AG83+MES_EOD!AH83</f>
        <v>7.88</v>
      </c>
      <c r="L83">
        <f>NDMC_EOD!AG83+NDMC_EOD!AH83</f>
        <v>39.39</v>
      </c>
      <c r="M83">
        <f>TPDDL_EOD!AG83+TPDDL_EOD!AH83</f>
        <v>25.06</v>
      </c>
      <c r="N83">
        <f t="shared" si="6"/>
        <v>130</v>
      </c>
      <c r="O83" s="154">
        <f t="shared" si="7"/>
        <v>0</v>
      </c>
      <c r="P83">
        <v>36.78</v>
      </c>
      <c r="Q83">
        <v>20.89</v>
      </c>
      <c r="R83">
        <v>7.88</v>
      </c>
      <c r="S83">
        <v>39.39</v>
      </c>
      <c r="T83">
        <v>25.06</v>
      </c>
      <c r="U83" s="156">
        <f t="shared" si="8"/>
        <v>130</v>
      </c>
      <c r="V83" s="154">
        <f t="shared" si="9"/>
        <v>0</v>
      </c>
    </row>
    <row r="84" spans="1:22">
      <c r="A84" t="s">
        <v>126</v>
      </c>
      <c r="B84">
        <f>PPCL!B84</f>
        <v>130</v>
      </c>
      <c r="C84">
        <f>PPCL!C84</f>
        <v>0</v>
      </c>
      <c r="D84">
        <f>PPCL!M84</f>
        <v>130</v>
      </c>
      <c r="E84">
        <f>PPCL!N84</f>
        <v>0</v>
      </c>
      <c r="F84">
        <f t="shared" si="10"/>
        <v>130</v>
      </c>
      <c r="G84">
        <f t="shared" si="11"/>
        <v>130</v>
      </c>
      <c r="H84" s="154"/>
      <c r="I84">
        <f>BRPL_EOD!AG84+BRPL_EOD!AH84</f>
        <v>36.78</v>
      </c>
      <c r="J84">
        <f>BYPL_EOD!AG84+BYPL_EOD!AH84</f>
        <v>20.89</v>
      </c>
      <c r="K84">
        <f>MES_EOD!AG84+MES_EOD!AH84</f>
        <v>7.88</v>
      </c>
      <c r="L84">
        <f>NDMC_EOD!AG84+NDMC_EOD!AH84</f>
        <v>39.39</v>
      </c>
      <c r="M84">
        <f>TPDDL_EOD!AG84+TPDDL_EOD!AH84</f>
        <v>25.06</v>
      </c>
      <c r="N84">
        <f t="shared" si="6"/>
        <v>130</v>
      </c>
      <c r="O84" s="154">
        <f t="shared" si="7"/>
        <v>0</v>
      </c>
      <c r="P84">
        <v>36.78</v>
      </c>
      <c r="Q84">
        <v>20.89</v>
      </c>
      <c r="R84">
        <v>7.88</v>
      </c>
      <c r="S84">
        <v>39.39</v>
      </c>
      <c r="T84">
        <v>25.06</v>
      </c>
      <c r="U84" s="156">
        <f t="shared" si="8"/>
        <v>130</v>
      </c>
      <c r="V84" s="154">
        <f t="shared" si="9"/>
        <v>0</v>
      </c>
    </row>
    <row r="85" spans="1:22">
      <c r="A85" t="s">
        <v>127</v>
      </c>
      <c r="B85">
        <f>PPCL!B85</f>
        <v>130</v>
      </c>
      <c r="C85">
        <f>PPCL!C85</f>
        <v>0</v>
      </c>
      <c r="D85">
        <f>PPCL!M85</f>
        <v>130</v>
      </c>
      <c r="E85">
        <f>PPCL!N85</f>
        <v>0</v>
      </c>
      <c r="F85">
        <f t="shared" si="10"/>
        <v>130</v>
      </c>
      <c r="G85">
        <f t="shared" si="11"/>
        <v>130</v>
      </c>
      <c r="H85" s="154"/>
      <c r="I85">
        <f>BRPL_EOD!AG85+BRPL_EOD!AH85</f>
        <v>36.78</v>
      </c>
      <c r="J85">
        <f>BYPL_EOD!AG85+BYPL_EOD!AH85</f>
        <v>20.89</v>
      </c>
      <c r="K85">
        <f>MES_EOD!AG85+MES_EOD!AH85</f>
        <v>7.88</v>
      </c>
      <c r="L85">
        <f>NDMC_EOD!AG85+NDMC_EOD!AH85</f>
        <v>39.39</v>
      </c>
      <c r="M85">
        <f>TPDDL_EOD!AG85+TPDDL_EOD!AH85</f>
        <v>25.06</v>
      </c>
      <c r="N85">
        <f t="shared" si="6"/>
        <v>130</v>
      </c>
      <c r="O85" s="154">
        <f t="shared" si="7"/>
        <v>0</v>
      </c>
      <c r="P85">
        <v>36.78</v>
      </c>
      <c r="Q85">
        <v>20.89</v>
      </c>
      <c r="R85">
        <v>7.88</v>
      </c>
      <c r="S85">
        <v>39.39</v>
      </c>
      <c r="T85">
        <v>25.06</v>
      </c>
      <c r="U85" s="156">
        <f t="shared" si="8"/>
        <v>130</v>
      </c>
      <c r="V85" s="154">
        <f t="shared" si="9"/>
        <v>0</v>
      </c>
    </row>
    <row r="86" spans="1:22">
      <c r="A86" t="s">
        <v>128</v>
      </c>
      <c r="B86">
        <f>PPCL!B86</f>
        <v>130</v>
      </c>
      <c r="C86">
        <f>PPCL!C86</f>
        <v>0</v>
      </c>
      <c r="D86">
        <f>PPCL!M86</f>
        <v>130</v>
      </c>
      <c r="E86">
        <f>PPCL!N86</f>
        <v>0</v>
      </c>
      <c r="F86">
        <f t="shared" si="10"/>
        <v>130</v>
      </c>
      <c r="G86">
        <f t="shared" si="11"/>
        <v>130</v>
      </c>
      <c r="H86" s="154"/>
      <c r="I86">
        <f>BRPL_EOD!AG86+BRPL_EOD!AH86</f>
        <v>36.78</v>
      </c>
      <c r="J86">
        <f>BYPL_EOD!AG86+BYPL_EOD!AH86</f>
        <v>20.89</v>
      </c>
      <c r="K86">
        <f>MES_EOD!AG86+MES_EOD!AH86</f>
        <v>7.88</v>
      </c>
      <c r="L86">
        <f>NDMC_EOD!AG86+NDMC_EOD!AH86</f>
        <v>39.39</v>
      </c>
      <c r="M86">
        <f>TPDDL_EOD!AG86+TPDDL_EOD!AH86</f>
        <v>25.06</v>
      </c>
      <c r="N86">
        <f t="shared" si="6"/>
        <v>130</v>
      </c>
      <c r="O86" s="154">
        <f t="shared" si="7"/>
        <v>0</v>
      </c>
      <c r="P86">
        <v>36.78</v>
      </c>
      <c r="Q86">
        <v>20.89</v>
      </c>
      <c r="R86">
        <v>7.88</v>
      </c>
      <c r="S86">
        <v>39.39</v>
      </c>
      <c r="T86">
        <v>25.06</v>
      </c>
      <c r="U86" s="156">
        <f t="shared" si="8"/>
        <v>130</v>
      </c>
      <c r="V86" s="154">
        <f t="shared" si="9"/>
        <v>0</v>
      </c>
    </row>
    <row r="87" spans="1:22">
      <c r="A87" t="s">
        <v>129</v>
      </c>
      <c r="B87">
        <f>PPCL!B87</f>
        <v>130</v>
      </c>
      <c r="C87">
        <f>PPCL!C87</f>
        <v>0</v>
      </c>
      <c r="D87">
        <f>PPCL!M87</f>
        <v>130</v>
      </c>
      <c r="E87">
        <f>PPCL!N87</f>
        <v>0</v>
      </c>
      <c r="F87">
        <f t="shared" si="10"/>
        <v>130</v>
      </c>
      <c r="G87">
        <f t="shared" si="11"/>
        <v>130</v>
      </c>
      <c r="H87" s="154"/>
      <c r="I87">
        <f>BRPL_EOD!AG87+BRPL_EOD!AH87</f>
        <v>36.78</v>
      </c>
      <c r="J87">
        <f>BYPL_EOD!AG87+BYPL_EOD!AH87</f>
        <v>20.89</v>
      </c>
      <c r="K87">
        <f>MES_EOD!AG87+MES_EOD!AH87</f>
        <v>7.88</v>
      </c>
      <c r="L87">
        <f>NDMC_EOD!AG87+NDMC_EOD!AH87</f>
        <v>39.39</v>
      </c>
      <c r="M87">
        <f>TPDDL_EOD!AG87+TPDDL_EOD!AH87</f>
        <v>25.06</v>
      </c>
      <c r="N87">
        <f t="shared" si="6"/>
        <v>130</v>
      </c>
      <c r="O87" s="154">
        <f t="shared" si="7"/>
        <v>0</v>
      </c>
      <c r="P87">
        <v>36.78</v>
      </c>
      <c r="Q87">
        <v>20.89</v>
      </c>
      <c r="R87">
        <v>7.88</v>
      </c>
      <c r="S87">
        <v>39.39</v>
      </c>
      <c r="T87">
        <v>25.06</v>
      </c>
      <c r="U87" s="156">
        <f t="shared" si="8"/>
        <v>130</v>
      </c>
      <c r="V87" s="154">
        <f t="shared" si="9"/>
        <v>0</v>
      </c>
    </row>
    <row r="88" spans="1:22">
      <c r="A88" t="s">
        <v>130</v>
      </c>
      <c r="B88">
        <f>PPCL!B88</f>
        <v>130</v>
      </c>
      <c r="C88">
        <f>PPCL!C88</f>
        <v>0</v>
      </c>
      <c r="D88">
        <f>PPCL!M88</f>
        <v>130</v>
      </c>
      <c r="E88">
        <f>PPCL!N88</f>
        <v>0</v>
      </c>
      <c r="F88">
        <f t="shared" si="10"/>
        <v>130</v>
      </c>
      <c r="G88">
        <f t="shared" si="11"/>
        <v>130</v>
      </c>
      <c r="H88" s="154"/>
      <c r="I88">
        <f>BRPL_EOD!AG88+BRPL_EOD!AH88</f>
        <v>36.78</v>
      </c>
      <c r="J88">
        <f>BYPL_EOD!AG88+BYPL_EOD!AH88</f>
        <v>20.89</v>
      </c>
      <c r="K88">
        <f>MES_EOD!AG88+MES_EOD!AH88</f>
        <v>7.88</v>
      </c>
      <c r="L88">
        <f>NDMC_EOD!AG88+NDMC_EOD!AH88</f>
        <v>39.39</v>
      </c>
      <c r="M88">
        <f>TPDDL_EOD!AG88+TPDDL_EOD!AH88</f>
        <v>25.06</v>
      </c>
      <c r="N88">
        <f t="shared" si="6"/>
        <v>130</v>
      </c>
      <c r="O88" s="154">
        <f t="shared" si="7"/>
        <v>0</v>
      </c>
      <c r="P88">
        <v>36.78</v>
      </c>
      <c r="Q88">
        <v>20.89</v>
      </c>
      <c r="R88">
        <v>7.88</v>
      </c>
      <c r="S88">
        <v>39.39</v>
      </c>
      <c r="T88">
        <v>25.06</v>
      </c>
      <c r="U88" s="156">
        <f t="shared" si="8"/>
        <v>130</v>
      </c>
      <c r="V88" s="154">
        <f t="shared" si="9"/>
        <v>0</v>
      </c>
    </row>
    <row r="89" spans="1:22">
      <c r="A89" t="s">
        <v>131</v>
      </c>
      <c r="B89">
        <f>PPCL!B89</f>
        <v>130</v>
      </c>
      <c r="C89">
        <f>PPCL!C89</f>
        <v>0</v>
      </c>
      <c r="D89">
        <f>PPCL!M89</f>
        <v>130</v>
      </c>
      <c r="E89">
        <f>PPCL!N89</f>
        <v>0</v>
      </c>
      <c r="F89">
        <f t="shared" si="10"/>
        <v>130</v>
      </c>
      <c r="G89">
        <f t="shared" si="11"/>
        <v>130</v>
      </c>
      <c r="H89" s="154"/>
      <c r="I89">
        <f>BRPL_EOD!AG89+BRPL_EOD!AH89</f>
        <v>36.78</v>
      </c>
      <c r="J89">
        <f>BYPL_EOD!AG89+BYPL_EOD!AH89</f>
        <v>20.89</v>
      </c>
      <c r="K89">
        <f>MES_EOD!AG89+MES_EOD!AH89</f>
        <v>7.88</v>
      </c>
      <c r="L89">
        <f>NDMC_EOD!AG89+NDMC_EOD!AH89</f>
        <v>39.39</v>
      </c>
      <c r="M89">
        <f>TPDDL_EOD!AG89+TPDDL_EOD!AH89</f>
        <v>25.06</v>
      </c>
      <c r="N89">
        <f t="shared" si="6"/>
        <v>130</v>
      </c>
      <c r="O89" s="154">
        <f t="shared" si="7"/>
        <v>0</v>
      </c>
      <c r="P89">
        <v>36.78</v>
      </c>
      <c r="Q89">
        <v>20.89</v>
      </c>
      <c r="R89">
        <v>7.88</v>
      </c>
      <c r="S89">
        <v>39.39</v>
      </c>
      <c r="T89">
        <v>25.06</v>
      </c>
      <c r="U89" s="156">
        <f t="shared" si="8"/>
        <v>130</v>
      </c>
      <c r="V89" s="154">
        <f t="shared" si="9"/>
        <v>0</v>
      </c>
    </row>
    <row r="90" spans="1:22">
      <c r="A90" t="s">
        <v>132</v>
      </c>
      <c r="B90">
        <f>PPCL!B90</f>
        <v>130</v>
      </c>
      <c r="C90">
        <f>PPCL!C90</f>
        <v>0</v>
      </c>
      <c r="D90">
        <f>PPCL!M90</f>
        <v>130</v>
      </c>
      <c r="E90">
        <f>PPCL!N90</f>
        <v>0</v>
      </c>
      <c r="F90">
        <f t="shared" si="10"/>
        <v>130</v>
      </c>
      <c r="G90">
        <f t="shared" si="11"/>
        <v>130</v>
      </c>
      <c r="H90" s="154"/>
      <c r="I90">
        <f>BRPL_EOD!AG90+BRPL_EOD!AH90</f>
        <v>36.78</v>
      </c>
      <c r="J90">
        <f>BYPL_EOD!AG90+BYPL_EOD!AH90</f>
        <v>20.89</v>
      </c>
      <c r="K90">
        <f>MES_EOD!AG90+MES_EOD!AH90</f>
        <v>7.88</v>
      </c>
      <c r="L90">
        <f>NDMC_EOD!AG90+NDMC_EOD!AH90</f>
        <v>39.39</v>
      </c>
      <c r="M90">
        <f>TPDDL_EOD!AG90+TPDDL_EOD!AH90</f>
        <v>25.06</v>
      </c>
      <c r="N90">
        <f t="shared" si="6"/>
        <v>130</v>
      </c>
      <c r="O90" s="154">
        <f t="shared" si="7"/>
        <v>0</v>
      </c>
      <c r="P90">
        <v>36.78</v>
      </c>
      <c r="Q90">
        <v>20.89</v>
      </c>
      <c r="R90">
        <v>7.88</v>
      </c>
      <c r="S90">
        <v>39.39</v>
      </c>
      <c r="T90">
        <v>25.06</v>
      </c>
      <c r="U90" s="156">
        <f t="shared" si="8"/>
        <v>130</v>
      </c>
      <c r="V90" s="154">
        <f t="shared" si="9"/>
        <v>0</v>
      </c>
    </row>
    <row r="91" spans="1:22">
      <c r="A91" t="s">
        <v>133</v>
      </c>
      <c r="B91">
        <f>PPCL!B91</f>
        <v>130</v>
      </c>
      <c r="C91">
        <f>PPCL!C91</f>
        <v>0</v>
      </c>
      <c r="D91">
        <f>PPCL!M91</f>
        <v>130</v>
      </c>
      <c r="E91">
        <f>PPCL!N91</f>
        <v>0</v>
      </c>
      <c r="F91">
        <f t="shared" si="10"/>
        <v>130</v>
      </c>
      <c r="G91">
        <f t="shared" si="11"/>
        <v>130</v>
      </c>
      <c r="H91" s="154"/>
      <c r="I91">
        <f>BRPL_EOD!AG91+BRPL_EOD!AH91</f>
        <v>36.78</v>
      </c>
      <c r="J91">
        <f>BYPL_EOD!AG91+BYPL_EOD!AH91</f>
        <v>20.89</v>
      </c>
      <c r="K91">
        <f>MES_EOD!AG91+MES_EOD!AH91</f>
        <v>7.88</v>
      </c>
      <c r="L91">
        <f>NDMC_EOD!AG91+NDMC_EOD!AH91</f>
        <v>39.39</v>
      </c>
      <c r="M91">
        <f>TPDDL_EOD!AG91+TPDDL_EOD!AH91</f>
        <v>25.06</v>
      </c>
      <c r="N91">
        <f t="shared" si="6"/>
        <v>130</v>
      </c>
      <c r="O91" s="154">
        <f t="shared" si="7"/>
        <v>0</v>
      </c>
      <c r="P91">
        <v>36.78</v>
      </c>
      <c r="Q91">
        <v>20.89</v>
      </c>
      <c r="R91">
        <v>7.88</v>
      </c>
      <c r="S91">
        <v>39.39</v>
      </c>
      <c r="T91">
        <v>25.06</v>
      </c>
      <c r="U91" s="156">
        <f t="shared" si="8"/>
        <v>130</v>
      </c>
      <c r="V91" s="154">
        <f t="shared" si="9"/>
        <v>0</v>
      </c>
    </row>
    <row r="92" spans="1:22">
      <c r="A92" t="s">
        <v>134</v>
      </c>
      <c r="B92">
        <f>PPCL!B92</f>
        <v>130</v>
      </c>
      <c r="C92">
        <f>PPCL!C92</f>
        <v>0</v>
      </c>
      <c r="D92">
        <f>PPCL!M92</f>
        <v>130</v>
      </c>
      <c r="E92">
        <f>PPCL!N92</f>
        <v>0</v>
      </c>
      <c r="F92">
        <f t="shared" si="10"/>
        <v>130</v>
      </c>
      <c r="G92">
        <f t="shared" si="11"/>
        <v>130</v>
      </c>
      <c r="H92" s="154"/>
      <c r="I92">
        <f>BRPL_EOD!AG92+BRPL_EOD!AH92</f>
        <v>36.78</v>
      </c>
      <c r="J92">
        <f>BYPL_EOD!AG92+BYPL_EOD!AH92</f>
        <v>20.89</v>
      </c>
      <c r="K92">
        <f>MES_EOD!AG92+MES_EOD!AH92</f>
        <v>7.88</v>
      </c>
      <c r="L92">
        <f>NDMC_EOD!AG92+NDMC_EOD!AH92</f>
        <v>39.39</v>
      </c>
      <c r="M92">
        <f>TPDDL_EOD!AG92+TPDDL_EOD!AH92</f>
        <v>25.06</v>
      </c>
      <c r="N92">
        <f t="shared" si="6"/>
        <v>130</v>
      </c>
      <c r="O92" s="154">
        <f t="shared" si="7"/>
        <v>0</v>
      </c>
      <c r="P92">
        <v>36.78</v>
      </c>
      <c r="Q92">
        <v>20.89</v>
      </c>
      <c r="R92">
        <v>7.88</v>
      </c>
      <c r="S92">
        <v>39.39</v>
      </c>
      <c r="T92">
        <v>25.06</v>
      </c>
      <c r="U92" s="156">
        <f t="shared" si="8"/>
        <v>130</v>
      </c>
      <c r="V92" s="154">
        <f t="shared" si="9"/>
        <v>0</v>
      </c>
    </row>
    <row r="93" spans="1:22">
      <c r="A93" t="s">
        <v>135</v>
      </c>
      <c r="B93">
        <f>PPCL!B93</f>
        <v>130</v>
      </c>
      <c r="C93">
        <f>PPCL!C93</f>
        <v>0</v>
      </c>
      <c r="D93">
        <f>PPCL!M93</f>
        <v>130</v>
      </c>
      <c r="E93">
        <f>PPCL!N93</f>
        <v>0</v>
      </c>
      <c r="F93">
        <f t="shared" si="10"/>
        <v>130</v>
      </c>
      <c r="G93">
        <f t="shared" si="11"/>
        <v>130</v>
      </c>
      <c r="H93" s="154"/>
      <c r="I93">
        <f>BRPL_EOD!AG93+BRPL_EOD!AH93</f>
        <v>36.78</v>
      </c>
      <c r="J93">
        <f>BYPL_EOD!AG93+BYPL_EOD!AH93</f>
        <v>20.89</v>
      </c>
      <c r="K93">
        <f>MES_EOD!AG93+MES_EOD!AH93</f>
        <v>7.88</v>
      </c>
      <c r="L93">
        <f>NDMC_EOD!AG93+NDMC_EOD!AH93</f>
        <v>39.39</v>
      </c>
      <c r="M93">
        <f>TPDDL_EOD!AG93+TPDDL_EOD!AH93</f>
        <v>25.06</v>
      </c>
      <c r="N93">
        <f t="shared" si="6"/>
        <v>130</v>
      </c>
      <c r="O93" s="154">
        <f t="shared" si="7"/>
        <v>0</v>
      </c>
      <c r="P93">
        <v>36.78</v>
      </c>
      <c r="Q93">
        <v>20.89</v>
      </c>
      <c r="R93">
        <v>7.88</v>
      </c>
      <c r="S93">
        <v>39.39</v>
      </c>
      <c r="T93">
        <v>25.06</v>
      </c>
      <c r="U93" s="156">
        <f t="shared" si="8"/>
        <v>130</v>
      </c>
      <c r="V93" s="154">
        <f t="shared" si="9"/>
        <v>0</v>
      </c>
    </row>
    <row r="94" spans="1:22">
      <c r="A94" t="s">
        <v>136</v>
      </c>
      <c r="B94">
        <f>PPCL!B94</f>
        <v>130</v>
      </c>
      <c r="C94">
        <f>PPCL!C94</f>
        <v>0</v>
      </c>
      <c r="D94">
        <f>PPCL!M94</f>
        <v>130</v>
      </c>
      <c r="E94">
        <f>PPCL!N94</f>
        <v>0</v>
      </c>
      <c r="F94">
        <f t="shared" si="10"/>
        <v>130</v>
      </c>
      <c r="G94">
        <f t="shared" si="11"/>
        <v>130</v>
      </c>
      <c r="H94" s="154"/>
      <c r="I94">
        <f>BRPL_EOD!AG94+BRPL_EOD!AH94</f>
        <v>36.78</v>
      </c>
      <c r="J94">
        <f>BYPL_EOD!AG94+BYPL_EOD!AH94</f>
        <v>20.89</v>
      </c>
      <c r="K94">
        <f>MES_EOD!AG94+MES_EOD!AH94</f>
        <v>7.88</v>
      </c>
      <c r="L94">
        <f>NDMC_EOD!AG94+NDMC_EOD!AH94</f>
        <v>39.39</v>
      </c>
      <c r="M94">
        <f>TPDDL_EOD!AG94+TPDDL_EOD!AH94</f>
        <v>25.06</v>
      </c>
      <c r="N94">
        <f t="shared" si="6"/>
        <v>130</v>
      </c>
      <c r="O94" s="154">
        <f t="shared" si="7"/>
        <v>0</v>
      </c>
      <c r="P94">
        <v>36.78</v>
      </c>
      <c r="Q94">
        <v>20.89</v>
      </c>
      <c r="R94">
        <v>7.88</v>
      </c>
      <c r="S94">
        <v>39.39</v>
      </c>
      <c r="T94">
        <v>25.06</v>
      </c>
      <c r="U94" s="156">
        <f t="shared" si="8"/>
        <v>130</v>
      </c>
      <c r="V94" s="154">
        <f t="shared" si="9"/>
        <v>0</v>
      </c>
    </row>
    <row r="95" spans="1:22">
      <c r="A95" t="s">
        <v>137</v>
      </c>
      <c r="B95">
        <f>PPCL!B95</f>
        <v>130</v>
      </c>
      <c r="C95">
        <f>PPCL!C95</f>
        <v>0</v>
      </c>
      <c r="D95">
        <f>PPCL!M95</f>
        <v>130</v>
      </c>
      <c r="E95">
        <f>PPCL!N95</f>
        <v>0</v>
      </c>
      <c r="F95">
        <f t="shared" si="10"/>
        <v>130</v>
      </c>
      <c r="G95">
        <f t="shared" si="11"/>
        <v>130</v>
      </c>
      <c r="H95" s="154"/>
      <c r="I95">
        <f>BRPL_EOD!AG95+BRPL_EOD!AH95</f>
        <v>36.78</v>
      </c>
      <c r="J95">
        <f>BYPL_EOD!AG95+BYPL_EOD!AH95</f>
        <v>20.89</v>
      </c>
      <c r="K95">
        <f>MES_EOD!AG95+MES_EOD!AH95</f>
        <v>7.88</v>
      </c>
      <c r="L95">
        <f>NDMC_EOD!AG95+NDMC_EOD!AH95</f>
        <v>39.39</v>
      </c>
      <c r="M95">
        <f>TPDDL_EOD!AG95+TPDDL_EOD!AH95</f>
        <v>25.06</v>
      </c>
      <c r="N95">
        <f t="shared" si="6"/>
        <v>130</v>
      </c>
      <c r="O95" s="154">
        <f t="shared" si="7"/>
        <v>0</v>
      </c>
      <c r="P95">
        <v>36.78</v>
      </c>
      <c r="Q95">
        <v>20.89</v>
      </c>
      <c r="R95">
        <v>7.88</v>
      </c>
      <c r="S95">
        <v>39.39</v>
      </c>
      <c r="T95">
        <v>25.06</v>
      </c>
      <c r="U95" s="156">
        <f t="shared" si="8"/>
        <v>130</v>
      </c>
      <c r="V95" s="154">
        <f t="shared" si="9"/>
        <v>0</v>
      </c>
    </row>
    <row r="96" spans="1:22">
      <c r="A96" t="s">
        <v>138</v>
      </c>
      <c r="B96">
        <f>PPCL!B96</f>
        <v>130</v>
      </c>
      <c r="C96">
        <f>PPCL!C96</f>
        <v>0</v>
      </c>
      <c r="D96">
        <f>PPCL!M96</f>
        <v>130</v>
      </c>
      <c r="E96">
        <f>PPCL!N96</f>
        <v>0</v>
      </c>
      <c r="F96">
        <f t="shared" si="10"/>
        <v>130</v>
      </c>
      <c r="G96">
        <f t="shared" si="11"/>
        <v>130</v>
      </c>
      <c r="H96" s="154"/>
      <c r="I96">
        <f>BRPL_EOD!AG96+BRPL_EOD!AH96</f>
        <v>36.78</v>
      </c>
      <c r="J96">
        <f>BYPL_EOD!AG96+BYPL_EOD!AH96</f>
        <v>20.89</v>
      </c>
      <c r="K96">
        <f>MES_EOD!AG96+MES_EOD!AH96</f>
        <v>7.88</v>
      </c>
      <c r="L96">
        <f>NDMC_EOD!AG96+NDMC_EOD!AH96</f>
        <v>39.39</v>
      </c>
      <c r="M96">
        <f>TPDDL_EOD!AG96+TPDDL_EOD!AH96</f>
        <v>25.06</v>
      </c>
      <c r="N96">
        <f t="shared" si="6"/>
        <v>130</v>
      </c>
      <c r="O96" s="154">
        <f t="shared" si="7"/>
        <v>0</v>
      </c>
      <c r="P96">
        <v>36.78</v>
      </c>
      <c r="Q96">
        <v>20.89</v>
      </c>
      <c r="R96">
        <v>7.88</v>
      </c>
      <c r="S96">
        <v>39.39</v>
      </c>
      <c r="T96">
        <v>25.06</v>
      </c>
      <c r="U96" s="156">
        <f t="shared" si="8"/>
        <v>130</v>
      </c>
      <c r="V96" s="154">
        <f t="shared" si="9"/>
        <v>0</v>
      </c>
    </row>
    <row r="97" spans="1:22">
      <c r="A97" t="s">
        <v>139</v>
      </c>
      <c r="B97">
        <f>PPCL!B97</f>
        <v>130</v>
      </c>
      <c r="C97">
        <f>PPCL!C97</f>
        <v>0</v>
      </c>
      <c r="D97">
        <f>PPCL!M97</f>
        <v>130</v>
      </c>
      <c r="E97">
        <f>PPCL!N97</f>
        <v>0</v>
      </c>
      <c r="F97">
        <f t="shared" si="10"/>
        <v>130</v>
      </c>
      <c r="G97">
        <f t="shared" si="11"/>
        <v>130</v>
      </c>
      <c r="H97" s="154"/>
      <c r="I97">
        <f>BRPL_EOD!AG97+BRPL_EOD!AH97</f>
        <v>36.78</v>
      </c>
      <c r="J97">
        <f>BYPL_EOD!AG97+BYPL_EOD!AH97</f>
        <v>20.89</v>
      </c>
      <c r="K97">
        <f>MES_EOD!AG97+MES_EOD!AH97</f>
        <v>7.88</v>
      </c>
      <c r="L97">
        <f>NDMC_EOD!AG97+NDMC_EOD!AH97</f>
        <v>39.39</v>
      </c>
      <c r="M97">
        <f>TPDDL_EOD!AG97+TPDDL_EOD!AH97</f>
        <v>25.06</v>
      </c>
      <c r="N97">
        <f t="shared" si="6"/>
        <v>130</v>
      </c>
      <c r="O97" s="154">
        <f t="shared" si="7"/>
        <v>0</v>
      </c>
      <c r="P97">
        <v>36.78</v>
      </c>
      <c r="Q97">
        <v>20.89</v>
      </c>
      <c r="R97">
        <v>7.88</v>
      </c>
      <c r="S97">
        <v>39.39</v>
      </c>
      <c r="T97">
        <v>25.06</v>
      </c>
      <c r="U97" s="156">
        <f t="shared" si="8"/>
        <v>130</v>
      </c>
      <c r="V97" s="154">
        <f t="shared" si="9"/>
        <v>0</v>
      </c>
    </row>
    <row r="98" spans="1:22">
      <c r="A98" t="s">
        <v>140</v>
      </c>
      <c r="B98">
        <f>PPCL!B98</f>
        <v>130</v>
      </c>
      <c r="C98">
        <f>PPCL!C98</f>
        <v>0</v>
      </c>
      <c r="D98">
        <f>PPCL!M98</f>
        <v>130</v>
      </c>
      <c r="E98">
        <f>PPCL!N98</f>
        <v>0</v>
      </c>
      <c r="F98">
        <f t="shared" si="10"/>
        <v>130</v>
      </c>
      <c r="G98">
        <f t="shared" si="11"/>
        <v>130</v>
      </c>
      <c r="H98" s="154"/>
      <c r="I98">
        <f>BRPL_EOD!AG98+BRPL_EOD!AH98</f>
        <v>36.78</v>
      </c>
      <c r="J98">
        <f>BYPL_EOD!AG98+BYPL_EOD!AH98</f>
        <v>20.89</v>
      </c>
      <c r="K98">
        <f>MES_EOD!AG98+MES_EOD!AH98</f>
        <v>7.88</v>
      </c>
      <c r="L98">
        <f>NDMC_EOD!AG98+NDMC_EOD!AH98</f>
        <v>39.39</v>
      </c>
      <c r="M98">
        <f>TPDDL_EOD!AG98+TPDDL_EOD!AH98</f>
        <v>25.06</v>
      </c>
      <c r="N98">
        <f t="shared" si="6"/>
        <v>130</v>
      </c>
      <c r="O98" s="154">
        <f t="shared" si="7"/>
        <v>0</v>
      </c>
      <c r="P98">
        <v>36.78</v>
      </c>
      <c r="Q98">
        <v>20.89</v>
      </c>
      <c r="R98">
        <v>7.88</v>
      </c>
      <c r="S98">
        <v>39.39</v>
      </c>
      <c r="T98">
        <v>25.06</v>
      </c>
      <c r="U98" s="156">
        <f t="shared" si="8"/>
        <v>130</v>
      </c>
      <c r="V98" s="154">
        <f t="shared" si="9"/>
        <v>0</v>
      </c>
    </row>
    <row r="99" spans="1:22">
      <c r="A99" s="156" t="s">
        <v>350</v>
      </c>
      <c r="B99" s="156">
        <f>SUM(B3:B98)/4000</f>
        <v>3.12</v>
      </c>
      <c r="C99" s="156">
        <f t="shared" ref="C99:U99" si="12">SUM(C3:C98)/4000</f>
        <v>0</v>
      </c>
      <c r="D99" s="156">
        <f t="shared" si="12"/>
        <v>3.12</v>
      </c>
      <c r="E99" s="156">
        <f t="shared" si="12"/>
        <v>0</v>
      </c>
      <c r="F99" s="156">
        <f t="shared" si="12"/>
        <v>3.12</v>
      </c>
      <c r="G99" s="156">
        <f t="shared" si="12"/>
        <v>3.12</v>
      </c>
      <c r="H99" s="156"/>
      <c r="I99" s="156">
        <f t="shared" si="12"/>
        <v>0.88272000000000173</v>
      </c>
      <c r="J99" s="156">
        <f t="shared" si="12"/>
        <v>0.50136000000000103</v>
      </c>
      <c r="K99" s="156">
        <f t="shared" si="12"/>
        <v>0.18911999999999993</v>
      </c>
      <c r="L99" s="156">
        <f t="shared" si="12"/>
        <v>0.9453599999999992</v>
      </c>
      <c r="M99" s="156">
        <f t="shared" si="12"/>
        <v>0.60143999999999909</v>
      </c>
      <c r="N99" s="156">
        <f t="shared" si="12"/>
        <v>3.12</v>
      </c>
      <c r="O99" s="156">
        <f t="shared" si="12"/>
        <v>0</v>
      </c>
      <c r="P99" s="156">
        <f t="shared" si="12"/>
        <v>0.88272000000000173</v>
      </c>
      <c r="Q99" s="156">
        <f t="shared" si="12"/>
        <v>0.50136000000000103</v>
      </c>
      <c r="R99" s="156">
        <f t="shared" si="12"/>
        <v>0.18911999999999993</v>
      </c>
      <c r="S99" s="156">
        <f t="shared" si="12"/>
        <v>0.9453599999999992</v>
      </c>
      <c r="T99" s="156">
        <f t="shared" si="12"/>
        <v>0.60143999999999909</v>
      </c>
      <c r="U99" s="156">
        <f t="shared" si="12"/>
        <v>3.12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185</v>
      </c>
      <c r="C3">
        <f>PPCL!E3</f>
        <v>0</v>
      </c>
      <c r="D3">
        <f>PPCL!O3</f>
        <v>29</v>
      </c>
      <c r="E3">
        <f>PPCL!P3</f>
        <v>0</v>
      </c>
      <c r="F3">
        <f>B3+C3</f>
        <v>185</v>
      </c>
      <c r="G3">
        <f>D3+E3</f>
        <v>29</v>
      </c>
      <c r="H3" s="154"/>
      <c r="I3">
        <f>BRPL_EOD!AI3+BRPL_EOD!AJ3</f>
        <v>13</v>
      </c>
      <c r="J3">
        <f>BYPL_EOD!AI3+BYPL_EOD!AJ3</f>
        <v>3.37</v>
      </c>
      <c r="K3">
        <f>MES_EOD!AI3+MES_EOD!AJ3</f>
        <v>1.27</v>
      </c>
      <c r="L3">
        <f>NDMC_EOD!AI3+NDMC_EOD!AJ3</f>
        <v>6.36</v>
      </c>
      <c r="M3">
        <f>TPDDL_EOD!AI3+TPDDL_EOD!AJ3</f>
        <v>5</v>
      </c>
      <c r="N3">
        <f t="shared" ref="N3:N66" si="0">SUM(I3:M3)</f>
        <v>29</v>
      </c>
      <c r="O3" s="154">
        <f t="shared" ref="O3:O66" si="1">G3-N3</f>
        <v>0</v>
      </c>
      <c r="P3">
        <v>13</v>
      </c>
      <c r="Q3">
        <v>3.37</v>
      </c>
      <c r="R3">
        <v>1.27</v>
      </c>
      <c r="S3">
        <v>6.36</v>
      </c>
      <c r="T3">
        <v>5</v>
      </c>
      <c r="U3" s="156">
        <f t="shared" ref="U3:U66" si="2">SUM(P3:T3)</f>
        <v>29</v>
      </c>
      <c r="V3" s="154">
        <f t="shared" ref="V3:V66" si="3">G3-U3</f>
        <v>0</v>
      </c>
    </row>
    <row r="4" spans="1:22">
      <c r="A4" t="s">
        <v>46</v>
      </c>
      <c r="B4">
        <f>PPCL!D4</f>
        <v>185</v>
      </c>
      <c r="C4">
        <f>PPCL!E4</f>
        <v>0</v>
      </c>
      <c r="D4">
        <f>PPCL!O4</f>
        <v>29</v>
      </c>
      <c r="E4">
        <f>PPCL!P4</f>
        <v>0</v>
      </c>
      <c r="F4">
        <f t="shared" ref="F4:F67" si="4">B4+C4</f>
        <v>185</v>
      </c>
      <c r="G4">
        <f t="shared" ref="G4:G67" si="5">D4+E4</f>
        <v>29</v>
      </c>
      <c r="H4" s="154"/>
      <c r="I4">
        <f>BRPL_EOD!AI4+BRPL_EOD!AJ4</f>
        <v>13</v>
      </c>
      <c r="J4">
        <f>BYPL_EOD!AI4+BYPL_EOD!AJ4</f>
        <v>3.37</v>
      </c>
      <c r="K4">
        <f>MES_EOD!AI4+MES_EOD!AJ4</f>
        <v>1.27</v>
      </c>
      <c r="L4">
        <f>NDMC_EOD!AI4+NDMC_EOD!AJ4</f>
        <v>6.36</v>
      </c>
      <c r="M4">
        <f>TPDDL_EOD!AI4+TPDDL_EOD!AJ4</f>
        <v>5</v>
      </c>
      <c r="N4">
        <f t="shared" si="0"/>
        <v>29</v>
      </c>
      <c r="O4" s="154">
        <f t="shared" si="1"/>
        <v>0</v>
      </c>
      <c r="P4">
        <v>13</v>
      </c>
      <c r="Q4">
        <v>3.37</v>
      </c>
      <c r="R4">
        <v>1.27</v>
      </c>
      <c r="S4">
        <v>6.36</v>
      </c>
      <c r="T4">
        <v>5</v>
      </c>
      <c r="U4" s="156">
        <f t="shared" si="2"/>
        <v>29</v>
      </c>
      <c r="V4" s="154">
        <f t="shared" si="3"/>
        <v>0</v>
      </c>
    </row>
    <row r="5" spans="1:22">
      <c r="A5" t="s">
        <v>47</v>
      </c>
      <c r="B5">
        <f>PPCL!D5</f>
        <v>185</v>
      </c>
      <c r="C5">
        <f>PPCL!E5</f>
        <v>0</v>
      </c>
      <c r="D5">
        <f>PPCL!O5</f>
        <v>29</v>
      </c>
      <c r="E5">
        <f>PPCL!P5</f>
        <v>0</v>
      </c>
      <c r="F5">
        <f t="shared" si="4"/>
        <v>185</v>
      </c>
      <c r="G5">
        <f t="shared" si="5"/>
        <v>29</v>
      </c>
      <c r="H5" s="154"/>
      <c r="I5">
        <f>BRPL_EOD!AI5+BRPL_EOD!AJ5</f>
        <v>13</v>
      </c>
      <c r="J5">
        <f>BYPL_EOD!AI5+BYPL_EOD!AJ5</f>
        <v>3.37</v>
      </c>
      <c r="K5">
        <f>MES_EOD!AI5+MES_EOD!AJ5</f>
        <v>1.27</v>
      </c>
      <c r="L5">
        <f>NDMC_EOD!AI5+NDMC_EOD!AJ5</f>
        <v>6.36</v>
      </c>
      <c r="M5">
        <f>TPDDL_EOD!AI5+TPDDL_EOD!AJ5</f>
        <v>5</v>
      </c>
      <c r="N5">
        <f t="shared" si="0"/>
        <v>29</v>
      </c>
      <c r="O5" s="154">
        <f t="shared" si="1"/>
        <v>0</v>
      </c>
      <c r="P5">
        <v>13</v>
      </c>
      <c r="Q5">
        <v>3.37</v>
      </c>
      <c r="R5">
        <v>1.27</v>
      </c>
      <c r="S5">
        <v>6.36</v>
      </c>
      <c r="T5">
        <v>5</v>
      </c>
      <c r="U5" s="156">
        <f t="shared" si="2"/>
        <v>29</v>
      </c>
      <c r="V5" s="154">
        <f t="shared" si="3"/>
        <v>0</v>
      </c>
    </row>
    <row r="6" spans="1:22">
      <c r="A6" t="s">
        <v>48</v>
      </c>
      <c r="B6">
        <f>PPCL!D6</f>
        <v>185</v>
      </c>
      <c r="C6">
        <f>PPCL!E6</f>
        <v>0</v>
      </c>
      <c r="D6">
        <f>PPCL!O6</f>
        <v>29</v>
      </c>
      <c r="E6">
        <f>PPCL!P6</f>
        <v>0</v>
      </c>
      <c r="F6">
        <f t="shared" si="4"/>
        <v>185</v>
      </c>
      <c r="G6">
        <f t="shared" si="5"/>
        <v>29</v>
      </c>
      <c r="H6" s="154"/>
      <c r="I6">
        <f>BRPL_EOD!AI6+BRPL_EOD!AJ6</f>
        <v>13</v>
      </c>
      <c r="J6">
        <f>BYPL_EOD!AI6+BYPL_EOD!AJ6</f>
        <v>3.37</v>
      </c>
      <c r="K6">
        <f>MES_EOD!AI6+MES_EOD!AJ6</f>
        <v>1.27</v>
      </c>
      <c r="L6">
        <f>NDMC_EOD!AI6+NDMC_EOD!AJ6</f>
        <v>6.36</v>
      </c>
      <c r="M6">
        <f>TPDDL_EOD!AI6+TPDDL_EOD!AJ6</f>
        <v>5</v>
      </c>
      <c r="N6">
        <f t="shared" si="0"/>
        <v>29</v>
      </c>
      <c r="O6" s="154">
        <f t="shared" si="1"/>
        <v>0</v>
      </c>
      <c r="P6">
        <v>13</v>
      </c>
      <c r="Q6">
        <v>3.37</v>
      </c>
      <c r="R6">
        <v>1.27</v>
      </c>
      <c r="S6">
        <v>6.36</v>
      </c>
      <c r="T6">
        <v>5</v>
      </c>
      <c r="U6" s="156">
        <f t="shared" si="2"/>
        <v>29</v>
      </c>
      <c r="V6" s="154">
        <f t="shared" si="3"/>
        <v>0</v>
      </c>
    </row>
    <row r="7" spans="1:22">
      <c r="A7" t="s">
        <v>49</v>
      </c>
      <c r="B7">
        <f>PPCL!D7</f>
        <v>185</v>
      </c>
      <c r="C7">
        <f>PPCL!E7</f>
        <v>0</v>
      </c>
      <c r="D7">
        <f>PPCL!O7</f>
        <v>29</v>
      </c>
      <c r="E7">
        <f>PPCL!P7</f>
        <v>0</v>
      </c>
      <c r="F7">
        <f t="shared" si="4"/>
        <v>185</v>
      </c>
      <c r="G7">
        <f t="shared" si="5"/>
        <v>29</v>
      </c>
      <c r="H7" s="154"/>
      <c r="I7">
        <f>BRPL_EOD!AI7+BRPL_EOD!AJ7</f>
        <v>13</v>
      </c>
      <c r="J7">
        <f>BYPL_EOD!AI7+BYPL_EOD!AJ7</f>
        <v>3.37</v>
      </c>
      <c r="K7">
        <f>MES_EOD!AI7+MES_EOD!AJ7</f>
        <v>1.27</v>
      </c>
      <c r="L7">
        <f>NDMC_EOD!AI7+NDMC_EOD!AJ7</f>
        <v>6.36</v>
      </c>
      <c r="M7">
        <f>TPDDL_EOD!AI7+TPDDL_EOD!AJ7</f>
        <v>5</v>
      </c>
      <c r="N7">
        <f t="shared" si="0"/>
        <v>29</v>
      </c>
      <c r="O7" s="154">
        <f t="shared" si="1"/>
        <v>0</v>
      </c>
      <c r="P7">
        <v>13</v>
      </c>
      <c r="Q7">
        <v>3.37</v>
      </c>
      <c r="R7">
        <v>1.27</v>
      </c>
      <c r="S7">
        <v>6.36</v>
      </c>
      <c r="T7">
        <v>5</v>
      </c>
      <c r="U7" s="156">
        <f t="shared" si="2"/>
        <v>29</v>
      </c>
      <c r="V7" s="154">
        <f t="shared" si="3"/>
        <v>0</v>
      </c>
    </row>
    <row r="8" spans="1:22">
      <c r="A8" t="s">
        <v>50</v>
      </c>
      <c r="B8">
        <f>PPCL!D8</f>
        <v>185</v>
      </c>
      <c r="C8">
        <f>PPCL!E8</f>
        <v>0</v>
      </c>
      <c r="D8">
        <f>PPCL!O8</f>
        <v>29</v>
      </c>
      <c r="E8">
        <f>PPCL!P8</f>
        <v>0</v>
      </c>
      <c r="F8">
        <f t="shared" si="4"/>
        <v>185</v>
      </c>
      <c r="G8">
        <f t="shared" si="5"/>
        <v>29</v>
      </c>
      <c r="H8" s="154"/>
      <c r="I8">
        <f>BRPL_EOD!AI8+BRPL_EOD!AJ8</f>
        <v>13</v>
      </c>
      <c r="J8">
        <f>BYPL_EOD!AI8+BYPL_EOD!AJ8</f>
        <v>3.37</v>
      </c>
      <c r="K8">
        <f>MES_EOD!AI8+MES_EOD!AJ8</f>
        <v>1.27</v>
      </c>
      <c r="L8">
        <f>NDMC_EOD!AI8+NDMC_EOD!AJ8</f>
        <v>6.36</v>
      </c>
      <c r="M8">
        <f>TPDDL_EOD!AI8+TPDDL_EOD!AJ8</f>
        <v>5</v>
      </c>
      <c r="N8">
        <f t="shared" si="0"/>
        <v>29</v>
      </c>
      <c r="O8" s="154">
        <f t="shared" si="1"/>
        <v>0</v>
      </c>
      <c r="P8">
        <v>13</v>
      </c>
      <c r="Q8">
        <v>3.37</v>
      </c>
      <c r="R8">
        <v>1.27</v>
      </c>
      <c r="S8">
        <v>6.36</v>
      </c>
      <c r="T8">
        <v>5</v>
      </c>
      <c r="U8" s="156">
        <f t="shared" si="2"/>
        <v>29</v>
      </c>
      <c r="V8" s="154">
        <f t="shared" si="3"/>
        <v>0</v>
      </c>
    </row>
    <row r="9" spans="1:22">
      <c r="A9" t="s">
        <v>51</v>
      </c>
      <c r="B9">
        <f>PPCL!D9</f>
        <v>185</v>
      </c>
      <c r="C9">
        <f>PPCL!E9</f>
        <v>0</v>
      </c>
      <c r="D9">
        <f>PPCL!O9</f>
        <v>26</v>
      </c>
      <c r="E9">
        <f>PPCL!P9</f>
        <v>0</v>
      </c>
      <c r="F9">
        <f t="shared" si="4"/>
        <v>185</v>
      </c>
      <c r="G9">
        <f t="shared" si="5"/>
        <v>26</v>
      </c>
      <c r="H9" s="154"/>
      <c r="I9">
        <f>BRPL_EOD!AI9+BRPL_EOD!AJ9</f>
        <v>13</v>
      </c>
      <c r="J9">
        <f>BYPL_EOD!AI9+BYPL_EOD!AJ9</f>
        <v>2.4500000000000002</v>
      </c>
      <c r="K9">
        <f>MES_EOD!AI9+MES_EOD!AJ9</f>
        <v>0.92</v>
      </c>
      <c r="L9">
        <f>NDMC_EOD!AI9+NDMC_EOD!AJ9</f>
        <v>4.62</v>
      </c>
      <c r="M9">
        <f>TPDDL_EOD!AI9+TPDDL_EOD!AJ9</f>
        <v>5</v>
      </c>
      <c r="N9">
        <f t="shared" si="0"/>
        <v>25.990000000000002</v>
      </c>
      <c r="O9" s="154">
        <f t="shared" si="1"/>
        <v>9.9999999999980105E-3</v>
      </c>
      <c r="P9">
        <v>13.005001923816852</v>
      </c>
      <c r="Q9">
        <v>2.4509426702577914</v>
      </c>
      <c r="R9">
        <v>0.92035398230088494</v>
      </c>
      <c r="S9">
        <v>4.6217776067718352</v>
      </c>
      <c r="T9">
        <v>5.001923816852635</v>
      </c>
      <c r="U9" s="156">
        <f t="shared" si="2"/>
        <v>26</v>
      </c>
      <c r="V9" s="154">
        <f t="shared" si="3"/>
        <v>0</v>
      </c>
    </row>
    <row r="10" spans="1:22">
      <c r="A10" t="s">
        <v>52</v>
      </c>
      <c r="B10">
        <f>PPCL!D10</f>
        <v>185</v>
      </c>
      <c r="C10">
        <f>PPCL!E10</f>
        <v>0</v>
      </c>
      <c r="D10">
        <f>PPCL!O10</f>
        <v>29</v>
      </c>
      <c r="E10">
        <f>PPCL!P10</f>
        <v>0</v>
      </c>
      <c r="F10">
        <f t="shared" si="4"/>
        <v>185</v>
      </c>
      <c r="G10">
        <f t="shared" si="5"/>
        <v>29</v>
      </c>
      <c r="H10" s="154"/>
      <c r="I10">
        <f>BRPL_EOD!AI10+BRPL_EOD!AJ10</f>
        <v>13</v>
      </c>
      <c r="J10">
        <f>BYPL_EOD!AI10+BYPL_EOD!AJ10</f>
        <v>3.37</v>
      </c>
      <c r="K10">
        <f>MES_EOD!AI10+MES_EOD!AJ10</f>
        <v>1.27</v>
      </c>
      <c r="L10">
        <f>NDMC_EOD!AI10+NDMC_EOD!AJ10</f>
        <v>6.36</v>
      </c>
      <c r="M10">
        <f>TPDDL_EOD!AI10+TPDDL_EOD!AJ10</f>
        <v>5</v>
      </c>
      <c r="N10">
        <f t="shared" si="0"/>
        <v>29</v>
      </c>
      <c r="O10" s="154">
        <f t="shared" si="1"/>
        <v>0</v>
      </c>
      <c r="P10">
        <v>13</v>
      </c>
      <c r="Q10">
        <v>3.37</v>
      </c>
      <c r="R10">
        <v>1.27</v>
      </c>
      <c r="S10">
        <v>6.36</v>
      </c>
      <c r="T10">
        <v>5</v>
      </c>
      <c r="U10" s="156">
        <f t="shared" si="2"/>
        <v>29</v>
      </c>
      <c r="V10" s="154">
        <f t="shared" si="3"/>
        <v>0</v>
      </c>
    </row>
    <row r="11" spans="1:22">
      <c r="A11" t="s">
        <v>53</v>
      </c>
      <c r="B11">
        <f>PPCL!D11</f>
        <v>185</v>
      </c>
      <c r="C11">
        <f>PPCL!E11</f>
        <v>0</v>
      </c>
      <c r="D11">
        <f>PPCL!O11</f>
        <v>30</v>
      </c>
      <c r="E11">
        <f>PPCL!P11</f>
        <v>0</v>
      </c>
      <c r="F11">
        <f t="shared" si="4"/>
        <v>185</v>
      </c>
      <c r="G11">
        <f t="shared" si="5"/>
        <v>30</v>
      </c>
      <c r="H11" s="154"/>
      <c r="I11">
        <f>BRPL_EOD!AI11+BRPL_EOD!AJ11</f>
        <v>13</v>
      </c>
      <c r="J11">
        <f>BYPL_EOD!AI11+BYPL_EOD!AJ11</f>
        <v>3.68</v>
      </c>
      <c r="K11">
        <f>MES_EOD!AI11+MES_EOD!AJ11</f>
        <v>1.39</v>
      </c>
      <c r="L11">
        <f>NDMC_EOD!AI11+NDMC_EOD!AJ11</f>
        <v>6.93</v>
      </c>
      <c r="M11">
        <f>TPDDL_EOD!AI11+TPDDL_EOD!AJ11</f>
        <v>5</v>
      </c>
      <c r="N11">
        <f t="shared" si="0"/>
        <v>30</v>
      </c>
      <c r="O11" s="154">
        <f t="shared" si="1"/>
        <v>0</v>
      </c>
      <c r="P11">
        <v>13</v>
      </c>
      <c r="Q11">
        <v>3.68</v>
      </c>
      <c r="R11">
        <v>1.39</v>
      </c>
      <c r="S11">
        <v>6.93</v>
      </c>
      <c r="T11">
        <v>5</v>
      </c>
      <c r="U11" s="156">
        <f t="shared" si="2"/>
        <v>30</v>
      </c>
      <c r="V11" s="154">
        <f t="shared" si="3"/>
        <v>0</v>
      </c>
    </row>
    <row r="12" spans="1:22">
      <c r="A12" t="s">
        <v>54</v>
      </c>
      <c r="B12">
        <f>PPCL!D12</f>
        <v>185</v>
      </c>
      <c r="C12">
        <f>PPCL!E12</f>
        <v>0</v>
      </c>
      <c r="D12">
        <f>PPCL!O12</f>
        <v>30</v>
      </c>
      <c r="E12">
        <f>PPCL!P12</f>
        <v>0</v>
      </c>
      <c r="F12">
        <f t="shared" si="4"/>
        <v>185</v>
      </c>
      <c r="G12">
        <f t="shared" si="5"/>
        <v>30</v>
      </c>
      <c r="H12" s="154"/>
      <c r="I12">
        <f>BRPL_EOD!AI12+BRPL_EOD!AJ12</f>
        <v>13</v>
      </c>
      <c r="J12">
        <f>BYPL_EOD!AI12+BYPL_EOD!AJ12</f>
        <v>3.68</v>
      </c>
      <c r="K12">
        <f>MES_EOD!AI12+MES_EOD!AJ12</f>
        <v>1.39</v>
      </c>
      <c r="L12">
        <f>NDMC_EOD!AI12+NDMC_EOD!AJ12</f>
        <v>6.93</v>
      </c>
      <c r="M12">
        <f>TPDDL_EOD!AI12+TPDDL_EOD!AJ12</f>
        <v>5</v>
      </c>
      <c r="N12">
        <f t="shared" si="0"/>
        <v>30</v>
      </c>
      <c r="O12" s="154">
        <f t="shared" si="1"/>
        <v>0</v>
      </c>
      <c r="P12">
        <v>13</v>
      </c>
      <c r="Q12">
        <v>3.68</v>
      </c>
      <c r="R12">
        <v>1.39</v>
      </c>
      <c r="S12">
        <v>6.93</v>
      </c>
      <c r="T12">
        <v>5</v>
      </c>
      <c r="U12" s="156">
        <f t="shared" si="2"/>
        <v>30</v>
      </c>
      <c r="V12" s="154">
        <f t="shared" si="3"/>
        <v>0</v>
      </c>
    </row>
    <row r="13" spans="1:22">
      <c r="A13" t="s">
        <v>55</v>
      </c>
      <c r="B13">
        <f>PPCL!D13</f>
        <v>185</v>
      </c>
      <c r="C13">
        <f>PPCL!E13</f>
        <v>0</v>
      </c>
      <c r="D13">
        <f>PPCL!O13</f>
        <v>30</v>
      </c>
      <c r="E13">
        <f>PPCL!P13</f>
        <v>0</v>
      </c>
      <c r="F13">
        <f t="shared" si="4"/>
        <v>185</v>
      </c>
      <c r="G13">
        <f t="shared" si="5"/>
        <v>30</v>
      </c>
      <c r="H13" s="154"/>
      <c r="I13">
        <f>BRPL_EOD!AI13+BRPL_EOD!AJ13</f>
        <v>13</v>
      </c>
      <c r="J13">
        <f>BYPL_EOD!AI13+BYPL_EOD!AJ13</f>
        <v>3.68</v>
      </c>
      <c r="K13">
        <f>MES_EOD!AI13+MES_EOD!AJ13</f>
        <v>1.39</v>
      </c>
      <c r="L13">
        <f>NDMC_EOD!AI13+NDMC_EOD!AJ13</f>
        <v>6.93</v>
      </c>
      <c r="M13">
        <f>TPDDL_EOD!AI13+TPDDL_EOD!AJ13</f>
        <v>5</v>
      </c>
      <c r="N13">
        <f t="shared" si="0"/>
        <v>30</v>
      </c>
      <c r="O13" s="154">
        <f t="shared" si="1"/>
        <v>0</v>
      </c>
      <c r="P13">
        <v>13</v>
      </c>
      <c r="Q13">
        <v>3.68</v>
      </c>
      <c r="R13">
        <v>1.39</v>
      </c>
      <c r="S13">
        <v>6.93</v>
      </c>
      <c r="T13">
        <v>5</v>
      </c>
      <c r="U13" s="156">
        <f t="shared" si="2"/>
        <v>30</v>
      </c>
      <c r="V13" s="154">
        <f t="shared" si="3"/>
        <v>0</v>
      </c>
    </row>
    <row r="14" spans="1:22">
      <c r="A14" t="s">
        <v>56</v>
      </c>
      <c r="B14">
        <f>PPCL!D14</f>
        <v>185</v>
      </c>
      <c r="C14">
        <f>PPCL!E14</f>
        <v>0</v>
      </c>
      <c r="D14">
        <f>PPCL!O14</f>
        <v>30</v>
      </c>
      <c r="E14">
        <f>PPCL!P14</f>
        <v>0</v>
      </c>
      <c r="F14">
        <f t="shared" si="4"/>
        <v>185</v>
      </c>
      <c r="G14">
        <f t="shared" si="5"/>
        <v>30</v>
      </c>
      <c r="H14" s="154"/>
      <c r="I14">
        <f>BRPL_EOD!AI14+BRPL_EOD!AJ14</f>
        <v>13</v>
      </c>
      <c r="J14">
        <f>BYPL_EOD!AI14+BYPL_EOD!AJ14</f>
        <v>3.68</v>
      </c>
      <c r="K14">
        <f>MES_EOD!AI14+MES_EOD!AJ14</f>
        <v>1.39</v>
      </c>
      <c r="L14">
        <f>NDMC_EOD!AI14+NDMC_EOD!AJ14</f>
        <v>6.93</v>
      </c>
      <c r="M14">
        <f>TPDDL_EOD!AI14+TPDDL_EOD!AJ14</f>
        <v>5</v>
      </c>
      <c r="N14">
        <f t="shared" si="0"/>
        <v>30</v>
      </c>
      <c r="O14" s="154">
        <f t="shared" si="1"/>
        <v>0</v>
      </c>
      <c r="P14">
        <v>13</v>
      </c>
      <c r="Q14">
        <v>3.68</v>
      </c>
      <c r="R14">
        <v>1.39</v>
      </c>
      <c r="S14">
        <v>6.93</v>
      </c>
      <c r="T14">
        <v>5</v>
      </c>
      <c r="U14" s="156">
        <f t="shared" si="2"/>
        <v>30</v>
      </c>
      <c r="V14" s="154">
        <f t="shared" si="3"/>
        <v>0</v>
      </c>
    </row>
    <row r="15" spans="1:22">
      <c r="A15" t="s">
        <v>57</v>
      </c>
      <c r="B15">
        <f>PPCL!D15</f>
        <v>185</v>
      </c>
      <c r="C15">
        <f>PPCL!E15</f>
        <v>0</v>
      </c>
      <c r="D15">
        <f>PPCL!O15</f>
        <v>26</v>
      </c>
      <c r="E15">
        <f>PPCL!P15</f>
        <v>0</v>
      </c>
      <c r="F15">
        <f t="shared" si="4"/>
        <v>185</v>
      </c>
      <c r="G15">
        <f t="shared" si="5"/>
        <v>26</v>
      </c>
      <c r="H15" s="154"/>
      <c r="I15">
        <f>BRPL_EOD!AI15+BRPL_EOD!AJ15</f>
        <v>13</v>
      </c>
      <c r="J15">
        <f>BYPL_EOD!AI15+BYPL_EOD!AJ15</f>
        <v>2.4500000000000002</v>
      </c>
      <c r="K15">
        <f>MES_EOD!AI15+MES_EOD!AJ15</f>
        <v>0.92</v>
      </c>
      <c r="L15">
        <f>NDMC_EOD!AI15+NDMC_EOD!AJ15</f>
        <v>4.62</v>
      </c>
      <c r="M15">
        <f>TPDDL_EOD!AI15+TPDDL_EOD!AJ15</f>
        <v>5</v>
      </c>
      <c r="N15">
        <f t="shared" si="0"/>
        <v>25.990000000000002</v>
      </c>
      <c r="O15" s="154">
        <f t="shared" si="1"/>
        <v>9.9999999999980105E-3</v>
      </c>
      <c r="P15">
        <v>13.005001923816852</v>
      </c>
      <c r="Q15">
        <v>2.4509426702577914</v>
      </c>
      <c r="R15">
        <v>0.92035398230088494</v>
      </c>
      <c r="S15">
        <v>4.6217776067718352</v>
      </c>
      <c r="T15">
        <v>5.001923816852635</v>
      </c>
      <c r="U15" s="156">
        <f t="shared" si="2"/>
        <v>26</v>
      </c>
      <c r="V15" s="154">
        <f t="shared" si="3"/>
        <v>0</v>
      </c>
    </row>
    <row r="16" spans="1:22">
      <c r="A16" t="s">
        <v>58</v>
      </c>
      <c r="B16">
        <f>PPCL!D16</f>
        <v>185</v>
      </c>
      <c r="C16">
        <f>PPCL!E16</f>
        <v>0</v>
      </c>
      <c r="D16">
        <f>PPCL!O16</f>
        <v>30</v>
      </c>
      <c r="E16">
        <f>PPCL!P16</f>
        <v>0</v>
      </c>
      <c r="F16">
        <f t="shared" si="4"/>
        <v>185</v>
      </c>
      <c r="G16">
        <f t="shared" si="5"/>
        <v>30</v>
      </c>
      <c r="H16" s="154"/>
      <c r="I16">
        <f>BRPL_EOD!AI16+BRPL_EOD!AJ16</f>
        <v>13</v>
      </c>
      <c r="J16">
        <f>BYPL_EOD!AI16+BYPL_EOD!AJ16</f>
        <v>3.68</v>
      </c>
      <c r="K16">
        <f>MES_EOD!AI16+MES_EOD!AJ16</f>
        <v>1.39</v>
      </c>
      <c r="L16">
        <f>NDMC_EOD!AI16+NDMC_EOD!AJ16</f>
        <v>6.93</v>
      </c>
      <c r="M16">
        <f>TPDDL_EOD!AI16+TPDDL_EOD!AJ16</f>
        <v>5</v>
      </c>
      <c r="N16">
        <f t="shared" si="0"/>
        <v>30</v>
      </c>
      <c r="O16" s="154">
        <f t="shared" si="1"/>
        <v>0</v>
      </c>
      <c r="P16">
        <v>13</v>
      </c>
      <c r="Q16">
        <v>3.68</v>
      </c>
      <c r="R16">
        <v>1.39</v>
      </c>
      <c r="S16">
        <v>6.93</v>
      </c>
      <c r="T16">
        <v>5</v>
      </c>
      <c r="U16" s="156">
        <f t="shared" si="2"/>
        <v>30</v>
      </c>
      <c r="V16" s="154">
        <f t="shared" si="3"/>
        <v>0</v>
      </c>
    </row>
    <row r="17" spans="1:22">
      <c r="A17" t="s">
        <v>59</v>
      </c>
      <c r="B17">
        <f>PPCL!D17</f>
        <v>185</v>
      </c>
      <c r="C17">
        <f>PPCL!E17</f>
        <v>0</v>
      </c>
      <c r="D17">
        <f>PPCL!O17</f>
        <v>30</v>
      </c>
      <c r="E17">
        <f>PPCL!P17</f>
        <v>0</v>
      </c>
      <c r="F17">
        <f t="shared" si="4"/>
        <v>185</v>
      </c>
      <c r="G17">
        <f t="shared" si="5"/>
        <v>30</v>
      </c>
      <c r="H17" s="154"/>
      <c r="I17">
        <f>BRPL_EOD!AI17+BRPL_EOD!AJ17</f>
        <v>13</v>
      </c>
      <c r="J17">
        <f>BYPL_EOD!AI17+BYPL_EOD!AJ17</f>
        <v>3.68</v>
      </c>
      <c r="K17">
        <f>MES_EOD!AI17+MES_EOD!AJ17</f>
        <v>1.39</v>
      </c>
      <c r="L17">
        <f>NDMC_EOD!AI17+NDMC_EOD!AJ17</f>
        <v>6.93</v>
      </c>
      <c r="M17">
        <f>TPDDL_EOD!AI17+TPDDL_EOD!AJ17</f>
        <v>5</v>
      </c>
      <c r="N17">
        <f t="shared" si="0"/>
        <v>30</v>
      </c>
      <c r="O17" s="154">
        <f t="shared" si="1"/>
        <v>0</v>
      </c>
      <c r="P17">
        <v>13</v>
      </c>
      <c r="Q17">
        <v>3.68</v>
      </c>
      <c r="R17">
        <v>1.39</v>
      </c>
      <c r="S17">
        <v>6.93</v>
      </c>
      <c r="T17">
        <v>5</v>
      </c>
      <c r="U17" s="156">
        <f t="shared" si="2"/>
        <v>30</v>
      </c>
      <c r="V17" s="154">
        <f t="shared" si="3"/>
        <v>0</v>
      </c>
    </row>
    <row r="18" spans="1:22">
      <c r="A18" t="s">
        <v>60</v>
      </c>
      <c r="B18">
        <f>PPCL!D18</f>
        <v>185</v>
      </c>
      <c r="C18">
        <f>PPCL!E18</f>
        <v>0</v>
      </c>
      <c r="D18">
        <f>PPCL!O18</f>
        <v>30</v>
      </c>
      <c r="E18">
        <f>PPCL!P18</f>
        <v>0</v>
      </c>
      <c r="F18">
        <f t="shared" si="4"/>
        <v>185</v>
      </c>
      <c r="G18">
        <f t="shared" si="5"/>
        <v>30</v>
      </c>
      <c r="H18" s="154"/>
      <c r="I18">
        <f>BRPL_EOD!AI18+BRPL_EOD!AJ18</f>
        <v>13</v>
      </c>
      <c r="J18">
        <f>BYPL_EOD!AI18+BYPL_EOD!AJ18</f>
        <v>3.68</v>
      </c>
      <c r="K18">
        <f>MES_EOD!AI18+MES_EOD!AJ18</f>
        <v>1.39</v>
      </c>
      <c r="L18">
        <f>NDMC_EOD!AI18+NDMC_EOD!AJ18</f>
        <v>6.93</v>
      </c>
      <c r="M18">
        <f>TPDDL_EOD!AI18+TPDDL_EOD!AJ18</f>
        <v>5</v>
      </c>
      <c r="N18">
        <f t="shared" si="0"/>
        <v>30</v>
      </c>
      <c r="O18" s="154">
        <f t="shared" si="1"/>
        <v>0</v>
      </c>
      <c r="P18">
        <v>13</v>
      </c>
      <c r="Q18">
        <v>3.68</v>
      </c>
      <c r="R18">
        <v>1.39</v>
      </c>
      <c r="S18">
        <v>6.93</v>
      </c>
      <c r="T18">
        <v>5</v>
      </c>
      <c r="U18" s="156">
        <f t="shared" si="2"/>
        <v>30</v>
      </c>
      <c r="V18" s="154">
        <f t="shared" si="3"/>
        <v>0</v>
      </c>
    </row>
    <row r="19" spans="1:22">
      <c r="A19" t="s">
        <v>61</v>
      </c>
      <c r="B19">
        <f>PPCL!D19</f>
        <v>185</v>
      </c>
      <c r="C19">
        <f>PPCL!E19</f>
        <v>0</v>
      </c>
      <c r="D19">
        <f>PPCL!O19</f>
        <v>30</v>
      </c>
      <c r="E19">
        <f>PPCL!P19</f>
        <v>0</v>
      </c>
      <c r="F19">
        <f t="shared" si="4"/>
        <v>185</v>
      </c>
      <c r="G19">
        <f t="shared" si="5"/>
        <v>30</v>
      </c>
      <c r="H19" s="154"/>
      <c r="I19">
        <f>BRPL_EOD!AI19+BRPL_EOD!AJ19</f>
        <v>13</v>
      </c>
      <c r="J19">
        <f>BYPL_EOD!AI19+BYPL_EOD!AJ19</f>
        <v>3.68</v>
      </c>
      <c r="K19">
        <f>MES_EOD!AI19+MES_EOD!AJ19</f>
        <v>1.39</v>
      </c>
      <c r="L19">
        <f>NDMC_EOD!AI19+NDMC_EOD!AJ19</f>
        <v>6.93</v>
      </c>
      <c r="M19">
        <f>TPDDL_EOD!AI19+TPDDL_EOD!AJ19</f>
        <v>5</v>
      </c>
      <c r="N19">
        <f t="shared" si="0"/>
        <v>30</v>
      </c>
      <c r="O19" s="154">
        <f t="shared" si="1"/>
        <v>0</v>
      </c>
      <c r="P19">
        <v>13</v>
      </c>
      <c r="Q19">
        <v>3.68</v>
      </c>
      <c r="R19">
        <v>1.39</v>
      </c>
      <c r="S19">
        <v>6.93</v>
      </c>
      <c r="T19">
        <v>5</v>
      </c>
      <c r="U19" s="156">
        <f t="shared" si="2"/>
        <v>30</v>
      </c>
      <c r="V19" s="154">
        <f t="shared" si="3"/>
        <v>0</v>
      </c>
    </row>
    <row r="20" spans="1:22">
      <c r="A20" t="s">
        <v>62</v>
      </c>
      <c r="B20">
        <f>PPCL!D20</f>
        <v>185</v>
      </c>
      <c r="C20">
        <f>PPCL!E20</f>
        <v>0</v>
      </c>
      <c r="D20">
        <f>PPCL!O20</f>
        <v>30</v>
      </c>
      <c r="E20">
        <f>PPCL!P20</f>
        <v>0</v>
      </c>
      <c r="F20">
        <f t="shared" si="4"/>
        <v>185</v>
      </c>
      <c r="G20">
        <f t="shared" si="5"/>
        <v>30</v>
      </c>
      <c r="H20" s="154"/>
      <c r="I20">
        <f>BRPL_EOD!AI20+BRPL_EOD!AJ20</f>
        <v>13</v>
      </c>
      <c r="J20">
        <f>BYPL_EOD!AI20+BYPL_EOD!AJ20</f>
        <v>3.68</v>
      </c>
      <c r="K20">
        <f>MES_EOD!AI20+MES_EOD!AJ20</f>
        <v>1.39</v>
      </c>
      <c r="L20">
        <f>NDMC_EOD!AI20+NDMC_EOD!AJ20</f>
        <v>6.93</v>
      </c>
      <c r="M20">
        <f>TPDDL_EOD!AI20+TPDDL_EOD!AJ20</f>
        <v>5</v>
      </c>
      <c r="N20">
        <f t="shared" si="0"/>
        <v>30</v>
      </c>
      <c r="O20" s="154">
        <f t="shared" si="1"/>
        <v>0</v>
      </c>
      <c r="P20">
        <v>13</v>
      </c>
      <c r="Q20">
        <v>3.68</v>
      </c>
      <c r="R20">
        <v>1.39</v>
      </c>
      <c r="S20">
        <v>6.93</v>
      </c>
      <c r="T20">
        <v>5</v>
      </c>
      <c r="U20" s="156">
        <f t="shared" si="2"/>
        <v>30</v>
      </c>
      <c r="V20" s="154">
        <f t="shared" si="3"/>
        <v>0</v>
      </c>
    </row>
    <row r="21" spans="1:22">
      <c r="A21" t="s">
        <v>63</v>
      </c>
      <c r="B21">
        <f>PPCL!D21</f>
        <v>185</v>
      </c>
      <c r="C21">
        <f>PPCL!E21</f>
        <v>0</v>
      </c>
      <c r="D21">
        <f>PPCL!O21</f>
        <v>26</v>
      </c>
      <c r="E21">
        <f>PPCL!P21</f>
        <v>0</v>
      </c>
      <c r="F21">
        <f t="shared" si="4"/>
        <v>185</v>
      </c>
      <c r="G21">
        <f t="shared" si="5"/>
        <v>26</v>
      </c>
      <c r="H21" s="154"/>
      <c r="I21">
        <f>BRPL_EOD!AI21+BRPL_EOD!AJ21</f>
        <v>13</v>
      </c>
      <c r="J21">
        <f>BYPL_EOD!AI21+BYPL_EOD!AJ21</f>
        <v>2.4500000000000002</v>
      </c>
      <c r="K21">
        <f>MES_EOD!AI21+MES_EOD!AJ21</f>
        <v>0.92</v>
      </c>
      <c r="L21">
        <f>NDMC_EOD!AI21+NDMC_EOD!AJ21</f>
        <v>4.62</v>
      </c>
      <c r="M21">
        <f>TPDDL_EOD!AI21+TPDDL_EOD!AJ21</f>
        <v>5</v>
      </c>
      <c r="N21">
        <f t="shared" si="0"/>
        <v>25.990000000000002</v>
      </c>
      <c r="O21" s="154">
        <f t="shared" si="1"/>
        <v>9.9999999999980105E-3</v>
      </c>
      <c r="P21">
        <v>13.005001923816852</v>
      </c>
      <c r="Q21">
        <v>2.4509426702577914</v>
      </c>
      <c r="R21">
        <v>0.92035398230088494</v>
      </c>
      <c r="S21">
        <v>4.6217776067718352</v>
      </c>
      <c r="T21">
        <v>5.001923816852635</v>
      </c>
      <c r="U21" s="156">
        <f t="shared" si="2"/>
        <v>26</v>
      </c>
      <c r="V21" s="154">
        <f t="shared" si="3"/>
        <v>0</v>
      </c>
    </row>
    <row r="22" spans="1:22">
      <c r="A22" t="s">
        <v>64</v>
      </c>
      <c r="B22">
        <f>PPCL!D22</f>
        <v>185</v>
      </c>
      <c r="C22">
        <f>PPCL!E22</f>
        <v>0</v>
      </c>
      <c r="D22">
        <f>PPCL!O22</f>
        <v>32</v>
      </c>
      <c r="E22">
        <f>PPCL!P22</f>
        <v>0</v>
      </c>
      <c r="F22">
        <f t="shared" si="4"/>
        <v>185</v>
      </c>
      <c r="G22">
        <f t="shared" si="5"/>
        <v>32</v>
      </c>
      <c r="H22" s="154"/>
      <c r="I22">
        <f>BRPL_EOD!AI22+BRPL_EOD!AJ22</f>
        <v>13</v>
      </c>
      <c r="J22">
        <f>BYPL_EOD!AI22+BYPL_EOD!AJ22</f>
        <v>4.26</v>
      </c>
      <c r="K22">
        <f>MES_EOD!AI22+MES_EOD!AJ22</f>
        <v>1.61</v>
      </c>
      <c r="L22">
        <f>NDMC_EOD!AI22+NDMC_EOD!AJ22</f>
        <v>8.0299999999999994</v>
      </c>
      <c r="M22">
        <f>TPDDL_EOD!AI22+TPDDL_EOD!AJ22</f>
        <v>5.1100000000000003</v>
      </c>
      <c r="N22">
        <f t="shared" si="0"/>
        <v>32.01</v>
      </c>
      <c r="O22" s="154">
        <f t="shared" si="1"/>
        <v>-9.9999999999980105E-3</v>
      </c>
      <c r="P22">
        <v>12.995938769134646</v>
      </c>
      <c r="Q22">
        <v>4.258669165885661</v>
      </c>
      <c r="R22">
        <v>1.6094970321774447</v>
      </c>
      <c r="S22">
        <v>8.0274914089347078</v>
      </c>
      <c r="T22">
        <v>5.1084036238675417</v>
      </c>
      <c r="U22" s="156">
        <f t="shared" si="2"/>
        <v>32</v>
      </c>
      <c r="V22" s="154">
        <f t="shared" si="3"/>
        <v>0</v>
      </c>
    </row>
    <row r="23" spans="1:22">
      <c r="A23" t="s">
        <v>65</v>
      </c>
      <c r="B23">
        <f>PPCL!D23</f>
        <v>185</v>
      </c>
      <c r="C23">
        <f>PPCL!E23</f>
        <v>0</v>
      </c>
      <c r="D23">
        <f>PPCL!O23</f>
        <v>30</v>
      </c>
      <c r="E23">
        <f>PPCL!P23</f>
        <v>0</v>
      </c>
      <c r="F23">
        <f t="shared" si="4"/>
        <v>185</v>
      </c>
      <c r="G23">
        <f t="shared" si="5"/>
        <v>30</v>
      </c>
      <c r="H23" s="154"/>
      <c r="I23">
        <f>BRPL_EOD!AI23+BRPL_EOD!AJ23</f>
        <v>13</v>
      </c>
      <c r="J23">
        <f>BYPL_EOD!AI23+BYPL_EOD!AJ23</f>
        <v>3.68</v>
      </c>
      <c r="K23">
        <f>MES_EOD!AI23+MES_EOD!AJ23</f>
        <v>1.39</v>
      </c>
      <c r="L23">
        <f>NDMC_EOD!AI23+NDMC_EOD!AJ23</f>
        <v>6.93</v>
      </c>
      <c r="M23">
        <f>TPDDL_EOD!AI23+TPDDL_EOD!AJ23</f>
        <v>5</v>
      </c>
      <c r="N23">
        <f t="shared" si="0"/>
        <v>30</v>
      </c>
      <c r="O23" s="154">
        <f t="shared" si="1"/>
        <v>0</v>
      </c>
      <c r="P23">
        <v>13</v>
      </c>
      <c r="Q23">
        <v>3.68</v>
      </c>
      <c r="R23">
        <v>1.39</v>
      </c>
      <c r="S23">
        <v>6.93</v>
      </c>
      <c r="T23">
        <v>5</v>
      </c>
      <c r="U23" s="156">
        <f t="shared" si="2"/>
        <v>30</v>
      </c>
      <c r="V23" s="154">
        <f t="shared" si="3"/>
        <v>0</v>
      </c>
    </row>
    <row r="24" spans="1:22">
      <c r="A24" t="s">
        <v>66</v>
      </c>
      <c r="B24">
        <f>PPCL!D24</f>
        <v>185</v>
      </c>
      <c r="C24">
        <f>PPCL!E24</f>
        <v>0</v>
      </c>
      <c r="D24">
        <f>PPCL!O24</f>
        <v>30</v>
      </c>
      <c r="E24">
        <f>PPCL!P24</f>
        <v>0</v>
      </c>
      <c r="F24">
        <f t="shared" si="4"/>
        <v>185</v>
      </c>
      <c r="G24">
        <f t="shared" si="5"/>
        <v>30</v>
      </c>
      <c r="H24" s="154"/>
      <c r="I24">
        <f>BRPL_EOD!AI24+BRPL_EOD!AJ24</f>
        <v>13</v>
      </c>
      <c r="J24">
        <f>BYPL_EOD!AI24+BYPL_EOD!AJ24</f>
        <v>3.68</v>
      </c>
      <c r="K24">
        <f>MES_EOD!AI24+MES_EOD!AJ24</f>
        <v>1.39</v>
      </c>
      <c r="L24">
        <f>NDMC_EOD!AI24+NDMC_EOD!AJ24</f>
        <v>6.93</v>
      </c>
      <c r="M24">
        <f>TPDDL_EOD!AI24+TPDDL_EOD!AJ24</f>
        <v>5</v>
      </c>
      <c r="N24">
        <f t="shared" si="0"/>
        <v>30</v>
      </c>
      <c r="O24" s="154">
        <f t="shared" si="1"/>
        <v>0</v>
      </c>
      <c r="P24">
        <v>13</v>
      </c>
      <c r="Q24">
        <v>3.68</v>
      </c>
      <c r="R24">
        <v>1.39</v>
      </c>
      <c r="S24">
        <v>6.93</v>
      </c>
      <c r="T24">
        <v>5</v>
      </c>
      <c r="U24" s="156">
        <f t="shared" si="2"/>
        <v>30</v>
      </c>
      <c r="V24" s="154">
        <f t="shared" si="3"/>
        <v>0</v>
      </c>
    </row>
    <row r="25" spans="1:22">
      <c r="A25" t="s">
        <v>67</v>
      </c>
      <c r="B25">
        <f>PPCL!D25</f>
        <v>185</v>
      </c>
      <c r="C25">
        <f>PPCL!E25</f>
        <v>0</v>
      </c>
      <c r="D25">
        <f>PPCL!O25</f>
        <v>30</v>
      </c>
      <c r="E25">
        <f>PPCL!P25</f>
        <v>0</v>
      </c>
      <c r="F25">
        <f t="shared" si="4"/>
        <v>185</v>
      </c>
      <c r="G25">
        <f t="shared" si="5"/>
        <v>30</v>
      </c>
      <c r="H25" s="154"/>
      <c r="I25">
        <f>BRPL_EOD!AI25+BRPL_EOD!AJ25</f>
        <v>13</v>
      </c>
      <c r="J25">
        <f>BYPL_EOD!AI25+BYPL_EOD!AJ25</f>
        <v>3.68</v>
      </c>
      <c r="K25">
        <f>MES_EOD!AI25+MES_EOD!AJ25</f>
        <v>1.39</v>
      </c>
      <c r="L25">
        <f>NDMC_EOD!AI25+NDMC_EOD!AJ25</f>
        <v>6.93</v>
      </c>
      <c r="M25">
        <f>TPDDL_EOD!AI25+TPDDL_EOD!AJ25</f>
        <v>5</v>
      </c>
      <c r="N25">
        <f t="shared" si="0"/>
        <v>30</v>
      </c>
      <c r="O25" s="154">
        <f t="shared" si="1"/>
        <v>0</v>
      </c>
      <c r="P25">
        <v>13</v>
      </c>
      <c r="Q25">
        <v>3.68</v>
      </c>
      <c r="R25">
        <v>1.39</v>
      </c>
      <c r="S25">
        <v>6.93</v>
      </c>
      <c r="T25">
        <v>5</v>
      </c>
      <c r="U25" s="156">
        <f t="shared" si="2"/>
        <v>30</v>
      </c>
      <c r="V25" s="154">
        <f t="shared" si="3"/>
        <v>0</v>
      </c>
    </row>
    <row r="26" spans="1:22">
      <c r="A26" t="s">
        <v>68</v>
      </c>
      <c r="B26">
        <f>PPCL!D26</f>
        <v>185</v>
      </c>
      <c r="C26">
        <f>PPCL!E26</f>
        <v>0</v>
      </c>
      <c r="D26">
        <f>PPCL!O26</f>
        <v>32</v>
      </c>
      <c r="E26">
        <f>PPCL!P26</f>
        <v>0</v>
      </c>
      <c r="F26">
        <f t="shared" si="4"/>
        <v>185</v>
      </c>
      <c r="G26">
        <f t="shared" si="5"/>
        <v>32</v>
      </c>
      <c r="H26" s="154"/>
      <c r="I26">
        <f>BRPL_EOD!AI26+BRPL_EOD!AJ26</f>
        <v>13</v>
      </c>
      <c r="J26">
        <f>BYPL_EOD!AI26+BYPL_EOD!AJ26</f>
        <v>4.26</v>
      </c>
      <c r="K26">
        <f>MES_EOD!AI26+MES_EOD!AJ26</f>
        <v>1.61</v>
      </c>
      <c r="L26">
        <f>NDMC_EOD!AI26+NDMC_EOD!AJ26</f>
        <v>8.0299999999999994</v>
      </c>
      <c r="M26">
        <f>TPDDL_EOD!AI26+TPDDL_EOD!AJ26</f>
        <v>5.1100000000000003</v>
      </c>
      <c r="N26">
        <f t="shared" si="0"/>
        <v>32.01</v>
      </c>
      <c r="O26" s="154">
        <f t="shared" si="1"/>
        <v>-9.9999999999980105E-3</v>
      </c>
      <c r="P26">
        <v>12.995938769134646</v>
      </c>
      <c r="Q26">
        <v>4.258669165885661</v>
      </c>
      <c r="R26">
        <v>1.6094970321774447</v>
      </c>
      <c r="S26">
        <v>8.0274914089347078</v>
      </c>
      <c r="T26">
        <v>5.1084036238675417</v>
      </c>
      <c r="U26" s="156">
        <f t="shared" si="2"/>
        <v>32</v>
      </c>
      <c r="V26" s="154">
        <f t="shared" si="3"/>
        <v>0</v>
      </c>
    </row>
    <row r="27" spans="1:22">
      <c r="A27" t="s">
        <v>69</v>
      </c>
      <c r="B27">
        <f>PPCL!D27</f>
        <v>185</v>
      </c>
      <c r="C27">
        <f>PPCL!E27</f>
        <v>0</v>
      </c>
      <c r="D27">
        <f>PPCL!O27</f>
        <v>32</v>
      </c>
      <c r="E27">
        <f>PPCL!P27</f>
        <v>0</v>
      </c>
      <c r="F27">
        <f t="shared" si="4"/>
        <v>185</v>
      </c>
      <c r="G27">
        <f t="shared" si="5"/>
        <v>32</v>
      </c>
      <c r="H27" s="154"/>
      <c r="I27">
        <f>BRPL_EOD!AI27+BRPL_EOD!AJ27</f>
        <v>13</v>
      </c>
      <c r="J27">
        <f>BYPL_EOD!AI27+BYPL_EOD!AJ27</f>
        <v>4.26</v>
      </c>
      <c r="K27">
        <f>MES_EOD!AI27+MES_EOD!AJ27</f>
        <v>1.61</v>
      </c>
      <c r="L27">
        <f>NDMC_EOD!AI27+NDMC_EOD!AJ27</f>
        <v>8.0299999999999994</v>
      </c>
      <c r="M27">
        <f>TPDDL_EOD!AI27+TPDDL_EOD!AJ27</f>
        <v>5.1100000000000003</v>
      </c>
      <c r="N27">
        <f t="shared" si="0"/>
        <v>32.01</v>
      </c>
      <c r="O27" s="154">
        <f t="shared" si="1"/>
        <v>-9.9999999999980105E-3</v>
      </c>
      <c r="P27">
        <v>12.995938769134646</v>
      </c>
      <c r="Q27">
        <v>4.258669165885661</v>
      </c>
      <c r="R27">
        <v>1.6094970321774447</v>
      </c>
      <c r="S27">
        <v>8.0274914089347078</v>
      </c>
      <c r="T27">
        <v>5.1084036238675417</v>
      </c>
      <c r="U27" s="156">
        <f t="shared" si="2"/>
        <v>32</v>
      </c>
      <c r="V27" s="154">
        <f t="shared" si="3"/>
        <v>0</v>
      </c>
    </row>
    <row r="28" spans="1:22">
      <c r="A28" t="s">
        <v>70</v>
      </c>
      <c r="B28">
        <f>PPCL!D28</f>
        <v>185</v>
      </c>
      <c r="C28">
        <f>PPCL!E28</f>
        <v>0</v>
      </c>
      <c r="D28">
        <f>PPCL!O28</f>
        <v>32</v>
      </c>
      <c r="E28">
        <f>PPCL!P28</f>
        <v>0</v>
      </c>
      <c r="F28">
        <f t="shared" si="4"/>
        <v>185</v>
      </c>
      <c r="G28">
        <f t="shared" si="5"/>
        <v>32</v>
      </c>
      <c r="H28" s="154"/>
      <c r="I28">
        <f>BRPL_EOD!AI28+BRPL_EOD!AJ28</f>
        <v>13</v>
      </c>
      <c r="J28">
        <f>BYPL_EOD!AI28+BYPL_EOD!AJ28</f>
        <v>4.26</v>
      </c>
      <c r="K28">
        <f>MES_EOD!AI28+MES_EOD!AJ28</f>
        <v>1.61</v>
      </c>
      <c r="L28">
        <f>NDMC_EOD!AI28+NDMC_EOD!AJ28</f>
        <v>8.0299999999999994</v>
      </c>
      <c r="M28">
        <f>TPDDL_EOD!AI28+TPDDL_EOD!AJ28</f>
        <v>5.1100000000000003</v>
      </c>
      <c r="N28">
        <f t="shared" si="0"/>
        <v>32.01</v>
      </c>
      <c r="O28" s="154">
        <f t="shared" si="1"/>
        <v>-9.9999999999980105E-3</v>
      </c>
      <c r="P28">
        <v>12.995938769134646</v>
      </c>
      <c r="Q28">
        <v>4.258669165885661</v>
      </c>
      <c r="R28">
        <v>1.6094970321774447</v>
      </c>
      <c r="S28">
        <v>8.0274914089347078</v>
      </c>
      <c r="T28">
        <v>5.1084036238675417</v>
      </c>
      <c r="U28" s="156">
        <f t="shared" si="2"/>
        <v>32</v>
      </c>
      <c r="V28" s="154">
        <f t="shared" si="3"/>
        <v>0</v>
      </c>
    </row>
    <row r="29" spans="1:22">
      <c r="A29" t="s">
        <v>71</v>
      </c>
      <c r="B29">
        <f>PPCL!D29</f>
        <v>185</v>
      </c>
      <c r="C29">
        <f>PPCL!E29</f>
        <v>0</v>
      </c>
      <c r="D29">
        <f>PPCL!O29</f>
        <v>32</v>
      </c>
      <c r="E29">
        <f>PPCL!P29</f>
        <v>0</v>
      </c>
      <c r="F29">
        <f t="shared" si="4"/>
        <v>185</v>
      </c>
      <c r="G29">
        <f t="shared" si="5"/>
        <v>32</v>
      </c>
      <c r="H29" s="154"/>
      <c r="I29">
        <f>BRPL_EOD!AI29+BRPL_EOD!AJ29</f>
        <v>13</v>
      </c>
      <c r="J29">
        <f>BYPL_EOD!AI29+BYPL_EOD!AJ29</f>
        <v>4.26</v>
      </c>
      <c r="K29">
        <f>MES_EOD!AI29+MES_EOD!AJ29</f>
        <v>1.61</v>
      </c>
      <c r="L29">
        <f>NDMC_EOD!AI29+NDMC_EOD!AJ29</f>
        <v>8.0299999999999994</v>
      </c>
      <c r="M29">
        <f>TPDDL_EOD!AI29+TPDDL_EOD!AJ29</f>
        <v>5.1100000000000003</v>
      </c>
      <c r="N29">
        <f t="shared" si="0"/>
        <v>32.01</v>
      </c>
      <c r="O29" s="154">
        <f t="shared" si="1"/>
        <v>-9.9999999999980105E-3</v>
      </c>
      <c r="P29">
        <v>12.995938769134646</v>
      </c>
      <c r="Q29">
        <v>4.258669165885661</v>
      </c>
      <c r="R29">
        <v>1.6094970321774447</v>
      </c>
      <c r="S29">
        <v>8.0274914089347078</v>
      </c>
      <c r="T29">
        <v>5.1084036238675417</v>
      </c>
      <c r="U29" s="156">
        <f t="shared" si="2"/>
        <v>32</v>
      </c>
      <c r="V29" s="154">
        <f t="shared" si="3"/>
        <v>0</v>
      </c>
    </row>
    <row r="30" spans="1:22">
      <c r="A30" t="s">
        <v>72</v>
      </c>
      <c r="B30">
        <f>PPCL!D30</f>
        <v>185</v>
      </c>
      <c r="C30">
        <f>PPCL!E30</f>
        <v>0</v>
      </c>
      <c r="D30">
        <f>PPCL!O30</f>
        <v>32</v>
      </c>
      <c r="E30">
        <f>PPCL!P30</f>
        <v>0</v>
      </c>
      <c r="F30">
        <f t="shared" si="4"/>
        <v>185</v>
      </c>
      <c r="G30">
        <f t="shared" si="5"/>
        <v>32</v>
      </c>
      <c r="H30" s="154"/>
      <c r="I30">
        <f>BRPL_EOD!AI30+BRPL_EOD!AJ30</f>
        <v>13</v>
      </c>
      <c r="J30">
        <f>BYPL_EOD!AI30+BYPL_EOD!AJ30</f>
        <v>4.26</v>
      </c>
      <c r="K30">
        <f>MES_EOD!AI30+MES_EOD!AJ30</f>
        <v>1.61</v>
      </c>
      <c r="L30">
        <f>NDMC_EOD!AI30+NDMC_EOD!AJ30</f>
        <v>8.0299999999999994</v>
      </c>
      <c r="M30">
        <f>TPDDL_EOD!AI30+TPDDL_EOD!AJ30</f>
        <v>5.1100000000000003</v>
      </c>
      <c r="N30">
        <f t="shared" si="0"/>
        <v>32.01</v>
      </c>
      <c r="O30" s="154">
        <f t="shared" si="1"/>
        <v>-9.9999999999980105E-3</v>
      </c>
      <c r="P30">
        <v>12.995938769134646</v>
      </c>
      <c r="Q30">
        <v>4.258669165885661</v>
      </c>
      <c r="R30">
        <v>1.6094970321774447</v>
      </c>
      <c r="S30">
        <v>8.0274914089347078</v>
      </c>
      <c r="T30">
        <v>5.1084036238675417</v>
      </c>
      <c r="U30" s="156">
        <f t="shared" si="2"/>
        <v>32</v>
      </c>
      <c r="V30" s="154">
        <f t="shared" si="3"/>
        <v>0</v>
      </c>
    </row>
    <row r="31" spans="1:22">
      <c r="A31" t="s">
        <v>73</v>
      </c>
      <c r="B31">
        <f>PPCL!D31</f>
        <v>185</v>
      </c>
      <c r="C31">
        <f>PPCL!E31</f>
        <v>0</v>
      </c>
      <c r="D31">
        <f>PPCL!O31</f>
        <v>32</v>
      </c>
      <c r="E31">
        <f>PPCL!P31</f>
        <v>0</v>
      </c>
      <c r="F31">
        <f t="shared" si="4"/>
        <v>185</v>
      </c>
      <c r="G31">
        <f t="shared" si="5"/>
        <v>32</v>
      </c>
      <c r="H31" s="154"/>
      <c r="I31">
        <f>BRPL_EOD!AI31+BRPL_EOD!AJ31</f>
        <v>13</v>
      </c>
      <c r="J31">
        <f>BYPL_EOD!AI31+BYPL_EOD!AJ31</f>
        <v>4.26</v>
      </c>
      <c r="K31">
        <f>MES_EOD!AI31+MES_EOD!AJ31</f>
        <v>1.61</v>
      </c>
      <c r="L31">
        <f>NDMC_EOD!AI31+NDMC_EOD!AJ31</f>
        <v>8.0299999999999994</v>
      </c>
      <c r="M31">
        <f>TPDDL_EOD!AI31+TPDDL_EOD!AJ31</f>
        <v>5.1100000000000003</v>
      </c>
      <c r="N31">
        <f t="shared" si="0"/>
        <v>32.01</v>
      </c>
      <c r="O31" s="154">
        <f t="shared" si="1"/>
        <v>-9.9999999999980105E-3</v>
      </c>
      <c r="P31">
        <v>12.995938769134646</v>
      </c>
      <c r="Q31">
        <v>4.258669165885661</v>
      </c>
      <c r="R31">
        <v>1.6094970321774447</v>
      </c>
      <c r="S31">
        <v>8.0274914089347078</v>
      </c>
      <c r="T31">
        <v>5.1084036238675417</v>
      </c>
      <c r="U31" s="156">
        <f t="shared" si="2"/>
        <v>32</v>
      </c>
      <c r="V31" s="154">
        <f t="shared" si="3"/>
        <v>0</v>
      </c>
    </row>
    <row r="32" spans="1:22">
      <c r="A32" t="s">
        <v>74</v>
      </c>
      <c r="B32">
        <f>PPCL!D32</f>
        <v>185</v>
      </c>
      <c r="C32">
        <f>PPCL!E32</f>
        <v>0</v>
      </c>
      <c r="D32">
        <f>PPCL!O32</f>
        <v>32</v>
      </c>
      <c r="E32">
        <f>PPCL!P32</f>
        <v>0</v>
      </c>
      <c r="F32">
        <f t="shared" si="4"/>
        <v>185</v>
      </c>
      <c r="G32">
        <f t="shared" si="5"/>
        <v>32</v>
      </c>
      <c r="H32" s="154"/>
      <c r="I32">
        <f>BRPL_EOD!AI32+BRPL_EOD!AJ32</f>
        <v>13</v>
      </c>
      <c r="J32">
        <f>BYPL_EOD!AI32+BYPL_EOD!AJ32</f>
        <v>4.26</v>
      </c>
      <c r="K32">
        <f>MES_EOD!AI32+MES_EOD!AJ32</f>
        <v>1.61</v>
      </c>
      <c r="L32">
        <f>NDMC_EOD!AI32+NDMC_EOD!AJ32</f>
        <v>8.0299999999999994</v>
      </c>
      <c r="M32">
        <f>TPDDL_EOD!AI32+TPDDL_EOD!AJ32</f>
        <v>5.1100000000000003</v>
      </c>
      <c r="N32">
        <f t="shared" si="0"/>
        <v>32.01</v>
      </c>
      <c r="O32" s="154">
        <f t="shared" si="1"/>
        <v>-9.9999999999980105E-3</v>
      </c>
      <c r="P32">
        <v>12.995938769134646</v>
      </c>
      <c r="Q32">
        <v>4.258669165885661</v>
      </c>
      <c r="R32">
        <v>1.6094970321774447</v>
      </c>
      <c r="S32">
        <v>8.0274914089347078</v>
      </c>
      <c r="T32">
        <v>5.1084036238675417</v>
      </c>
      <c r="U32" s="156">
        <f t="shared" si="2"/>
        <v>32</v>
      </c>
      <c r="V32" s="154">
        <f t="shared" si="3"/>
        <v>0</v>
      </c>
    </row>
    <row r="33" spans="1:22">
      <c r="A33" t="s">
        <v>75</v>
      </c>
      <c r="B33">
        <f>PPCL!D33</f>
        <v>185</v>
      </c>
      <c r="C33">
        <f>PPCL!E33</f>
        <v>0</v>
      </c>
      <c r="D33">
        <f>PPCL!O33</f>
        <v>32</v>
      </c>
      <c r="E33">
        <f>PPCL!P33</f>
        <v>0</v>
      </c>
      <c r="F33">
        <f t="shared" si="4"/>
        <v>185</v>
      </c>
      <c r="G33">
        <f t="shared" si="5"/>
        <v>32</v>
      </c>
      <c r="H33" s="154"/>
      <c r="I33">
        <f>BRPL_EOD!AI33+BRPL_EOD!AJ33</f>
        <v>13</v>
      </c>
      <c r="J33">
        <f>BYPL_EOD!AI33+BYPL_EOD!AJ33</f>
        <v>4.26</v>
      </c>
      <c r="K33">
        <f>MES_EOD!AI33+MES_EOD!AJ33</f>
        <v>1.61</v>
      </c>
      <c r="L33">
        <f>NDMC_EOD!AI33+NDMC_EOD!AJ33</f>
        <v>8.0299999999999994</v>
      </c>
      <c r="M33">
        <f>TPDDL_EOD!AI33+TPDDL_EOD!AJ33</f>
        <v>5.1100000000000003</v>
      </c>
      <c r="N33">
        <f t="shared" si="0"/>
        <v>32.01</v>
      </c>
      <c r="O33" s="154">
        <f t="shared" si="1"/>
        <v>-9.9999999999980105E-3</v>
      </c>
      <c r="P33">
        <v>12.995938769134646</v>
      </c>
      <c r="Q33">
        <v>4.258669165885661</v>
      </c>
      <c r="R33">
        <v>1.6094970321774447</v>
      </c>
      <c r="S33">
        <v>8.0274914089347078</v>
      </c>
      <c r="T33">
        <v>5.1084036238675417</v>
      </c>
      <c r="U33" s="156">
        <f t="shared" si="2"/>
        <v>32</v>
      </c>
      <c r="V33" s="154">
        <f t="shared" si="3"/>
        <v>0</v>
      </c>
    </row>
    <row r="34" spans="1:22">
      <c r="A34" t="s">
        <v>76</v>
      </c>
      <c r="B34">
        <f>PPCL!D34</f>
        <v>185</v>
      </c>
      <c r="C34">
        <f>PPCL!E34</f>
        <v>0</v>
      </c>
      <c r="D34">
        <f>PPCL!O34</f>
        <v>32</v>
      </c>
      <c r="E34">
        <f>PPCL!P34</f>
        <v>0</v>
      </c>
      <c r="F34">
        <f t="shared" si="4"/>
        <v>185</v>
      </c>
      <c r="G34">
        <f t="shared" si="5"/>
        <v>32</v>
      </c>
      <c r="H34" s="154"/>
      <c r="I34">
        <f>BRPL_EOD!AI34+BRPL_EOD!AJ34</f>
        <v>13</v>
      </c>
      <c r="J34">
        <f>BYPL_EOD!AI34+BYPL_EOD!AJ34</f>
        <v>4.26</v>
      </c>
      <c r="K34">
        <f>MES_EOD!AI34+MES_EOD!AJ34</f>
        <v>1.61</v>
      </c>
      <c r="L34">
        <f>NDMC_EOD!AI34+NDMC_EOD!AJ34</f>
        <v>8.0299999999999994</v>
      </c>
      <c r="M34">
        <f>TPDDL_EOD!AI34+TPDDL_EOD!AJ34</f>
        <v>5.1100000000000003</v>
      </c>
      <c r="N34">
        <f t="shared" si="0"/>
        <v>32.01</v>
      </c>
      <c r="O34" s="154">
        <f t="shared" si="1"/>
        <v>-9.9999999999980105E-3</v>
      </c>
      <c r="P34">
        <v>12.995938769134646</v>
      </c>
      <c r="Q34">
        <v>4.258669165885661</v>
      </c>
      <c r="R34">
        <v>1.6094970321774447</v>
      </c>
      <c r="S34">
        <v>8.0274914089347078</v>
      </c>
      <c r="T34">
        <v>5.1084036238675417</v>
      </c>
      <c r="U34" s="156">
        <f t="shared" si="2"/>
        <v>32</v>
      </c>
      <c r="V34" s="154">
        <f t="shared" si="3"/>
        <v>0</v>
      </c>
    </row>
    <row r="35" spans="1:22">
      <c r="A35" t="s">
        <v>77</v>
      </c>
      <c r="B35">
        <f>PPCL!D35</f>
        <v>185</v>
      </c>
      <c r="C35">
        <f>PPCL!E35</f>
        <v>0</v>
      </c>
      <c r="D35">
        <f>PPCL!O35</f>
        <v>32</v>
      </c>
      <c r="E35">
        <f>PPCL!P35</f>
        <v>0</v>
      </c>
      <c r="F35">
        <f t="shared" si="4"/>
        <v>185</v>
      </c>
      <c r="G35">
        <f t="shared" si="5"/>
        <v>32</v>
      </c>
      <c r="H35" s="154"/>
      <c r="I35">
        <f>BRPL_EOD!AI35+BRPL_EOD!AJ35</f>
        <v>13</v>
      </c>
      <c r="J35">
        <f>BYPL_EOD!AI35+BYPL_EOD!AJ35</f>
        <v>4.26</v>
      </c>
      <c r="K35">
        <f>MES_EOD!AI35+MES_EOD!AJ35</f>
        <v>1.61</v>
      </c>
      <c r="L35">
        <f>NDMC_EOD!AI35+NDMC_EOD!AJ35</f>
        <v>8.0299999999999994</v>
      </c>
      <c r="M35">
        <f>TPDDL_EOD!AI35+TPDDL_EOD!AJ35</f>
        <v>5.1100000000000003</v>
      </c>
      <c r="N35">
        <f t="shared" si="0"/>
        <v>32.01</v>
      </c>
      <c r="O35" s="154">
        <f t="shared" si="1"/>
        <v>-9.9999999999980105E-3</v>
      </c>
      <c r="P35">
        <v>12.995938769134646</v>
      </c>
      <c r="Q35">
        <v>4.258669165885661</v>
      </c>
      <c r="R35">
        <v>1.6094970321774447</v>
      </c>
      <c r="S35">
        <v>8.0274914089347078</v>
      </c>
      <c r="T35">
        <v>5.1084036238675417</v>
      </c>
      <c r="U35" s="156">
        <f t="shared" si="2"/>
        <v>32</v>
      </c>
      <c r="V35" s="154">
        <f t="shared" si="3"/>
        <v>0</v>
      </c>
    </row>
    <row r="36" spans="1:22">
      <c r="A36" t="s">
        <v>78</v>
      </c>
      <c r="B36">
        <f>PPCL!D36</f>
        <v>185</v>
      </c>
      <c r="C36">
        <f>PPCL!E36</f>
        <v>0</v>
      </c>
      <c r="D36">
        <f>PPCL!O36</f>
        <v>32</v>
      </c>
      <c r="E36">
        <f>PPCL!P36</f>
        <v>0</v>
      </c>
      <c r="F36">
        <f t="shared" si="4"/>
        <v>185</v>
      </c>
      <c r="G36">
        <f t="shared" si="5"/>
        <v>32</v>
      </c>
      <c r="H36" s="154"/>
      <c r="I36">
        <f>BRPL_EOD!AI36+BRPL_EOD!AJ36</f>
        <v>13</v>
      </c>
      <c r="J36">
        <f>BYPL_EOD!AI36+BYPL_EOD!AJ36</f>
        <v>4.26</v>
      </c>
      <c r="K36">
        <f>MES_EOD!AI36+MES_EOD!AJ36</f>
        <v>1.61</v>
      </c>
      <c r="L36">
        <f>NDMC_EOD!AI36+NDMC_EOD!AJ36</f>
        <v>8.0299999999999994</v>
      </c>
      <c r="M36">
        <f>TPDDL_EOD!AI36+TPDDL_EOD!AJ36</f>
        <v>5.1100000000000003</v>
      </c>
      <c r="N36">
        <f t="shared" si="0"/>
        <v>32.01</v>
      </c>
      <c r="O36" s="154">
        <f t="shared" si="1"/>
        <v>-9.9999999999980105E-3</v>
      </c>
      <c r="P36">
        <v>12.995938769134646</v>
      </c>
      <c r="Q36">
        <v>4.258669165885661</v>
      </c>
      <c r="R36">
        <v>1.6094970321774447</v>
      </c>
      <c r="S36">
        <v>8.0274914089347078</v>
      </c>
      <c r="T36">
        <v>5.1084036238675417</v>
      </c>
      <c r="U36" s="156">
        <f t="shared" si="2"/>
        <v>32</v>
      </c>
      <c r="V36" s="154">
        <f t="shared" si="3"/>
        <v>0</v>
      </c>
    </row>
    <row r="37" spans="1:22">
      <c r="A37" t="s">
        <v>79</v>
      </c>
      <c r="B37">
        <f>PPCL!D37</f>
        <v>185</v>
      </c>
      <c r="C37">
        <f>PPCL!E37</f>
        <v>0</v>
      </c>
      <c r="D37">
        <f>PPCL!O37</f>
        <v>32</v>
      </c>
      <c r="E37">
        <f>PPCL!P37</f>
        <v>0</v>
      </c>
      <c r="F37">
        <f t="shared" si="4"/>
        <v>185</v>
      </c>
      <c r="G37">
        <f t="shared" si="5"/>
        <v>32</v>
      </c>
      <c r="H37" s="154"/>
      <c r="I37">
        <f>BRPL_EOD!AI37+BRPL_EOD!AJ37</f>
        <v>13</v>
      </c>
      <c r="J37">
        <f>BYPL_EOD!AI37+BYPL_EOD!AJ37</f>
        <v>4.26</v>
      </c>
      <c r="K37">
        <f>MES_EOD!AI37+MES_EOD!AJ37</f>
        <v>1.61</v>
      </c>
      <c r="L37">
        <f>NDMC_EOD!AI37+NDMC_EOD!AJ37</f>
        <v>8.0299999999999994</v>
      </c>
      <c r="M37">
        <f>TPDDL_EOD!AI37+TPDDL_EOD!AJ37</f>
        <v>5.1100000000000003</v>
      </c>
      <c r="N37">
        <f t="shared" si="0"/>
        <v>32.01</v>
      </c>
      <c r="O37" s="154">
        <f t="shared" si="1"/>
        <v>-9.9999999999980105E-3</v>
      </c>
      <c r="P37">
        <v>12.995938769134646</v>
      </c>
      <c r="Q37">
        <v>4.258669165885661</v>
      </c>
      <c r="R37">
        <v>1.6094970321774447</v>
      </c>
      <c r="S37">
        <v>8.0274914089347078</v>
      </c>
      <c r="T37">
        <v>5.1084036238675417</v>
      </c>
      <c r="U37" s="156">
        <f t="shared" si="2"/>
        <v>32</v>
      </c>
      <c r="V37" s="154">
        <f t="shared" si="3"/>
        <v>0</v>
      </c>
    </row>
    <row r="38" spans="1:22">
      <c r="A38" t="s">
        <v>80</v>
      </c>
      <c r="B38">
        <f>PPCL!D38</f>
        <v>185</v>
      </c>
      <c r="C38">
        <f>PPCL!E38</f>
        <v>0</v>
      </c>
      <c r="D38">
        <f>PPCL!O38</f>
        <v>32</v>
      </c>
      <c r="E38">
        <f>PPCL!P38</f>
        <v>0</v>
      </c>
      <c r="F38">
        <f t="shared" si="4"/>
        <v>185</v>
      </c>
      <c r="G38">
        <f t="shared" si="5"/>
        <v>32</v>
      </c>
      <c r="H38" s="154"/>
      <c r="I38">
        <f>BRPL_EOD!AI38+BRPL_EOD!AJ38</f>
        <v>13</v>
      </c>
      <c r="J38">
        <f>BYPL_EOD!AI38+BYPL_EOD!AJ38</f>
        <v>4.26</v>
      </c>
      <c r="K38">
        <f>MES_EOD!AI38+MES_EOD!AJ38</f>
        <v>1.61</v>
      </c>
      <c r="L38">
        <f>NDMC_EOD!AI38+NDMC_EOD!AJ38</f>
        <v>8.0299999999999994</v>
      </c>
      <c r="M38">
        <f>TPDDL_EOD!AI38+TPDDL_EOD!AJ38</f>
        <v>5.1100000000000003</v>
      </c>
      <c r="N38">
        <f t="shared" si="0"/>
        <v>32.01</v>
      </c>
      <c r="O38" s="154">
        <f t="shared" si="1"/>
        <v>-9.9999999999980105E-3</v>
      </c>
      <c r="P38">
        <v>12.995938769134646</v>
      </c>
      <c r="Q38">
        <v>4.258669165885661</v>
      </c>
      <c r="R38">
        <v>1.6094970321774447</v>
      </c>
      <c r="S38">
        <v>8.0274914089347078</v>
      </c>
      <c r="T38">
        <v>5.1084036238675417</v>
      </c>
      <c r="U38" s="156">
        <f t="shared" si="2"/>
        <v>32</v>
      </c>
      <c r="V38" s="154">
        <f t="shared" si="3"/>
        <v>0</v>
      </c>
    </row>
    <row r="39" spans="1:22">
      <c r="A39" t="s">
        <v>81</v>
      </c>
      <c r="B39">
        <f>PPCL!D39</f>
        <v>185</v>
      </c>
      <c r="C39">
        <f>PPCL!E39</f>
        <v>0</v>
      </c>
      <c r="D39">
        <f>PPCL!O39</f>
        <v>28</v>
      </c>
      <c r="E39">
        <f>PPCL!P39</f>
        <v>0</v>
      </c>
      <c r="F39">
        <f t="shared" si="4"/>
        <v>185</v>
      </c>
      <c r="G39">
        <f t="shared" si="5"/>
        <v>28</v>
      </c>
      <c r="H39" s="154"/>
      <c r="I39">
        <f>BRPL_EOD!AI39+BRPL_EOD!AJ39</f>
        <v>13</v>
      </c>
      <c r="J39">
        <f>BYPL_EOD!AI39+BYPL_EOD!AJ39</f>
        <v>3.07</v>
      </c>
      <c r="K39">
        <f>MES_EOD!AI39+MES_EOD!AJ39</f>
        <v>1.1599999999999999</v>
      </c>
      <c r="L39">
        <f>NDMC_EOD!AI39+NDMC_EOD!AJ39</f>
        <v>5.77</v>
      </c>
      <c r="M39">
        <f>TPDDL_EOD!AI39+TPDDL_EOD!AJ39</f>
        <v>5</v>
      </c>
      <c r="N39">
        <f t="shared" si="0"/>
        <v>28</v>
      </c>
      <c r="O39" s="154">
        <f t="shared" si="1"/>
        <v>0</v>
      </c>
      <c r="P39">
        <v>13</v>
      </c>
      <c r="Q39">
        <v>3.07</v>
      </c>
      <c r="R39">
        <v>1.1599999999999999</v>
      </c>
      <c r="S39">
        <v>5.77</v>
      </c>
      <c r="T39">
        <v>5</v>
      </c>
      <c r="U39" s="156">
        <f t="shared" si="2"/>
        <v>28</v>
      </c>
      <c r="V39" s="154">
        <f t="shared" si="3"/>
        <v>0</v>
      </c>
    </row>
    <row r="40" spans="1:22">
      <c r="A40" t="s">
        <v>82</v>
      </c>
      <c r="B40">
        <f>PPCL!D40</f>
        <v>185</v>
      </c>
      <c r="C40">
        <f>PPCL!E40</f>
        <v>0</v>
      </c>
      <c r="D40">
        <f>PPCL!O40</f>
        <v>28</v>
      </c>
      <c r="E40">
        <f>PPCL!P40</f>
        <v>0</v>
      </c>
      <c r="F40">
        <f t="shared" si="4"/>
        <v>185</v>
      </c>
      <c r="G40">
        <f t="shared" si="5"/>
        <v>28</v>
      </c>
      <c r="H40" s="154"/>
      <c r="I40">
        <f>BRPL_EOD!AI40+BRPL_EOD!AJ40</f>
        <v>13</v>
      </c>
      <c r="J40">
        <f>BYPL_EOD!AI40+BYPL_EOD!AJ40</f>
        <v>3.07</v>
      </c>
      <c r="K40">
        <f>MES_EOD!AI40+MES_EOD!AJ40</f>
        <v>1.1599999999999999</v>
      </c>
      <c r="L40">
        <f>NDMC_EOD!AI40+NDMC_EOD!AJ40</f>
        <v>5.77</v>
      </c>
      <c r="M40">
        <f>TPDDL_EOD!AI40+TPDDL_EOD!AJ40</f>
        <v>5</v>
      </c>
      <c r="N40">
        <f t="shared" si="0"/>
        <v>28</v>
      </c>
      <c r="O40" s="154">
        <f t="shared" si="1"/>
        <v>0</v>
      </c>
      <c r="P40">
        <v>13</v>
      </c>
      <c r="Q40">
        <v>3.07</v>
      </c>
      <c r="R40">
        <v>1.1599999999999999</v>
      </c>
      <c r="S40">
        <v>5.77</v>
      </c>
      <c r="T40">
        <v>5</v>
      </c>
      <c r="U40" s="156">
        <f t="shared" si="2"/>
        <v>28</v>
      </c>
      <c r="V40" s="154">
        <f t="shared" si="3"/>
        <v>0</v>
      </c>
    </row>
    <row r="41" spans="1:22">
      <c r="A41" t="s">
        <v>83</v>
      </c>
      <c r="B41">
        <f>PPCL!D41</f>
        <v>185</v>
      </c>
      <c r="C41">
        <f>PPCL!E41</f>
        <v>0</v>
      </c>
      <c r="D41">
        <f>PPCL!O41</f>
        <v>28</v>
      </c>
      <c r="E41">
        <f>PPCL!P41</f>
        <v>0</v>
      </c>
      <c r="F41">
        <f t="shared" si="4"/>
        <v>185</v>
      </c>
      <c r="G41">
        <f t="shared" si="5"/>
        <v>28</v>
      </c>
      <c r="H41" s="154"/>
      <c r="I41">
        <f>BRPL_EOD!AI41+BRPL_EOD!AJ41</f>
        <v>13</v>
      </c>
      <c r="J41">
        <f>BYPL_EOD!AI41+BYPL_EOD!AJ41</f>
        <v>3.07</v>
      </c>
      <c r="K41">
        <f>MES_EOD!AI41+MES_EOD!AJ41</f>
        <v>1.1599999999999999</v>
      </c>
      <c r="L41">
        <f>NDMC_EOD!AI41+NDMC_EOD!AJ41</f>
        <v>5.77</v>
      </c>
      <c r="M41">
        <f>TPDDL_EOD!AI41+TPDDL_EOD!AJ41</f>
        <v>5</v>
      </c>
      <c r="N41">
        <f t="shared" si="0"/>
        <v>28</v>
      </c>
      <c r="O41" s="154">
        <f t="shared" si="1"/>
        <v>0</v>
      </c>
      <c r="P41">
        <v>13</v>
      </c>
      <c r="Q41">
        <v>3.07</v>
      </c>
      <c r="R41">
        <v>1.1599999999999999</v>
      </c>
      <c r="S41">
        <v>5.77</v>
      </c>
      <c r="T41">
        <v>5</v>
      </c>
      <c r="U41" s="156">
        <f t="shared" si="2"/>
        <v>28</v>
      </c>
      <c r="V41" s="154">
        <f t="shared" si="3"/>
        <v>0</v>
      </c>
    </row>
    <row r="42" spans="1:22">
      <c r="A42" t="s">
        <v>84</v>
      </c>
      <c r="B42">
        <f>PPCL!D42</f>
        <v>185</v>
      </c>
      <c r="C42">
        <f>PPCL!E42</f>
        <v>0</v>
      </c>
      <c r="D42">
        <f>PPCL!O42</f>
        <v>28</v>
      </c>
      <c r="E42">
        <f>PPCL!P42</f>
        <v>0</v>
      </c>
      <c r="F42">
        <f t="shared" si="4"/>
        <v>185</v>
      </c>
      <c r="G42">
        <f t="shared" si="5"/>
        <v>28</v>
      </c>
      <c r="H42" s="154"/>
      <c r="I42">
        <f>BRPL_EOD!AI42+BRPL_EOD!AJ42</f>
        <v>13</v>
      </c>
      <c r="J42">
        <f>BYPL_EOD!AI42+BYPL_EOD!AJ42</f>
        <v>3.07</v>
      </c>
      <c r="K42">
        <f>MES_EOD!AI42+MES_EOD!AJ42</f>
        <v>1.1599999999999999</v>
      </c>
      <c r="L42">
        <f>NDMC_EOD!AI42+NDMC_EOD!AJ42</f>
        <v>5.77</v>
      </c>
      <c r="M42">
        <f>TPDDL_EOD!AI42+TPDDL_EOD!AJ42</f>
        <v>5</v>
      </c>
      <c r="N42">
        <f t="shared" si="0"/>
        <v>28</v>
      </c>
      <c r="O42" s="154">
        <f t="shared" si="1"/>
        <v>0</v>
      </c>
      <c r="P42">
        <v>13</v>
      </c>
      <c r="Q42">
        <v>3.07</v>
      </c>
      <c r="R42">
        <v>1.1599999999999999</v>
      </c>
      <c r="S42">
        <v>5.77</v>
      </c>
      <c r="T42">
        <v>5</v>
      </c>
      <c r="U42" s="156">
        <f t="shared" si="2"/>
        <v>28</v>
      </c>
      <c r="V42" s="154">
        <f t="shared" si="3"/>
        <v>0</v>
      </c>
    </row>
    <row r="43" spans="1:22">
      <c r="A43" t="s">
        <v>85</v>
      </c>
      <c r="B43">
        <f>PPCL!D43</f>
        <v>185</v>
      </c>
      <c r="C43">
        <f>PPCL!E43</f>
        <v>0</v>
      </c>
      <c r="D43">
        <f>PPCL!O43</f>
        <v>28</v>
      </c>
      <c r="E43">
        <f>PPCL!P43</f>
        <v>0</v>
      </c>
      <c r="F43">
        <f t="shared" si="4"/>
        <v>185</v>
      </c>
      <c r="G43">
        <f t="shared" si="5"/>
        <v>28</v>
      </c>
      <c r="H43" s="154"/>
      <c r="I43">
        <f>BRPL_EOD!AI43+BRPL_EOD!AJ43</f>
        <v>13</v>
      </c>
      <c r="J43">
        <f>BYPL_EOD!AI43+BYPL_EOD!AJ43</f>
        <v>3.07</v>
      </c>
      <c r="K43">
        <f>MES_EOD!AI43+MES_EOD!AJ43</f>
        <v>1.1599999999999999</v>
      </c>
      <c r="L43">
        <f>NDMC_EOD!AI43+NDMC_EOD!AJ43</f>
        <v>5.77</v>
      </c>
      <c r="M43">
        <f>TPDDL_EOD!AI43+TPDDL_EOD!AJ43</f>
        <v>5</v>
      </c>
      <c r="N43">
        <f t="shared" si="0"/>
        <v>28</v>
      </c>
      <c r="O43" s="154">
        <f t="shared" si="1"/>
        <v>0</v>
      </c>
      <c r="P43">
        <v>13</v>
      </c>
      <c r="Q43">
        <v>3.07</v>
      </c>
      <c r="R43">
        <v>1.1599999999999999</v>
      </c>
      <c r="S43">
        <v>5.77</v>
      </c>
      <c r="T43">
        <v>5</v>
      </c>
      <c r="U43" s="156">
        <f t="shared" si="2"/>
        <v>28</v>
      </c>
      <c r="V43" s="154">
        <f t="shared" si="3"/>
        <v>0</v>
      </c>
    </row>
    <row r="44" spans="1:22">
      <c r="A44" t="s">
        <v>86</v>
      </c>
      <c r="B44">
        <f>PPCL!D44</f>
        <v>185</v>
      </c>
      <c r="C44">
        <f>PPCL!E44</f>
        <v>0</v>
      </c>
      <c r="D44">
        <f>PPCL!O44</f>
        <v>28</v>
      </c>
      <c r="E44">
        <f>PPCL!P44</f>
        <v>0</v>
      </c>
      <c r="F44">
        <f t="shared" si="4"/>
        <v>185</v>
      </c>
      <c r="G44">
        <f t="shared" si="5"/>
        <v>28</v>
      </c>
      <c r="H44" s="154"/>
      <c r="I44">
        <f>BRPL_EOD!AI44+BRPL_EOD!AJ44</f>
        <v>13</v>
      </c>
      <c r="J44">
        <f>BYPL_EOD!AI44+BYPL_EOD!AJ44</f>
        <v>3.07</v>
      </c>
      <c r="K44">
        <f>MES_EOD!AI44+MES_EOD!AJ44</f>
        <v>1.1599999999999999</v>
      </c>
      <c r="L44">
        <f>NDMC_EOD!AI44+NDMC_EOD!AJ44</f>
        <v>5.77</v>
      </c>
      <c r="M44">
        <f>TPDDL_EOD!AI44+TPDDL_EOD!AJ44</f>
        <v>5</v>
      </c>
      <c r="N44">
        <f t="shared" si="0"/>
        <v>28</v>
      </c>
      <c r="O44" s="154">
        <f t="shared" si="1"/>
        <v>0</v>
      </c>
      <c r="P44">
        <v>13</v>
      </c>
      <c r="Q44">
        <v>3.07</v>
      </c>
      <c r="R44">
        <v>1.1599999999999999</v>
      </c>
      <c r="S44">
        <v>5.77</v>
      </c>
      <c r="T44">
        <v>5</v>
      </c>
      <c r="U44" s="156">
        <f t="shared" si="2"/>
        <v>28</v>
      </c>
      <c r="V44" s="154">
        <f t="shared" si="3"/>
        <v>0</v>
      </c>
    </row>
    <row r="45" spans="1:22">
      <c r="A45" t="s">
        <v>87</v>
      </c>
      <c r="B45">
        <f>PPCL!D45</f>
        <v>185</v>
      </c>
      <c r="C45">
        <f>PPCL!E45</f>
        <v>0</v>
      </c>
      <c r="D45">
        <f>PPCL!O45</f>
        <v>28</v>
      </c>
      <c r="E45">
        <f>PPCL!P45</f>
        <v>0</v>
      </c>
      <c r="F45">
        <f t="shared" si="4"/>
        <v>185</v>
      </c>
      <c r="G45">
        <f t="shared" si="5"/>
        <v>28</v>
      </c>
      <c r="H45" s="154"/>
      <c r="I45">
        <f>BRPL_EOD!AI45+BRPL_EOD!AJ45</f>
        <v>13</v>
      </c>
      <c r="J45">
        <f>BYPL_EOD!AI45+BYPL_EOD!AJ45</f>
        <v>3.07</v>
      </c>
      <c r="K45">
        <f>MES_EOD!AI45+MES_EOD!AJ45</f>
        <v>1.1599999999999999</v>
      </c>
      <c r="L45">
        <f>NDMC_EOD!AI45+NDMC_EOD!AJ45</f>
        <v>5.77</v>
      </c>
      <c r="M45">
        <f>TPDDL_EOD!AI45+TPDDL_EOD!AJ45</f>
        <v>5</v>
      </c>
      <c r="N45">
        <f t="shared" si="0"/>
        <v>28</v>
      </c>
      <c r="O45" s="154">
        <f t="shared" si="1"/>
        <v>0</v>
      </c>
      <c r="P45">
        <v>13</v>
      </c>
      <c r="Q45">
        <v>3.07</v>
      </c>
      <c r="R45">
        <v>1.1599999999999999</v>
      </c>
      <c r="S45">
        <v>5.77</v>
      </c>
      <c r="T45">
        <v>5</v>
      </c>
      <c r="U45" s="156">
        <f t="shared" si="2"/>
        <v>28</v>
      </c>
      <c r="V45" s="154">
        <f t="shared" si="3"/>
        <v>0</v>
      </c>
    </row>
    <row r="46" spans="1:22">
      <c r="A46" t="s">
        <v>88</v>
      </c>
      <c r="B46">
        <f>PPCL!D46</f>
        <v>185</v>
      </c>
      <c r="C46">
        <f>PPCL!E46</f>
        <v>0</v>
      </c>
      <c r="D46">
        <f>PPCL!O46</f>
        <v>22</v>
      </c>
      <c r="E46">
        <f>PPCL!P46</f>
        <v>0</v>
      </c>
      <c r="F46">
        <f t="shared" si="4"/>
        <v>185</v>
      </c>
      <c r="G46">
        <f t="shared" si="5"/>
        <v>22</v>
      </c>
      <c r="H46" s="154"/>
      <c r="I46">
        <f>BRPL_EOD!AI46+BRPL_EOD!AJ46</f>
        <v>13</v>
      </c>
      <c r="J46">
        <f>BYPL_EOD!AI46+BYPL_EOD!AJ46</f>
        <v>2</v>
      </c>
      <c r="K46">
        <f>MES_EOD!AI46+MES_EOD!AJ46</f>
        <v>0.33</v>
      </c>
      <c r="L46">
        <f>NDMC_EOD!AI46+NDMC_EOD!AJ46</f>
        <v>1.67</v>
      </c>
      <c r="M46">
        <f>TPDDL_EOD!AI46+TPDDL_EOD!AJ46</f>
        <v>5</v>
      </c>
      <c r="N46">
        <f t="shared" si="0"/>
        <v>22</v>
      </c>
      <c r="O46" s="154">
        <f t="shared" si="1"/>
        <v>0</v>
      </c>
      <c r="P46">
        <v>13</v>
      </c>
      <c r="Q46">
        <v>2</v>
      </c>
      <c r="R46">
        <v>0.33</v>
      </c>
      <c r="S46">
        <v>1.67</v>
      </c>
      <c r="T46">
        <v>5</v>
      </c>
      <c r="U46" s="156">
        <f t="shared" si="2"/>
        <v>22</v>
      </c>
      <c r="V46" s="154">
        <f t="shared" si="3"/>
        <v>0</v>
      </c>
    </row>
    <row r="47" spans="1:22">
      <c r="A47" t="s">
        <v>89</v>
      </c>
      <c r="B47">
        <f>PPCL!D47</f>
        <v>185</v>
      </c>
      <c r="C47">
        <f>PPCL!E47</f>
        <v>0</v>
      </c>
      <c r="D47">
        <f>PPCL!O47</f>
        <v>24</v>
      </c>
      <c r="E47">
        <f>PPCL!P47</f>
        <v>0</v>
      </c>
      <c r="F47">
        <f t="shared" si="4"/>
        <v>185</v>
      </c>
      <c r="G47">
        <f t="shared" si="5"/>
        <v>24</v>
      </c>
      <c r="H47" s="154"/>
      <c r="I47">
        <f>BRPL_EOD!AI47+BRPL_EOD!AJ47</f>
        <v>13</v>
      </c>
      <c r="J47">
        <f>BYPL_EOD!AI47+BYPL_EOD!AJ47</f>
        <v>2</v>
      </c>
      <c r="K47">
        <f>MES_EOD!AI47+MES_EOD!AJ47</f>
        <v>0.67</v>
      </c>
      <c r="L47">
        <f>NDMC_EOD!AI47+NDMC_EOD!AJ47</f>
        <v>3.33</v>
      </c>
      <c r="M47">
        <f>TPDDL_EOD!AI47+TPDDL_EOD!AJ47</f>
        <v>5</v>
      </c>
      <c r="N47">
        <f t="shared" si="0"/>
        <v>24</v>
      </c>
      <c r="O47" s="154">
        <f t="shared" si="1"/>
        <v>0</v>
      </c>
      <c r="P47">
        <v>13</v>
      </c>
      <c r="Q47">
        <v>2</v>
      </c>
      <c r="R47">
        <v>0.67</v>
      </c>
      <c r="S47">
        <v>3.33</v>
      </c>
      <c r="T47">
        <v>5</v>
      </c>
      <c r="U47" s="156">
        <f t="shared" si="2"/>
        <v>24</v>
      </c>
      <c r="V47" s="154">
        <f t="shared" si="3"/>
        <v>0</v>
      </c>
    </row>
    <row r="48" spans="1:22">
      <c r="A48" t="s">
        <v>90</v>
      </c>
      <c r="B48">
        <f>PPCL!D48</f>
        <v>185</v>
      </c>
      <c r="C48">
        <f>PPCL!E48</f>
        <v>0</v>
      </c>
      <c r="D48">
        <f>PPCL!O48</f>
        <v>24</v>
      </c>
      <c r="E48">
        <f>PPCL!P48</f>
        <v>0</v>
      </c>
      <c r="F48">
        <f t="shared" si="4"/>
        <v>185</v>
      </c>
      <c r="G48">
        <f t="shared" si="5"/>
        <v>24</v>
      </c>
      <c r="H48" s="154"/>
      <c r="I48">
        <f>BRPL_EOD!AI48+BRPL_EOD!AJ48</f>
        <v>13</v>
      </c>
      <c r="J48">
        <f>BYPL_EOD!AI48+BYPL_EOD!AJ48</f>
        <v>2</v>
      </c>
      <c r="K48">
        <f>MES_EOD!AI48+MES_EOD!AJ48</f>
        <v>0.67</v>
      </c>
      <c r="L48">
        <f>NDMC_EOD!AI48+NDMC_EOD!AJ48</f>
        <v>3.33</v>
      </c>
      <c r="M48">
        <f>TPDDL_EOD!AI48+TPDDL_EOD!AJ48</f>
        <v>5</v>
      </c>
      <c r="N48">
        <f t="shared" si="0"/>
        <v>24</v>
      </c>
      <c r="O48" s="154">
        <f t="shared" si="1"/>
        <v>0</v>
      </c>
      <c r="P48">
        <v>13</v>
      </c>
      <c r="Q48">
        <v>2</v>
      </c>
      <c r="R48">
        <v>0.67</v>
      </c>
      <c r="S48">
        <v>3.33</v>
      </c>
      <c r="T48">
        <v>5</v>
      </c>
      <c r="U48" s="156">
        <f t="shared" si="2"/>
        <v>24</v>
      </c>
      <c r="V48" s="154">
        <f t="shared" si="3"/>
        <v>0</v>
      </c>
    </row>
    <row r="49" spans="1:22">
      <c r="A49" t="s">
        <v>91</v>
      </c>
      <c r="B49">
        <f>PPCL!D49</f>
        <v>185</v>
      </c>
      <c r="C49">
        <f>PPCL!E49</f>
        <v>0</v>
      </c>
      <c r="D49">
        <f>PPCL!O49</f>
        <v>24</v>
      </c>
      <c r="E49">
        <f>PPCL!P49</f>
        <v>0</v>
      </c>
      <c r="F49">
        <f t="shared" si="4"/>
        <v>185</v>
      </c>
      <c r="G49">
        <f t="shared" si="5"/>
        <v>24</v>
      </c>
      <c r="H49" s="154"/>
      <c r="I49">
        <f>BRPL_EOD!AI49+BRPL_EOD!AJ49</f>
        <v>13</v>
      </c>
      <c r="J49">
        <f>BYPL_EOD!AI49+BYPL_EOD!AJ49</f>
        <v>2</v>
      </c>
      <c r="K49">
        <f>MES_EOD!AI49+MES_EOD!AJ49</f>
        <v>0.67</v>
      </c>
      <c r="L49">
        <f>NDMC_EOD!AI49+NDMC_EOD!AJ49</f>
        <v>3.33</v>
      </c>
      <c r="M49">
        <f>TPDDL_EOD!AI49+TPDDL_EOD!AJ49</f>
        <v>5</v>
      </c>
      <c r="N49">
        <f t="shared" si="0"/>
        <v>24</v>
      </c>
      <c r="O49" s="154">
        <f t="shared" si="1"/>
        <v>0</v>
      </c>
      <c r="P49">
        <v>13</v>
      </c>
      <c r="Q49">
        <v>2</v>
      </c>
      <c r="R49">
        <v>0.67</v>
      </c>
      <c r="S49">
        <v>3.33</v>
      </c>
      <c r="T49">
        <v>5</v>
      </c>
      <c r="U49" s="156">
        <f t="shared" si="2"/>
        <v>24</v>
      </c>
      <c r="V49" s="154">
        <f t="shared" si="3"/>
        <v>0</v>
      </c>
    </row>
    <row r="50" spans="1:22">
      <c r="A50" t="s">
        <v>92</v>
      </c>
      <c r="B50">
        <f>PPCL!D50</f>
        <v>185</v>
      </c>
      <c r="C50">
        <f>PPCL!E50</f>
        <v>0</v>
      </c>
      <c r="D50">
        <f>PPCL!O50</f>
        <v>24</v>
      </c>
      <c r="E50">
        <f>PPCL!P50</f>
        <v>0</v>
      </c>
      <c r="F50">
        <f t="shared" si="4"/>
        <v>185</v>
      </c>
      <c r="G50">
        <f t="shared" si="5"/>
        <v>24</v>
      </c>
      <c r="H50" s="154"/>
      <c r="I50">
        <f>BRPL_EOD!AI50+BRPL_EOD!AJ50</f>
        <v>13</v>
      </c>
      <c r="J50">
        <f>BYPL_EOD!AI50+BYPL_EOD!AJ50</f>
        <v>2</v>
      </c>
      <c r="K50">
        <f>MES_EOD!AI50+MES_EOD!AJ50</f>
        <v>0.67</v>
      </c>
      <c r="L50">
        <f>NDMC_EOD!AI50+NDMC_EOD!AJ50</f>
        <v>3.33</v>
      </c>
      <c r="M50">
        <f>TPDDL_EOD!AI50+TPDDL_EOD!AJ50</f>
        <v>5</v>
      </c>
      <c r="N50">
        <f t="shared" si="0"/>
        <v>24</v>
      </c>
      <c r="O50" s="154">
        <f t="shared" si="1"/>
        <v>0</v>
      </c>
      <c r="P50">
        <v>13</v>
      </c>
      <c r="Q50">
        <v>2</v>
      </c>
      <c r="R50">
        <v>0.67</v>
      </c>
      <c r="S50">
        <v>3.33</v>
      </c>
      <c r="T50">
        <v>5</v>
      </c>
      <c r="U50" s="156">
        <f t="shared" si="2"/>
        <v>24</v>
      </c>
      <c r="V50" s="154">
        <f t="shared" si="3"/>
        <v>0</v>
      </c>
    </row>
    <row r="51" spans="1:22">
      <c r="A51" t="s">
        <v>93</v>
      </c>
      <c r="B51">
        <f>PPCL!D51</f>
        <v>185</v>
      </c>
      <c r="C51">
        <f>PPCL!E51</f>
        <v>0</v>
      </c>
      <c r="D51">
        <f>PPCL!O51</f>
        <v>20</v>
      </c>
      <c r="E51">
        <f>PPCL!P51</f>
        <v>0</v>
      </c>
      <c r="F51">
        <f t="shared" si="4"/>
        <v>185</v>
      </c>
      <c r="G51">
        <f t="shared" si="5"/>
        <v>20</v>
      </c>
      <c r="H51" s="154"/>
      <c r="I51">
        <f>BRPL_EOD!AI51+BRPL_EOD!AJ51</f>
        <v>13</v>
      </c>
      <c r="J51">
        <f>BYPL_EOD!AI51+BYPL_EOD!AJ51</f>
        <v>2</v>
      </c>
      <c r="K51">
        <f>MES_EOD!AI51+MES_EOD!AJ51</f>
        <v>0</v>
      </c>
      <c r="L51">
        <f>NDMC_EOD!AI51+NDMC_EOD!AJ51</f>
        <v>0</v>
      </c>
      <c r="M51">
        <f>TPDDL_EOD!AI51+TPDDL_EOD!AJ51</f>
        <v>5</v>
      </c>
      <c r="N51">
        <f t="shared" si="0"/>
        <v>20</v>
      </c>
      <c r="O51" s="154">
        <f t="shared" si="1"/>
        <v>0</v>
      </c>
      <c r="P51">
        <v>13</v>
      </c>
      <c r="Q51">
        <v>2</v>
      </c>
      <c r="R51">
        <v>0</v>
      </c>
      <c r="S51">
        <v>0</v>
      </c>
      <c r="T51">
        <v>5</v>
      </c>
      <c r="U51" s="156">
        <f t="shared" si="2"/>
        <v>20</v>
      </c>
      <c r="V51" s="154">
        <f t="shared" si="3"/>
        <v>0</v>
      </c>
    </row>
    <row r="52" spans="1:22">
      <c r="A52" t="s">
        <v>94</v>
      </c>
      <c r="B52">
        <f>PPCL!D52</f>
        <v>185</v>
      </c>
      <c r="C52">
        <f>PPCL!E52</f>
        <v>0</v>
      </c>
      <c r="D52">
        <f>PPCL!O52</f>
        <v>22</v>
      </c>
      <c r="E52">
        <f>PPCL!P52</f>
        <v>0</v>
      </c>
      <c r="F52">
        <f t="shared" si="4"/>
        <v>185</v>
      </c>
      <c r="G52">
        <f t="shared" si="5"/>
        <v>22</v>
      </c>
      <c r="H52" s="154"/>
      <c r="I52">
        <f>BRPL_EOD!AI52+BRPL_EOD!AJ52</f>
        <v>13</v>
      </c>
      <c r="J52">
        <f>BYPL_EOD!AI52+BYPL_EOD!AJ52</f>
        <v>2</v>
      </c>
      <c r="K52">
        <f>MES_EOD!AI52+MES_EOD!AJ52</f>
        <v>0.33</v>
      </c>
      <c r="L52">
        <f>NDMC_EOD!AI52+NDMC_EOD!AJ52</f>
        <v>1.67</v>
      </c>
      <c r="M52">
        <f>TPDDL_EOD!AI52+TPDDL_EOD!AJ52</f>
        <v>5</v>
      </c>
      <c r="N52">
        <f t="shared" si="0"/>
        <v>22</v>
      </c>
      <c r="O52" s="154">
        <f t="shared" si="1"/>
        <v>0</v>
      </c>
      <c r="P52">
        <v>13</v>
      </c>
      <c r="Q52">
        <v>2</v>
      </c>
      <c r="R52">
        <v>0.33</v>
      </c>
      <c r="S52">
        <v>1.67</v>
      </c>
      <c r="T52">
        <v>5</v>
      </c>
      <c r="U52" s="156">
        <f t="shared" si="2"/>
        <v>22</v>
      </c>
      <c r="V52" s="154">
        <f t="shared" si="3"/>
        <v>0</v>
      </c>
    </row>
    <row r="53" spans="1:22">
      <c r="A53" t="s">
        <v>95</v>
      </c>
      <c r="B53">
        <f>PPCL!D53</f>
        <v>185</v>
      </c>
      <c r="C53">
        <f>PPCL!E53</f>
        <v>0</v>
      </c>
      <c r="D53">
        <f>PPCL!O53</f>
        <v>22</v>
      </c>
      <c r="E53">
        <f>PPCL!P53</f>
        <v>0</v>
      </c>
      <c r="F53">
        <f t="shared" si="4"/>
        <v>185</v>
      </c>
      <c r="G53">
        <f t="shared" si="5"/>
        <v>22</v>
      </c>
      <c r="H53" s="154"/>
      <c r="I53">
        <f>BRPL_EOD!AI53+BRPL_EOD!AJ53</f>
        <v>13</v>
      </c>
      <c r="J53">
        <f>BYPL_EOD!AI53+BYPL_EOD!AJ53</f>
        <v>2</v>
      </c>
      <c r="K53">
        <f>MES_EOD!AI53+MES_EOD!AJ53</f>
        <v>0.33</v>
      </c>
      <c r="L53">
        <f>NDMC_EOD!AI53+NDMC_EOD!AJ53</f>
        <v>1.67</v>
      </c>
      <c r="M53">
        <f>TPDDL_EOD!AI53+TPDDL_EOD!AJ53</f>
        <v>5</v>
      </c>
      <c r="N53">
        <f t="shared" si="0"/>
        <v>22</v>
      </c>
      <c r="O53" s="154">
        <f t="shared" si="1"/>
        <v>0</v>
      </c>
      <c r="P53">
        <v>13</v>
      </c>
      <c r="Q53">
        <v>2</v>
      </c>
      <c r="R53">
        <v>0.33</v>
      </c>
      <c r="S53">
        <v>1.67</v>
      </c>
      <c r="T53">
        <v>5</v>
      </c>
      <c r="U53" s="156">
        <f t="shared" si="2"/>
        <v>22</v>
      </c>
      <c r="V53" s="154">
        <f t="shared" si="3"/>
        <v>0</v>
      </c>
    </row>
    <row r="54" spans="1:22">
      <c r="A54" t="s">
        <v>96</v>
      </c>
      <c r="B54">
        <f>PPCL!D54</f>
        <v>185</v>
      </c>
      <c r="C54">
        <f>PPCL!E54</f>
        <v>0</v>
      </c>
      <c r="D54">
        <f>PPCL!O54</f>
        <v>22</v>
      </c>
      <c r="E54">
        <f>PPCL!P54</f>
        <v>0</v>
      </c>
      <c r="F54">
        <f t="shared" si="4"/>
        <v>185</v>
      </c>
      <c r="G54">
        <f t="shared" si="5"/>
        <v>22</v>
      </c>
      <c r="H54" s="154"/>
      <c r="I54">
        <f>BRPL_EOD!AI54+BRPL_EOD!AJ54</f>
        <v>13</v>
      </c>
      <c r="J54">
        <f>BYPL_EOD!AI54+BYPL_EOD!AJ54</f>
        <v>2</v>
      </c>
      <c r="K54">
        <f>MES_EOD!AI54+MES_EOD!AJ54</f>
        <v>0.33</v>
      </c>
      <c r="L54">
        <f>NDMC_EOD!AI54+NDMC_EOD!AJ54</f>
        <v>1.67</v>
      </c>
      <c r="M54">
        <f>TPDDL_EOD!AI54+TPDDL_EOD!AJ54</f>
        <v>5</v>
      </c>
      <c r="N54">
        <f t="shared" si="0"/>
        <v>22</v>
      </c>
      <c r="O54" s="154">
        <f t="shared" si="1"/>
        <v>0</v>
      </c>
      <c r="P54">
        <v>13</v>
      </c>
      <c r="Q54">
        <v>2</v>
      </c>
      <c r="R54">
        <v>0.33</v>
      </c>
      <c r="S54">
        <v>1.67</v>
      </c>
      <c r="T54">
        <v>5</v>
      </c>
      <c r="U54" s="156">
        <f t="shared" si="2"/>
        <v>22</v>
      </c>
      <c r="V54" s="154">
        <f t="shared" si="3"/>
        <v>0</v>
      </c>
    </row>
    <row r="55" spans="1:22">
      <c r="A55" t="s">
        <v>97</v>
      </c>
      <c r="B55">
        <f>PPCL!D55</f>
        <v>185</v>
      </c>
      <c r="C55">
        <f>PPCL!E55</f>
        <v>0</v>
      </c>
      <c r="D55">
        <f>PPCL!O55</f>
        <v>22</v>
      </c>
      <c r="E55">
        <f>PPCL!P55</f>
        <v>0</v>
      </c>
      <c r="F55">
        <f t="shared" si="4"/>
        <v>185</v>
      </c>
      <c r="G55">
        <f t="shared" si="5"/>
        <v>22</v>
      </c>
      <c r="H55" s="154"/>
      <c r="I55">
        <f>BRPL_EOD!AI55+BRPL_EOD!AJ55</f>
        <v>7.53</v>
      </c>
      <c r="J55">
        <f>BYPL_EOD!AI55+BYPL_EOD!AJ55</f>
        <v>11.58</v>
      </c>
      <c r="K55">
        <f>MES_EOD!AI55+MES_EOD!AJ55</f>
        <v>0</v>
      </c>
      <c r="L55">
        <f>NDMC_EOD!AI55+NDMC_EOD!AJ55</f>
        <v>0</v>
      </c>
      <c r="M55">
        <f>TPDDL_EOD!AI55+TPDDL_EOD!AJ55</f>
        <v>2.89</v>
      </c>
      <c r="N55">
        <f t="shared" si="0"/>
        <v>22</v>
      </c>
      <c r="O55" s="154">
        <f t="shared" si="1"/>
        <v>0</v>
      </c>
      <c r="P55">
        <v>7.53</v>
      </c>
      <c r="Q55">
        <v>11.58</v>
      </c>
      <c r="R55">
        <v>0</v>
      </c>
      <c r="S55">
        <v>0</v>
      </c>
      <c r="T55">
        <v>2.89</v>
      </c>
      <c r="U55" s="156">
        <f t="shared" si="2"/>
        <v>22</v>
      </c>
      <c r="V55" s="154">
        <f t="shared" si="3"/>
        <v>0</v>
      </c>
    </row>
    <row r="56" spans="1:22">
      <c r="A56" t="s">
        <v>98</v>
      </c>
      <c r="B56">
        <f>PPCL!D56</f>
        <v>185</v>
      </c>
      <c r="C56">
        <f>PPCL!E56</f>
        <v>0</v>
      </c>
      <c r="D56">
        <f>PPCL!O56</f>
        <v>22</v>
      </c>
      <c r="E56">
        <f>PPCL!P56</f>
        <v>0</v>
      </c>
      <c r="F56">
        <f t="shared" si="4"/>
        <v>185</v>
      </c>
      <c r="G56">
        <f t="shared" si="5"/>
        <v>22</v>
      </c>
      <c r="H56" s="154"/>
      <c r="I56">
        <f>BRPL_EOD!AI56+BRPL_EOD!AJ56</f>
        <v>13</v>
      </c>
      <c r="J56">
        <f>BYPL_EOD!AI56+BYPL_EOD!AJ56</f>
        <v>2</v>
      </c>
      <c r="K56">
        <f>MES_EOD!AI56+MES_EOD!AJ56</f>
        <v>0.33</v>
      </c>
      <c r="L56">
        <f>NDMC_EOD!AI56+NDMC_EOD!AJ56</f>
        <v>1.67</v>
      </c>
      <c r="M56">
        <f>TPDDL_EOD!AI56+TPDDL_EOD!AJ56</f>
        <v>5</v>
      </c>
      <c r="N56">
        <f t="shared" si="0"/>
        <v>22</v>
      </c>
      <c r="O56" s="154">
        <f t="shared" si="1"/>
        <v>0</v>
      </c>
      <c r="P56">
        <v>13</v>
      </c>
      <c r="Q56">
        <v>2</v>
      </c>
      <c r="R56">
        <v>0.33</v>
      </c>
      <c r="S56">
        <v>1.67</v>
      </c>
      <c r="T56">
        <v>5</v>
      </c>
      <c r="U56" s="156">
        <f t="shared" si="2"/>
        <v>22</v>
      </c>
      <c r="V56" s="154">
        <f t="shared" si="3"/>
        <v>0</v>
      </c>
    </row>
    <row r="57" spans="1:22">
      <c r="A57" t="s">
        <v>99</v>
      </c>
      <c r="B57">
        <f>PPCL!D57</f>
        <v>185</v>
      </c>
      <c r="C57">
        <f>PPCL!E57</f>
        <v>0</v>
      </c>
      <c r="D57">
        <f>PPCL!O57</f>
        <v>18</v>
      </c>
      <c r="E57">
        <f>PPCL!P57</f>
        <v>0</v>
      </c>
      <c r="F57">
        <f t="shared" si="4"/>
        <v>185</v>
      </c>
      <c r="G57">
        <f t="shared" si="5"/>
        <v>18</v>
      </c>
      <c r="H57" s="154"/>
      <c r="I57">
        <f>BRPL_EOD!AI57+BRPL_EOD!AJ57</f>
        <v>11.7</v>
      </c>
      <c r="J57">
        <f>BYPL_EOD!AI57+BYPL_EOD!AJ57</f>
        <v>1.8</v>
      </c>
      <c r="K57">
        <f>MES_EOD!AI57+MES_EOD!AJ57</f>
        <v>0</v>
      </c>
      <c r="L57">
        <f>NDMC_EOD!AI57+NDMC_EOD!AJ57</f>
        <v>0</v>
      </c>
      <c r="M57">
        <f>TPDDL_EOD!AI57+TPDDL_EOD!AJ57</f>
        <v>4.5</v>
      </c>
      <c r="N57">
        <f t="shared" si="0"/>
        <v>18</v>
      </c>
      <c r="O57" s="154">
        <f t="shared" si="1"/>
        <v>0</v>
      </c>
      <c r="P57">
        <v>11.7</v>
      </c>
      <c r="Q57">
        <v>1.8</v>
      </c>
      <c r="R57">
        <v>0</v>
      </c>
      <c r="S57">
        <v>0</v>
      </c>
      <c r="T57">
        <v>4.5</v>
      </c>
      <c r="U57" s="156">
        <f t="shared" si="2"/>
        <v>18</v>
      </c>
      <c r="V57" s="154">
        <f t="shared" si="3"/>
        <v>0</v>
      </c>
    </row>
    <row r="58" spans="1:22">
      <c r="A58" t="s">
        <v>100</v>
      </c>
      <c r="B58">
        <f>PPCL!D58</f>
        <v>185</v>
      </c>
      <c r="C58">
        <f>PPCL!E58</f>
        <v>0</v>
      </c>
      <c r="D58">
        <f>PPCL!O58</f>
        <v>22</v>
      </c>
      <c r="E58">
        <f>PPCL!P58</f>
        <v>0</v>
      </c>
      <c r="F58">
        <f t="shared" si="4"/>
        <v>185</v>
      </c>
      <c r="G58">
        <f t="shared" si="5"/>
        <v>22</v>
      </c>
      <c r="H58" s="154"/>
      <c r="I58">
        <f>BRPL_EOD!AI58+BRPL_EOD!AJ58</f>
        <v>13</v>
      </c>
      <c r="J58">
        <f>BYPL_EOD!AI58+BYPL_EOD!AJ58</f>
        <v>2</v>
      </c>
      <c r="K58">
        <f>MES_EOD!AI58+MES_EOD!AJ58</f>
        <v>0.33</v>
      </c>
      <c r="L58">
        <f>NDMC_EOD!AI58+NDMC_EOD!AJ58</f>
        <v>1.67</v>
      </c>
      <c r="M58">
        <f>TPDDL_EOD!AI58+TPDDL_EOD!AJ58</f>
        <v>5</v>
      </c>
      <c r="N58">
        <f t="shared" si="0"/>
        <v>22</v>
      </c>
      <c r="O58" s="154">
        <f t="shared" si="1"/>
        <v>0</v>
      </c>
      <c r="P58">
        <v>13</v>
      </c>
      <c r="Q58">
        <v>2</v>
      </c>
      <c r="R58">
        <v>0.33</v>
      </c>
      <c r="S58">
        <v>1.67</v>
      </c>
      <c r="T58">
        <v>5</v>
      </c>
      <c r="U58" s="156">
        <f t="shared" si="2"/>
        <v>22</v>
      </c>
      <c r="V58" s="154">
        <f t="shared" si="3"/>
        <v>0</v>
      </c>
    </row>
    <row r="59" spans="1:22">
      <c r="A59" t="s">
        <v>101</v>
      </c>
      <c r="B59">
        <f>PPCL!D59</f>
        <v>185</v>
      </c>
      <c r="C59">
        <f>PPCL!E59</f>
        <v>0</v>
      </c>
      <c r="D59">
        <f>PPCL!O59</f>
        <v>22</v>
      </c>
      <c r="E59">
        <f>PPCL!P59</f>
        <v>0</v>
      </c>
      <c r="F59">
        <f t="shared" si="4"/>
        <v>185</v>
      </c>
      <c r="G59">
        <f t="shared" si="5"/>
        <v>22</v>
      </c>
      <c r="H59" s="154"/>
      <c r="I59">
        <f>BRPL_EOD!AI59+BRPL_EOD!AJ59</f>
        <v>13</v>
      </c>
      <c r="J59">
        <f>BYPL_EOD!AI59+BYPL_EOD!AJ59</f>
        <v>2</v>
      </c>
      <c r="K59">
        <f>MES_EOD!AI59+MES_EOD!AJ59</f>
        <v>0.33</v>
      </c>
      <c r="L59">
        <f>NDMC_EOD!AI59+NDMC_EOD!AJ59</f>
        <v>1.67</v>
      </c>
      <c r="M59">
        <f>TPDDL_EOD!AI59+TPDDL_EOD!AJ59</f>
        <v>5</v>
      </c>
      <c r="N59">
        <f t="shared" si="0"/>
        <v>22</v>
      </c>
      <c r="O59" s="154">
        <f t="shared" si="1"/>
        <v>0</v>
      </c>
      <c r="P59">
        <v>13</v>
      </c>
      <c r="Q59">
        <v>2</v>
      </c>
      <c r="R59">
        <v>0.33</v>
      </c>
      <c r="S59">
        <v>1.67</v>
      </c>
      <c r="T59">
        <v>5</v>
      </c>
      <c r="U59" s="156">
        <f t="shared" si="2"/>
        <v>22</v>
      </c>
      <c r="V59" s="154">
        <f t="shared" si="3"/>
        <v>0</v>
      </c>
    </row>
    <row r="60" spans="1:22">
      <c r="A60" t="s">
        <v>102</v>
      </c>
      <c r="B60">
        <f>PPCL!D60</f>
        <v>185</v>
      </c>
      <c r="C60">
        <f>PPCL!E60</f>
        <v>0</v>
      </c>
      <c r="D60">
        <f>PPCL!O60</f>
        <v>22</v>
      </c>
      <c r="E60">
        <f>PPCL!P60</f>
        <v>0</v>
      </c>
      <c r="F60">
        <f t="shared" si="4"/>
        <v>185</v>
      </c>
      <c r="G60">
        <f t="shared" si="5"/>
        <v>22</v>
      </c>
      <c r="H60" s="154"/>
      <c r="I60">
        <f>BRPL_EOD!AI60+BRPL_EOD!AJ60</f>
        <v>13</v>
      </c>
      <c r="J60">
        <f>BYPL_EOD!AI60+BYPL_EOD!AJ60</f>
        <v>2</v>
      </c>
      <c r="K60">
        <f>MES_EOD!AI60+MES_EOD!AJ60</f>
        <v>0.33</v>
      </c>
      <c r="L60">
        <f>NDMC_EOD!AI60+NDMC_EOD!AJ60</f>
        <v>1.67</v>
      </c>
      <c r="M60">
        <f>TPDDL_EOD!AI60+TPDDL_EOD!AJ60</f>
        <v>5</v>
      </c>
      <c r="N60">
        <f t="shared" si="0"/>
        <v>22</v>
      </c>
      <c r="O60" s="154">
        <f t="shared" si="1"/>
        <v>0</v>
      </c>
      <c r="P60">
        <v>13</v>
      </c>
      <c r="Q60">
        <v>2</v>
      </c>
      <c r="R60">
        <v>0.33</v>
      </c>
      <c r="S60">
        <v>1.67</v>
      </c>
      <c r="T60">
        <v>5</v>
      </c>
      <c r="U60" s="156">
        <f t="shared" si="2"/>
        <v>22</v>
      </c>
      <c r="V60" s="154">
        <f t="shared" si="3"/>
        <v>0</v>
      </c>
    </row>
    <row r="61" spans="1:22">
      <c r="A61" t="s">
        <v>103</v>
      </c>
      <c r="B61">
        <f>PPCL!D61</f>
        <v>185</v>
      </c>
      <c r="C61">
        <f>PPCL!E61</f>
        <v>0</v>
      </c>
      <c r="D61">
        <f>PPCL!O61</f>
        <v>18</v>
      </c>
      <c r="E61">
        <f>PPCL!P61</f>
        <v>0</v>
      </c>
      <c r="F61">
        <f t="shared" si="4"/>
        <v>185</v>
      </c>
      <c r="G61">
        <f t="shared" si="5"/>
        <v>18</v>
      </c>
      <c r="H61" s="154"/>
      <c r="I61">
        <f>BRPL_EOD!AI61+BRPL_EOD!AJ61</f>
        <v>11.7</v>
      </c>
      <c r="J61">
        <f>BYPL_EOD!AI61+BYPL_EOD!AJ61</f>
        <v>1.8</v>
      </c>
      <c r="K61">
        <f>MES_EOD!AI61+MES_EOD!AJ61</f>
        <v>0</v>
      </c>
      <c r="L61">
        <f>NDMC_EOD!AI61+NDMC_EOD!AJ61</f>
        <v>0</v>
      </c>
      <c r="M61">
        <f>TPDDL_EOD!AI61+TPDDL_EOD!AJ61</f>
        <v>4.5</v>
      </c>
      <c r="N61">
        <f t="shared" si="0"/>
        <v>18</v>
      </c>
      <c r="O61" s="154">
        <f t="shared" si="1"/>
        <v>0</v>
      </c>
      <c r="P61">
        <v>11.7</v>
      </c>
      <c r="Q61">
        <v>1.8</v>
      </c>
      <c r="R61">
        <v>0</v>
      </c>
      <c r="S61">
        <v>0</v>
      </c>
      <c r="T61">
        <v>4.5</v>
      </c>
      <c r="U61" s="156">
        <f t="shared" si="2"/>
        <v>18</v>
      </c>
      <c r="V61" s="154">
        <f t="shared" si="3"/>
        <v>0</v>
      </c>
    </row>
    <row r="62" spans="1:22">
      <c r="A62" t="s">
        <v>104</v>
      </c>
      <c r="B62">
        <f>PPCL!D62</f>
        <v>185</v>
      </c>
      <c r="C62">
        <f>PPCL!E62</f>
        <v>0</v>
      </c>
      <c r="D62">
        <f>PPCL!O62</f>
        <v>18</v>
      </c>
      <c r="E62">
        <f>PPCL!P62</f>
        <v>0</v>
      </c>
      <c r="F62">
        <f t="shared" si="4"/>
        <v>185</v>
      </c>
      <c r="G62">
        <f t="shared" si="5"/>
        <v>18</v>
      </c>
      <c r="H62" s="154"/>
      <c r="I62">
        <f>BRPL_EOD!AI62+BRPL_EOD!AJ62</f>
        <v>11.7</v>
      </c>
      <c r="J62">
        <f>BYPL_EOD!AI62+BYPL_EOD!AJ62</f>
        <v>1.8</v>
      </c>
      <c r="K62">
        <f>MES_EOD!AI62+MES_EOD!AJ62</f>
        <v>0</v>
      </c>
      <c r="L62">
        <f>NDMC_EOD!AI62+NDMC_EOD!AJ62</f>
        <v>0</v>
      </c>
      <c r="M62">
        <f>TPDDL_EOD!AI62+TPDDL_EOD!AJ62</f>
        <v>4.5</v>
      </c>
      <c r="N62">
        <f t="shared" si="0"/>
        <v>18</v>
      </c>
      <c r="O62" s="154">
        <f t="shared" si="1"/>
        <v>0</v>
      </c>
      <c r="P62">
        <v>11.7</v>
      </c>
      <c r="Q62">
        <v>1.8</v>
      </c>
      <c r="R62">
        <v>0</v>
      </c>
      <c r="S62">
        <v>0</v>
      </c>
      <c r="T62">
        <v>4.5</v>
      </c>
      <c r="U62" s="156">
        <f t="shared" si="2"/>
        <v>18</v>
      </c>
      <c r="V62" s="154">
        <f t="shared" si="3"/>
        <v>0</v>
      </c>
    </row>
    <row r="63" spans="1:22">
      <c r="A63" t="s">
        <v>105</v>
      </c>
      <c r="B63">
        <f>PPCL!D63</f>
        <v>185</v>
      </c>
      <c r="C63">
        <f>PPCL!E63</f>
        <v>0</v>
      </c>
      <c r="D63">
        <f>PPCL!O63</f>
        <v>20</v>
      </c>
      <c r="E63">
        <f>PPCL!P63</f>
        <v>0</v>
      </c>
      <c r="F63">
        <f t="shared" si="4"/>
        <v>185</v>
      </c>
      <c r="G63">
        <f t="shared" si="5"/>
        <v>20</v>
      </c>
      <c r="H63" s="154"/>
      <c r="I63">
        <f>BRPL_EOD!AI63+BRPL_EOD!AJ63</f>
        <v>13</v>
      </c>
      <c r="J63">
        <f>BYPL_EOD!AI63+BYPL_EOD!AJ63</f>
        <v>1</v>
      </c>
      <c r="K63">
        <f>MES_EOD!AI63+MES_EOD!AJ63</f>
        <v>0.17</v>
      </c>
      <c r="L63">
        <f>NDMC_EOD!AI63+NDMC_EOD!AJ63</f>
        <v>0.83</v>
      </c>
      <c r="M63">
        <f>TPDDL_EOD!AI63+TPDDL_EOD!AJ63</f>
        <v>5</v>
      </c>
      <c r="N63">
        <f t="shared" si="0"/>
        <v>20</v>
      </c>
      <c r="O63" s="154">
        <f t="shared" si="1"/>
        <v>0</v>
      </c>
      <c r="P63">
        <v>13</v>
      </c>
      <c r="Q63">
        <v>1</v>
      </c>
      <c r="R63">
        <v>0.17</v>
      </c>
      <c r="S63">
        <v>0.83</v>
      </c>
      <c r="T63">
        <v>5</v>
      </c>
      <c r="U63" s="156">
        <f t="shared" si="2"/>
        <v>20</v>
      </c>
      <c r="V63" s="154">
        <f t="shared" si="3"/>
        <v>0</v>
      </c>
    </row>
    <row r="64" spans="1:22">
      <c r="A64" t="s">
        <v>106</v>
      </c>
      <c r="B64">
        <f>PPCL!D64</f>
        <v>185</v>
      </c>
      <c r="C64">
        <f>PPCL!E64</f>
        <v>0</v>
      </c>
      <c r="D64">
        <f>PPCL!O64</f>
        <v>20</v>
      </c>
      <c r="E64">
        <f>PPCL!P64</f>
        <v>0</v>
      </c>
      <c r="F64">
        <f t="shared" si="4"/>
        <v>185</v>
      </c>
      <c r="G64">
        <f t="shared" si="5"/>
        <v>20</v>
      </c>
      <c r="H64" s="154"/>
      <c r="I64">
        <f>BRPL_EOD!AI64+BRPL_EOD!AJ64</f>
        <v>13</v>
      </c>
      <c r="J64">
        <f>BYPL_EOD!AI64+BYPL_EOD!AJ64</f>
        <v>2</v>
      </c>
      <c r="K64">
        <f>MES_EOD!AI64+MES_EOD!AJ64</f>
        <v>0</v>
      </c>
      <c r="L64">
        <f>NDMC_EOD!AI64+NDMC_EOD!AJ64</f>
        <v>0</v>
      </c>
      <c r="M64">
        <f>TPDDL_EOD!AI64+TPDDL_EOD!AJ64</f>
        <v>5</v>
      </c>
      <c r="N64">
        <f t="shared" si="0"/>
        <v>20</v>
      </c>
      <c r="O64" s="154">
        <f t="shared" si="1"/>
        <v>0</v>
      </c>
      <c r="P64">
        <v>13</v>
      </c>
      <c r="Q64">
        <v>2</v>
      </c>
      <c r="R64">
        <v>0</v>
      </c>
      <c r="S64">
        <v>0</v>
      </c>
      <c r="T64">
        <v>5</v>
      </c>
      <c r="U64" s="156">
        <f t="shared" si="2"/>
        <v>20</v>
      </c>
      <c r="V64" s="154">
        <f t="shared" si="3"/>
        <v>0</v>
      </c>
    </row>
    <row r="65" spans="1:22">
      <c r="A65" t="s">
        <v>107</v>
      </c>
      <c r="B65">
        <f>PPCL!D65</f>
        <v>185</v>
      </c>
      <c r="C65">
        <f>PPCL!E65</f>
        <v>0</v>
      </c>
      <c r="D65">
        <f>PPCL!O65</f>
        <v>20</v>
      </c>
      <c r="E65">
        <f>PPCL!P65</f>
        <v>0</v>
      </c>
      <c r="F65">
        <f t="shared" si="4"/>
        <v>185</v>
      </c>
      <c r="G65">
        <f t="shared" si="5"/>
        <v>20</v>
      </c>
      <c r="H65" s="154"/>
      <c r="I65">
        <f>BRPL_EOD!AI65+BRPL_EOD!AJ65</f>
        <v>13</v>
      </c>
      <c r="J65">
        <f>BYPL_EOD!AI65+BYPL_EOD!AJ65</f>
        <v>2</v>
      </c>
      <c r="K65">
        <f>MES_EOD!AI65+MES_EOD!AJ65</f>
        <v>0</v>
      </c>
      <c r="L65">
        <f>NDMC_EOD!AI65+NDMC_EOD!AJ65</f>
        <v>0</v>
      </c>
      <c r="M65">
        <f>TPDDL_EOD!AI65+TPDDL_EOD!AJ65</f>
        <v>5</v>
      </c>
      <c r="N65">
        <f t="shared" si="0"/>
        <v>20</v>
      </c>
      <c r="O65" s="154">
        <f t="shared" si="1"/>
        <v>0</v>
      </c>
      <c r="P65">
        <v>13</v>
      </c>
      <c r="Q65">
        <v>2</v>
      </c>
      <c r="R65">
        <v>0</v>
      </c>
      <c r="S65">
        <v>0</v>
      </c>
      <c r="T65">
        <v>5</v>
      </c>
      <c r="U65" s="156">
        <f t="shared" si="2"/>
        <v>20</v>
      </c>
      <c r="V65" s="154">
        <f t="shared" si="3"/>
        <v>0</v>
      </c>
    </row>
    <row r="66" spans="1:22">
      <c r="A66" t="s">
        <v>108</v>
      </c>
      <c r="B66">
        <f>PPCL!D66</f>
        <v>185</v>
      </c>
      <c r="C66">
        <f>PPCL!E66</f>
        <v>0</v>
      </c>
      <c r="D66">
        <f>PPCL!O66</f>
        <v>20</v>
      </c>
      <c r="E66">
        <f>PPCL!P66</f>
        <v>0</v>
      </c>
      <c r="F66">
        <f t="shared" si="4"/>
        <v>185</v>
      </c>
      <c r="G66">
        <f t="shared" si="5"/>
        <v>20</v>
      </c>
      <c r="H66" s="154"/>
      <c r="I66">
        <f>BRPL_EOD!AI66+BRPL_EOD!AJ66</f>
        <v>13</v>
      </c>
      <c r="J66">
        <f>BYPL_EOD!AI66+BYPL_EOD!AJ66</f>
        <v>2</v>
      </c>
      <c r="K66">
        <f>MES_EOD!AI66+MES_EOD!AJ66</f>
        <v>0</v>
      </c>
      <c r="L66">
        <f>NDMC_EOD!AI66+NDMC_EOD!AJ66</f>
        <v>0</v>
      </c>
      <c r="M66">
        <f>TPDDL_EOD!AI66+TPDDL_EOD!AJ66</f>
        <v>5</v>
      </c>
      <c r="N66">
        <f t="shared" si="0"/>
        <v>20</v>
      </c>
      <c r="O66" s="154">
        <f t="shared" si="1"/>
        <v>0</v>
      </c>
      <c r="P66">
        <v>13</v>
      </c>
      <c r="Q66">
        <v>2</v>
      </c>
      <c r="R66">
        <v>0</v>
      </c>
      <c r="S66">
        <v>0</v>
      </c>
      <c r="T66">
        <v>5</v>
      </c>
      <c r="U66" s="156">
        <f t="shared" si="2"/>
        <v>20</v>
      </c>
      <c r="V66" s="154">
        <f t="shared" si="3"/>
        <v>0</v>
      </c>
    </row>
    <row r="67" spans="1:22">
      <c r="A67" t="s">
        <v>109</v>
      </c>
      <c r="B67">
        <f>PPCL!D67</f>
        <v>185</v>
      </c>
      <c r="C67">
        <f>PPCL!E67</f>
        <v>0</v>
      </c>
      <c r="D67">
        <f>PPCL!O67</f>
        <v>20</v>
      </c>
      <c r="E67">
        <f>PPCL!P67</f>
        <v>0</v>
      </c>
      <c r="F67">
        <f t="shared" si="4"/>
        <v>185</v>
      </c>
      <c r="G67">
        <f t="shared" si="5"/>
        <v>20</v>
      </c>
      <c r="H67" s="154"/>
      <c r="I67">
        <f>BRPL_EOD!AI67+BRPL_EOD!AJ67</f>
        <v>13</v>
      </c>
      <c r="J67">
        <f>BYPL_EOD!AI67+BYPL_EOD!AJ67</f>
        <v>2</v>
      </c>
      <c r="K67">
        <f>MES_EOD!AI67+MES_EOD!AJ67</f>
        <v>0</v>
      </c>
      <c r="L67">
        <f>NDMC_EOD!AI67+NDMC_EOD!AJ67</f>
        <v>0</v>
      </c>
      <c r="M67">
        <f>TPDDL_EOD!AI67+TPDDL_EOD!AJ67</f>
        <v>5</v>
      </c>
      <c r="N67">
        <f t="shared" ref="N67:N98" si="6">SUM(I67:M67)</f>
        <v>20</v>
      </c>
      <c r="O67" s="154">
        <f t="shared" ref="O67:O98" si="7">G67-N67</f>
        <v>0</v>
      </c>
      <c r="P67">
        <v>13</v>
      </c>
      <c r="Q67">
        <v>2</v>
      </c>
      <c r="R67">
        <v>0</v>
      </c>
      <c r="S67">
        <v>0</v>
      </c>
      <c r="T67">
        <v>5</v>
      </c>
      <c r="U67" s="156">
        <f t="shared" ref="U67:U98" si="8">SUM(P67:T67)</f>
        <v>20</v>
      </c>
      <c r="V67" s="154">
        <f t="shared" ref="V67:V99" si="9">G67-U67</f>
        <v>0</v>
      </c>
    </row>
    <row r="68" spans="1:22">
      <c r="A68" t="s">
        <v>110</v>
      </c>
      <c r="B68">
        <f>PPCL!D68</f>
        <v>185</v>
      </c>
      <c r="C68">
        <f>PPCL!E68</f>
        <v>0</v>
      </c>
      <c r="D68">
        <f>PPCL!O68</f>
        <v>20</v>
      </c>
      <c r="E68">
        <f>PPCL!P68</f>
        <v>0</v>
      </c>
      <c r="F68">
        <f t="shared" ref="F68:F98" si="10">B68+C68</f>
        <v>185</v>
      </c>
      <c r="G68">
        <f t="shared" ref="G68:G98" si="11">D68+E68</f>
        <v>20</v>
      </c>
      <c r="H68" s="154"/>
      <c r="I68">
        <f>BRPL_EOD!AI68+BRPL_EOD!AJ68</f>
        <v>6.84</v>
      </c>
      <c r="J68">
        <f>BYPL_EOD!AI68+BYPL_EOD!AJ68</f>
        <v>10.53</v>
      </c>
      <c r="K68">
        <f>MES_EOD!AI68+MES_EOD!AJ68</f>
        <v>0</v>
      </c>
      <c r="L68">
        <f>NDMC_EOD!AI68+NDMC_EOD!AJ68</f>
        <v>0</v>
      </c>
      <c r="M68">
        <f>TPDDL_EOD!AI68+TPDDL_EOD!AJ68</f>
        <v>2.63</v>
      </c>
      <c r="N68">
        <f t="shared" si="6"/>
        <v>19.999999999999996</v>
      </c>
      <c r="O68" s="154">
        <f t="shared" si="7"/>
        <v>0</v>
      </c>
      <c r="P68">
        <v>6.8400000000000007</v>
      </c>
      <c r="Q68">
        <v>10.530000000000001</v>
      </c>
      <c r="R68">
        <v>0</v>
      </c>
      <c r="S68">
        <v>0</v>
      </c>
      <c r="T68">
        <v>2.6300000000000003</v>
      </c>
      <c r="U68" s="156">
        <f t="shared" si="8"/>
        <v>20</v>
      </c>
      <c r="V68" s="154">
        <f t="shared" si="9"/>
        <v>0</v>
      </c>
    </row>
    <row r="69" spans="1:22">
      <c r="A69" t="s">
        <v>111</v>
      </c>
      <c r="B69">
        <f>PPCL!D69</f>
        <v>185</v>
      </c>
      <c r="C69">
        <f>PPCL!E69</f>
        <v>0</v>
      </c>
      <c r="D69">
        <f>PPCL!O69</f>
        <v>20</v>
      </c>
      <c r="E69">
        <f>PPCL!P69</f>
        <v>0</v>
      </c>
      <c r="F69">
        <f t="shared" si="10"/>
        <v>185</v>
      </c>
      <c r="G69">
        <f t="shared" si="11"/>
        <v>20</v>
      </c>
      <c r="H69" s="154"/>
      <c r="I69">
        <f>BRPL_EOD!AI69+BRPL_EOD!AJ69</f>
        <v>6.84</v>
      </c>
      <c r="J69">
        <f>BYPL_EOD!AI69+BYPL_EOD!AJ69</f>
        <v>10.53</v>
      </c>
      <c r="K69">
        <f>MES_EOD!AI69+MES_EOD!AJ69</f>
        <v>0</v>
      </c>
      <c r="L69">
        <f>NDMC_EOD!AI69+NDMC_EOD!AJ69</f>
        <v>0</v>
      </c>
      <c r="M69">
        <f>TPDDL_EOD!AI69+TPDDL_EOD!AJ69</f>
        <v>2.63</v>
      </c>
      <c r="N69">
        <f t="shared" si="6"/>
        <v>19.999999999999996</v>
      </c>
      <c r="O69" s="154">
        <f t="shared" si="7"/>
        <v>0</v>
      </c>
      <c r="P69">
        <v>6.8400000000000007</v>
      </c>
      <c r="Q69">
        <v>10.530000000000001</v>
      </c>
      <c r="R69">
        <v>0</v>
      </c>
      <c r="S69">
        <v>0</v>
      </c>
      <c r="T69">
        <v>2.6300000000000003</v>
      </c>
      <c r="U69" s="156">
        <f t="shared" si="8"/>
        <v>20</v>
      </c>
      <c r="V69" s="154">
        <f t="shared" si="9"/>
        <v>0</v>
      </c>
    </row>
    <row r="70" spans="1:22">
      <c r="A70" t="s">
        <v>112</v>
      </c>
      <c r="B70">
        <f>PPCL!D70</f>
        <v>185</v>
      </c>
      <c r="C70">
        <f>PPCL!E70</f>
        <v>0</v>
      </c>
      <c r="D70">
        <f>PPCL!O70</f>
        <v>20</v>
      </c>
      <c r="E70">
        <f>PPCL!P70</f>
        <v>0</v>
      </c>
      <c r="F70">
        <f t="shared" si="10"/>
        <v>185</v>
      </c>
      <c r="G70">
        <f t="shared" si="11"/>
        <v>20</v>
      </c>
      <c r="H70" s="154"/>
      <c r="I70">
        <f>BRPL_EOD!AI70+BRPL_EOD!AJ70</f>
        <v>6.84</v>
      </c>
      <c r="J70">
        <f>BYPL_EOD!AI70+BYPL_EOD!AJ70</f>
        <v>10.53</v>
      </c>
      <c r="K70">
        <f>MES_EOD!AI70+MES_EOD!AJ70</f>
        <v>0</v>
      </c>
      <c r="L70">
        <f>NDMC_EOD!AI70+NDMC_EOD!AJ70</f>
        <v>0</v>
      </c>
      <c r="M70">
        <f>TPDDL_EOD!AI70+TPDDL_EOD!AJ70</f>
        <v>2.63</v>
      </c>
      <c r="N70">
        <f t="shared" si="6"/>
        <v>19.999999999999996</v>
      </c>
      <c r="O70" s="154">
        <f t="shared" si="7"/>
        <v>0</v>
      </c>
      <c r="P70">
        <v>6.8400000000000007</v>
      </c>
      <c r="Q70">
        <v>10.530000000000001</v>
      </c>
      <c r="R70">
        <v>0</v>
      </c>
      <c r="S70">
        <v>0</v>
      </c>
      <c r="T70">
        <v>2.6300000000000003</v>
      </c>
      <c r="U70" s="156">
        <f t="shared" si="8"/>
        <v>20</v>
      </c>
      <c r="V70" s="154">
        <f t="shared" si="9"/>
        <v>0</v>
      </c>
    </row>
    <row r="71" spans="1:22">
      <c r="A71" t="s">
        <v>113</v>
      </c>
      <c r="B71">
        <f>PPCL!D71</f>
        <v>185</v>
      </c>
      <c r="C71">
        <f>PPCL!E71</f>
        <v>0</v>
      </c>
      <c r="D71">
        <f>PPCL!O71</f>
        <v>20</v>
      </c>
      <c r="E71">
        <f>PPCL!P71</f>
        <v>0</v>
      </c>
      <c r="F71">
        <f t="shared" si="10"/>
        <v>185</v>
      </c>
      <c r="G71">
        <f t="shared" si="11"/>
        <v>20</v>
      </c>
      <c r="H71" s="154"/>
      <c r="I71">
        <f>BRPL_EOD!AI71+BRPL_EOD!AJ71</f>
        <v>13</v>
      </c>
      <c r="J71">
        <f>BYPL_EOD!AI71+BYPL_EOD!AJ71</f>
        <v>2</v>
      </c>
      <c r="K71">
        <f>MES_EOD!AI71+MES_EOD!AJ71</f>
        <v>0</v>
      </c>
      <c r="L71">
        <f>NDMC_EOD!AI71+NDMC_EOD!AJ71</f>
        <v>0</v>
      </c>
      <c r="M71">
        <f>TPDDL_EOD!AI71+TPDDL_EOD!AJ71</f>
        <v>5</v>
      </c>
      <c r="N71">
        <f t="shared" si="6"/>
        <v>20</v>
      </c>
      <c r="O71" s="154">
        <f t="shared" si="7"/>
        <v>0</v>
      </c>
      <c r="P71">
        <v>13</v>
      </c>
      <c r="Q71">
        <v>2</v>
      </c>
      <c r="R71">
        <v>0</v>
      </c>
      <c r="S71">
        <v>0</v>
      </c>
      <c r="T71">
        <v>5</v>
      </c>
      <c r="U71" s="156">
        <f t="shared" si="8"/>
        <v>20</v>
      </c>
      <c r="V71" s="154">
        <f t="shared" si="9"/>
        <v>0</v>
      </c>
    </row>
    <row r="72" spans="1:22">
      <c r="A72" t="s">
        <v>114</v>
      </c>
      <c r="B72">
        <f>PPCL!D72</f>
        <v>185</v>
      </c>
      <c r="C72">
        <f>PPCL!E72</f>
        <v>0</v>
      </c>
      <c r="D72">
        <f>PPCL!O72</f>
        <v>20</v>
      </c>
      <c r="E72">
        <f>PPCL!P72</f>
        <v>0</v>
      </c>
      <c r="F72">
        <f t="shared" si="10"/>
        <v>185</v>
      </c>
      <c r="G72">
        <f t="shared" si="11"/>
        <v>20</v>
      </c>
      <c r="H72" s="154"/>
      <c r="I72">
        <f>BRPL_EOD!AI72+BRPL_EOD!AJ72</f>
        <v>13</v>
      </c>
      <c r="J72">
        <f>BYPL_EOD!AI72+BYPL_EOD!AJ72</f>
        <v>2</v>
      </c>
      <c r="K72">
        <f>MES_EOD!AI72+MES_EOD!AJ72</f>
        <v>0</v>
      </c>
      <c r="L72">
        <f>NDMC_EOD!AI72+NDMC_EOD!AJ72</f>
        <v>0</v>
      </c>
      <c r="M72">
        <f>TPDDL_EOD!AI72+TPDDL_EOD!AJ72</f>
        <v>5</v>
      </c>
      <c r="N72">
        <f t="shared" si="6"/>
        <v>20</v>
      </c>
      <c r="O72" s="154">
        <f t="shared" si="7"/>
        <v>0</v>
      </c>
      <c r="P72">
        <v>13</v>
      </c>
      <c r="Q72">
        <v>2</v>
      </c>
      <c r="R72">
        <v>0</v>
      </c>
      <c r="S72">
        <v>0</v>
      </c>
      <c r="T72">
        <v>5</v>
      </c>
      <c r="U72" s="156">
        <f t="shared" si="8"/>
        <v>20</v>
      </c>
      <c r="V72" s="154">
        <f t="shared" si="9"/>
        <v>0</v>
      </c>
    </row>
    <row r="73" spans="1:22">
      <c r="A73" t="s">
        <v>115</v>
      </c>
      <c r="B73">
        <f>PPCL!D73</f>
        <v>185</v>
      </c>
      <c r="C73">
        <f>PPCL!E73</f>
        <v>0</v>
      </c>
      <c r="D73">
        <f>PPCL!O73</f>
        <v>20</v>
      </c>
      <c r="E73">
        <f>PPCL!P73</f>
        <v>0</v>
      </c>
      <c r="F73">
        <f t="shared" si="10"/>
        <v>185</v>
      </c>
      <c r="G73">
        <f t="shared" si="11"/>
        <v>20</v>
      </c>
      <c r="H73" s="154"/>
      <c r="I73">
        <f>BRPL_EOD!AI73+BRPL_EOD!AJ73</f>
        <v>13</v>
      </c>
      <c r="J73">
        <f>BYPL_EOD!AI73+BYPL_EOD!AJ73</f>
        <v>2</v>
      </c>
      <c r="K73">
        <f>MES_EOD!AI73+MES_EOD!AJ73</f>
        <v>0</v>
      </c>
      <c r="L73">
        <f>NDMC_EOD!AI73+NDMC_EOD!AJ73</f>
        <v>0</v>
      </c>
      <c r="M73">
        <f>TPDDL_EOD!AI73+TPDDL_EOD!AJ73</f>
        <v>5</v>
      </c>
      <c r="N73">
        <f t="shared" si="6"/>
        <v>20</v>
      </c>
      <c r="O73" s="154">
        <f t="shared" si="7"/>
        <v>0</v>
      </c>
      <c r="P73">
        <v>13</v>
      </c>
      <c r="Q73">
        <v>2</v>
      </c>
      <c r="R73">
        <v>0</v>
      </c>
      <c r="S73">
        <v>0</v>
      </c>
      <c r="T73">
        <v>5</v>
      </c>
      <c r="U73" s="156">
        <f t="shared" si="8"/>
        <v>20</v>
      </c>
      <c r="V73" s="154">
        <f t="shared" si="9"/>
        <v>0</v>
      </c>
    </row>
    <row r="74" spans="1:22">
      <c r="A74" t="s">
        <v>116</v>
      </c>
      <c r="B74">
        <f>PPCL!D74</f>
        <v>185</v>
      </c>
      <c r="C74">
        <f>PPCL!E74</f>
        <v>0</v>
      </c>
      <c r="D74">
        <f>PPCL!O74</f>
        <v>20</v>
      </c>
      <c r="E74">
        <f>PPCL!P74</f>
        <v>0</v>
      </c>
      <c r="F74">
        <f t="shared" si="10"/>
        <v>185</v>
      </c>
      <c r="G74">
        <f t="shared" si="11"/>
        <v>20</v>
      </c>
      <c r="H74" s="154"/>
      <c r="I74">
        <f>BRPL_EOD!AI74+BRPL_EOD!AJ74</f>
        <v>13</v>
      </c>
      <c r="J74">
        <f>BYPL_EOD!AI74+BYPL_EOD!AJ74</f>
        <v>2</v>
      </c>
      <c r="K74">
        <f>MES_EOD!AI74+MES_EOD!AJ74</f>
        <v>0</v>
      </c>
      <c r="L74">
        <f>NDMC_EOD!AI74+NDMC_EOD!AJ74</f>
        <v>0</v>
      </c>
      <c r="M74">
        <f>TPDDL_EOD!AI74+TPDDL_EOD!AJ74</f>
        <v>5</v>
      </c>
      <c r="N74">
        <f t="shared" si="6"/>
        <v>20</v>
      </c>
      <c r="O74" s="154">
        <f t="shared" si="7"/>
        <v>0</v>
      </c>
      <c r="P74">
        <v>13</v>
      </c>
      <c r="Q74">
        <v>2</v>
      </c>
      <c r="R74">
        <v>0</v>
      </c>
      <c r="S74">
        <v>0</v>
      </c>
      <c r="T74">
        <v>5</v>
      </c>
      <c r="U74" s="156">
        <f t="shared" si="8"/>
        <v>20</v>
      </c>
      <c r="V74" s="154">
        <f t="shared" si="9"/>
        <v>0</v>
      </c>
    </row>
    <row r="75" spans="1:22">
      <c r="A75" t="s">
        <v>117</v>
      </c>
      <c r="B75">
        <f>PPCL!D75</f>
        <v>185</v>
      </c>
      <c r="C75">
        <f>PPCL!E75</f>
        <v>0</v>
      </c>
      <c r="D75">
        <f>PPCL!O75</f>
        <v>22</v>
      </c>
      <c r="E75">
        <f>PPCL!P75</f>
        <v>0</v>
      </c>
      <c r="F75">
        <f t="shared" si="10"/>
        <v>185</v>
      </c>
      <c r="G75">
        <f t="shared" si="11"/>
        <v>22</v>
      </c>
      <c r="H75" s="154"/>
      <c r="I75">
        <f>BRPL_EOD!AI75+BRPL_EOD!AJ75</f>
        <v>13</v>
      </c>
      <c r="J75">
        <f>BYPL_EOD!AI75+BYPL_EOD!AJ75</f>
        <v>2</v>
      </c>
      <c r="K75">
        <f>MES_EOD!AI75+MES_EOD!AJ75</f>
        <v>0.33</v>
      </c>
      <c r="L75">
        <f>NDMC_EOD!AI75+NDMC_EOD!AJ75</f>
        <v>1.67</v>
      </c>
      <c r="M75">
        <f>TPDDL_EOD!AI75+TPDDL_EOD!AJ75</f>
        <v>5</v>
      </c>
      <c r="N75">
        <f t="shared" si="6"/>
        <v>22</v>
      </c>
      <c r="O75" s="154">
        <f t="shared" si="7"/>
        <v>0</v>
      </c>
      <c r="P75">
        <v>13</v>
      </c>
      <c r="Q75">
        <v>2</v>
      </c>
      <c r="R75">
        <v>0.33</v>
      </c>
      <c r="S75">
        <v>1.67</v>
      </c>
      <c r="T75">
        <v>5</v>
      </c>
      <c r="U75" s="156">
        <f t="shared" si="8"/>
        <v>22</v>
      </c>
      <c r="V75" s="154">
        <f t="shared" si="9"/>
        <v>0</v>
      </c>
    </row>
    <row r="76" spans="1:22">
      <c r="A76" t="s">
        <v>118</v>
      </c>
      <c r="B76">
        <f>PPCL!D76</f>
        <v>185</v>
      </c>
      <c r="C76">
        <f>PPCL!E76</f>
        <v>0</v>
      </c>
      <c r="D76">
        <f>PPCL!O76</f>
        <v>22</v>
      </c>
      <c r="E76">
        <f>PPCL!P76</f>
        <v>0</v>
      </c>
      <c r="F76">
        <f t="shared" si="10"/>
        <v>185</v>
      </c>
      <c r="G76">
        <f t="shared" si="11"/>
        <v>22</v>
      </c>
      <c r="H76" s="154"/>
      <c r="I76">
        <f>BRPL_EOD!AI76+BRPL_EOD!AJ76</f>
        <v>13</v>
      </c>
      <c r="J76">
        <f>BYPL_EOD!AI76+BYPL_EOD!AJ76</f>
        <v>2</v>
      </c>
      <c r="K76">
        <f>MES_EOD!AI76+MES_EOD!AJ76</f>
        <v>0.33</v>
      </c>
      <c r="L76">
        <f>NDMC_EOD!AI76+NDMC_EOD!AJ76</f>
        <v>1.67</v>
      </c>
      <c r="M76">
        <f>TPDDL_EOD!AI76+TPDDL_EOD!AJ76</f>
        <v>5</v>
      </c>
      <c r="N76">
        <f t="shared" si="6"/>
        <v>22</v>
      </c>
      <c r="O76" s="154">
        <f t="shared" si="7"/>
        <v>0</v>
      </c>
      <c r="P76">
        <v>13</v>
      </c>
      <c r="Q76">
        <v>2</v>
      </c>
      <c r="R76">
        <v>0.33</v>
      </c>
      <c r="S76">
        <v>1.67</v>
      </c>
      <c r="T76">
        <v>5</v>
      </c>
      <c r="U76" s="156">
        <f t="shared" si="8"/>
        <v>22</v>
      </c>
      <c r="V76" s="154">
        <f t="shared" si="9"/>
        <v>0</v>
      </c>
    </row>
    <row r="77" spans="1:22">
      <c r="A77" t="s">
        <v>119</v>
      </c>
      <c r="B77">
        <f>PPCL!D77</f>
        <v>185</v>
      </c>
      <c r="C77">
        <f>PPCL!E77</f>
        <v>0</v>
      </c>
      <c r="D77">
        <f>PPCL!O77</f>
        <v>22</v>
      </c>
      <c r="E77">
        <f>PPCL!P77</f>
        <v>0</v>
      </c>
      <c r="F77">
        <f t="shared" si="10"/>
        <v>185</v>
      </c>
      <c r="G77">
        <f t="shared" si="11"/>
        <v>22</v>
      </c>
      <c r="H77" s="154"/>
      <c r="I77">
        <f>BRPL_EOD!AI77+BRPL_EOD!AJ77</f>
        <v>13</v>
      </c>
      <c r="J77">
        <f>BYPL_EOD!AI77+BYPL_EOD!AJ77</f>
        <v>2</v>
      </c>
      <c r="K77">
        <f>MES_EOD!AI77+MES_EOD!AJ77</f>
        <v>0.33</v>
      </c>
      <c r="L77">
        <f>NDMC_EOD!AI77+NDMC_EOD!AJ77</f>
        <v>1.67</v>
      </c>
      <c r="M77">
        <f>TPDDL_EOD!AI77+TPDDL_EOD!AJ77</f>
        <v>5</v>
      </c>
      <c r="N77">
        <f t="shared" si="6"/>
        <v>22</v>
      </c>
      <c r="O77" s="154">
        <f t="shared" si="7"/>
        <v>0</v>
      </c>
      <c r="P77">
        <v>13</v>
      </c>
      <c r="Q77">
        <v>2</v>
      </c>
      <c r="R77">
        <v>0.33</v>
      </c>
      <c r="S77">
        <v>1.67</v>
      </c>
      <c r="T77">
        <v>5</v>
      </c>
      <c r="U77" s="156">
        <f t="shared" si="8"/>
        <v>22</v>
      </c>
      <c r="V77" s="154">
        <f t="shared" si="9"/>
        <v>0</v>
      </c>
    </row>
    <row r="78" spans="1:22">
      <c r="A78" t="s">
        <v>120</v>
      </c>
      <c r="B78">
        <f>PPCL!D78</f>
        <v>185</v>
      </c>
      <c r="C78">
        <f>PPCL!E78</f>
        <v>0</v>
      </c>
      <c r="D78">
        <f>PPCL!O78</f>
        <v>22</v>
      </c>
      <c r="E78">
        <f>PPCL!P78</f>
        <v>0</v>
      </c>
      <c r="F78">
        <f t="shared" si="10"/>
        <v>185</v>
      </c>
      <c r="G78">
        <f t="shared" si="11"/>
        <v>22</v>
      </c>
      <c r="H78" s="154"/>
      <c r="I78">
        <f>BRPL_EOD!AI78+BRPL_EOD!AJ78</f>
        <v>13</v>
      </c>
      <c r="J78">
        <f>BYPL_EOD!AI78+BYPL_EOD!AJ78</f>
        <v>2</v>
      </c>
      <c r="K78">
        <f>MES_EOD!AI78+MES_EOD!AJ78</f>
        <v>0.33</v>
      </c>
      <c r="L78">
        <f>NDMC_EOD!AI78+NDMC_EOD!AJ78</f>
        <v>1.67</v>
      </c>
      <c r="M78">
        <f>TPDDL_EOD!AI78+TPDDL_EOD!AJ78</f>
        <v>5</v>
      </c>
      <c r="N78">
        <f t="shared" si="6"/>
        <v>22</v>
      </c>
      <c r="O78" s="154">
        <f t="shared" si="7"/>
        <v>0</v>
      </c>
      <c r="P78">
        <v>13</v>
      </c>
      <c r="Q78">
        <v>2</v>
      </c>
      <c r="R78">
        <v>0.33</v>
      </c>
      <c r="S78">
        <v>1.67</v>
      </c>
      <c r="T78">
        <v>5</v>
      </c>
      <c r="U78" s="156">
        <f t="shared" si="8"/>
        <v>22</v>
      </c>
      <c r="V78" s="154">
        <f t="shared" si="9"/>
        <v>0</v>
      </c>
    </row>
    <row r="79" spans="1:22">
      <c r="A79" t="s">
        <v>121</v>
      </c>
      <c r="B79">
        <f>PPCL!D79</f>
        <v>185</v>
      </c>
      <c r="C79">
        <f>PPCL!E79</f>
        <v>0</v>
      </c>
      <c r="D79">
        <f>PPCL!O79</f>
        <v>22</v>
      </c>
      <c r="E79">
        <f>PPCL!P79</f>
        <v>0</v>
      </c>
      <c r="F79">
        <f t="shared" si="10"/>
        <v>185</v>
      </c>
      <c r="G79">
        <f t="shared" si="11"/>
        <v>22</v>
      </c>
      <c r="H79" s="154"/>
      <c r="I79">
        <f>BRPL_EOD!AI79+BRPL_EOD!AJ79</f>
        <v>7.53</v>
      </c>
      <c r="J79">
        <f>BYPL_EOD!AI79+BYPL_EOD!AJ79</f>
        <v>11.58</v>
      </c>
      <c r="K79">
        <f>MES_EOD!AI79+MES_EOD!AJ79</f>
        <v>0</v>
      </c>
      <c r="L79">
        <f>NDMC_EOD!AI79+NDMC_EOD!AJ79</f>
        <v>0</v>
      </c>
      <c r="M79">
        <f>TPDDL_EOD!AI79+TPDDL_EOD!AJ79</f>
        <v>2.89</v>
      </c>
      <c r="N79">
        <f t="shared" si="6"/>
        <v>22</v>
      </c>
      <c r="O79" s="154">
        <f t="shared" si="7"/>
        <v>0</v>
      </c>
      <c r="P79">
        <v>7.53</v>
      </c>
      <c r="Q79">
        <v>11.58</v>
      </c>
      <c r="R79">
        <v>0</v>
      </c>
      <c r="S79">
        <v>0</v>
      </c>
      <c r="T79">
        <v>2.89</v>
      </c>
      <c r="U79" s="156">
        <f t="shared" si="8"/>
        <v>22</v>
      </c>
      <c r="V79" s="154">
        <f t="shared" si="9"/>
        <v>0</v>
      </c>
    </row>
    <row r="80" spans="1:22">
      <c r="A80" t="s">
        <v>122</v>
      </c>
      <c r="B80">
        <f>PPCL!D80</f>
        <v>185</v>
      </c>
      <c r="C80">
        <f>PPCL!E80</f>
        <v>0</v>
      </c>
      <c r="D80">
        <f>PPCL!O80</f>
        <v>22</v>
      </c>
      <c r="E80">
        <f>PPCL!P80</f>
        <v>0</v>
      </c>
      <c r="F80">
        <f t="shared" si="10"/>
        <v>185</v>
      </c>
      <c r="G80">
        <f t="shared" si="11"/>
        <v>22</v>
      </c>
      <c r="H80" s="154"/>
      <c r="I80">
        <f>BRPL_EOD!AI80+BRPL_EOD!AJ80</f>
        <v>7.53</v>
      </c>
      <c r="J80">
        <f>BYPL_EOD!AI80+BYPL_EOD!AJ80</f>
        <v>11.58</v>
      </c>
      <c r="K80">
        <f>MES_EOD!AI80+MES_EOD!AJ80</f>
        <v>0</v>
      </c>
      <c r="L80">
        <f>NDMC_EOD!AI80+NDMC_EOD!AJ80</f>
        <v>0</v>
      </c>
      <c r="M80">
        <f>TPDDL_EOD!AI80+TPDDL_EOD!AJ80</f>
        <v>2.89</v>
      </c>
      <c r="N80">
        <f t="shared" si="6"/>
        <v>22</v>
      </c>
      <c r="O80" s="154">
        <f t="shared" si="7"/>
        <v>0</v>
      </c>
      <c r="P80">
        <v>7.53</v>
      </c>
      <c r="Q80">
        <v>11.58</v>
      </c>
      <c r="R80">
        <v>0</v>
      </c>
      <c r="S80">
        <v>0</v>
      </c>
      <c r="T80">
        <v>2.89</v>
      </c>
      <c r="U80" s="156">
        <f t="shared" si="8"/>
        <v>22</v>
      </c>
      <c r="V80" s="154">
        <f t="shared" si="9"/>
        <v>0</v>
      </c>
    </row>
    <row r="81" spans="1:22">
      <c r="A81" t="s">
        <v>123</v>
      </c>
      <c r="B81">
        <f>PPCL!D81</f>
        <v>185</v>
      </c>
      <c r="C81">
        <f>PPCL!E81</f>
        <v>0</v>
      </c>
      <c r="D81">
        <f>PPCL!O81</f>
        <v>22</v>
      </c>
      <c r="E81">
        <f>PPCL!P81</f>
        <v>0</v>
      </c>
      <c r="F81">
        <f t="shared" si="10"/>
        <v>185</v>
      </c>
      <c r="G81">
        <f t="shared" si="11"/>
        <v>22</v>
      </c>
      <c r="H81" s="154"/>
      <c r="I81">
        <f>BRPL_EOD!AI81+BRPL_EOD!AJ81</f>
        <v>7.53</v>
      </c>
      <c r="J81">
        <f>BYPL_EOD!AI81+BYPL_EOD!AJ81</f>
        <v>11.58</v>
      </c>
      <c r="K81">
        <f>MES_EOD!AI81+MES_EOD!AJ81</f>
        <v>0</v>
      </c>
      <c r="L81">
        <f>NDMC_EOD!AI81+NDMC_EOD!AJ81</f>
        <v>0</v>
      </c>
      <c r="M81">
        <f>TPDDL_EOD!AI81+TPDDL_EOD!AJ81</f>
        <v>2.89</v>
      </c>
      <c r="N81">
        <f t="shared" si="6"/>
        <v>22</v>
      </c>
      <c r="O81" s="154">
        <f t="shared" si="7"/>
        <v>0</v>
      </c>
      <c r="P81">
        <v>7.53</v>
      </c>
      <c r="Q81">
        <v>11.58</v>
      </c>
      <c r="R81">
        <v>0</v>
      </c>
      <c r="S81">
        <v>0</v>
      </c>
      <c r="T81">
        <v>2.89</v>
      </c>
      <c r="U81" s="156">
        <f t="shared" si="8"/>
        <v>22</v>
      </c>
      <c r="V81" s="154">
        <f t="shared" si="9"/>
        <v>0</v>
      </c>
    </row>
    <row r="82" spans="1:22">
      <c r="A82" t="s">
        <v>124</v>
      </c>
      <c r="B82">
        <f>PPCL!D82</f>
        <v>185</v>
      </c>
      <c r="C82">
        <f>PPCL!E82</f>
        <v>0</v>
      </c>
      <c r="D82">
        <f>PPCL!O82</f>
        <v>22</v>
      </c>
      <c r="E82">
        <f>PPCL!P82</f>
        <v>0</v>
      </c>
      <c r="F82">
        <f t="shared" si="10"/>
        <v>185</v>
      </c>
      <c r="G82">
        <f t="shared" si="11"/>
        <v>22</v>
      </c>
      <c r="H82" s="154"/>
      <c r="I82">
        <f>BRPL_EOD!AI82+BRPL_EOD!AJ82</f>
        <v>7.53</v>
      </c>
      <c r="J82">
        <f>BYPL_EOD!AI82+BYPL_EOD!AJ82</f>
        <v>11.58</v>
      </c>
      <c r="K82">
        <f>MES_EOD!AI82+MES_EOD!AJ82</f>
        <v>0</v>
      </c>
      <c r="L82">
        <f>NDMC_EOD!AI82+NDMC_EOD!AJ82</f>
        <v>0</v>
      </c>
      <c r="M82">
        <f>TPDDL_EOD!AI82+TPDDL_EOD!AJ82</f>
        <v>2.89</v>
      </c>
      <c r="N82">
        <f t="shared" si="6"/>
        <v>22</v>
      </c>
      <c r="O82" s="154">
        <f t="shared" si="7"/>
        <v>0</v>
      </c>
      <c r="P82">
        <v>7.53</v>
      </c>
      <c r="Q82">
        <v>11.58</v>
      </c>
      <c r="R82">
        <v>0</v>
      </c>
      <c r="S82">
        <v>0</v>
      </c>
      <c r="T82">
        <v>2.89</v>
      </c>
      <c r="U82" s="156">
        <f t="shared" si="8"/>
        <v>22</v>
      </c>
      <c r="V82" s="154">
        <f t="shared" si="9"/>
        <v>0</v>
      </c>
    </row>
    <row r="83" spans="1:22">
      <c r="A83" t="s">
        <v>125</v>
      </c>
      <c r="B83">
        <f>PPCL!D83</f>
        <v>185</v>
      </c>
      <c r="C83">
        <f>PPCL!E83</f>
        <v>0</v>
      </c>
      <c r="D83">
        <f>PPCL!O83</f>
        <v>22</v>
      </c>
      <c r="E83">
        <f>PPCL!P83</f>
        <v>0</v>
      </c>
      <c r="F83">
        <f t="shared" si="10"/>
        <v>185</v>
      </c>
      <c r="G83">
        <f t="shared" si="11"/>
        <v>22</v>
      </c>
      <c r="H83" s="154"/>
      <c r="I83">
        <f>BRPL_EOD!AI83+BRPL_EOD!AJ83</f>
        <v>7.53</v>
      </c>
      <c r="J83">
        <f>BYPL_EOD!AI83+BYPL_EOD!AJ83</f>
        <v>11.58</v>
      </c>
      <c r="K83">
        <f>MES_EOD!AI83+MES_EOD!AJ83</f>
        <v>0</v>
      </c>
      <c r="L83">
        <f>NDMC_EOD!AI83+NDMC_EOD!AJ83</f>
        <v>0</v>
      </c>
      <c r="M83">
        <f>TPDDL_EOD!AI83+TPDDL_EOD!AJ83</f>
        <v>2.89</v>
      </c>
      <c r="N83">
        <f t="shared" si="6"/>
        <v>22</v>
      </c>
      <c r="O83" s="154">
        <f t="shared" si="7"/>
        <v>0</v>
      </c>
      <c r="P83">
        <v>7.53</v>
      </c>
      <c r="Q83">
        <v>11.58</v>
      </c>
      <c r="R83">
        <v>0</v>
      </c>
      <c r="S83">
        <v>0</v>
      </c>
      <c r="T83">
        <v>2.89</v>
      </c>
      <c r="U83" s="156">
        <f t="shared" si="8"/>
        <v>22</v>
      </c>
      <c r="V83" s="154">
        <f t="shared" si="9"/>
        <v>0</v>
      </c>
    </row>
    <row r="84" spans="1:22">
      <c r="A84" t="s">
        <v>126</v>
      </c>
      <c r="B84">
        <f>PPCL!D84</f>
        <v>185</v>
      </c>
      <c r="C84">
        <f>PPCL!E84</f>
        <v>0</v>
      </c>
      <c r="D84">
        <f>PPCL!O84</f>
        <v>22</v>
      </c>
      <c r="E84">
        <f>PPCL!P84</f>
        <v>0</v>
      </c>
      <c r="F84">
        <f t="shared" si="10"/>
        <v>185</v>
      </c>
      <c r="G84">
        <f t="shared" si="11"/>
        <v>22</v>
      </c>
      <c r="H84" s="154"/>
      <c r="I84">
        <f>BRPL_EOD!AI84+BRPL_EOD!AJ84</f>
        <v>7.53</v>
      </c>
      <c r="J84">
        <f>BYPL_EOD!AI84+BYPL_EOD!AJ84</f>
        <v>11.58</v>
      </c>
      <c r="K84">
        <f>MES_EOD!AI84+MES_EOD!AJ84</f>
        <v>0</v>
      </c>
      <c r="L84">
        <f>NDMC_EOD!AI84+NDMC_EOD!AJ84</f>
        <v>0</v>
      </c>
      <c r="M84">
        <f>TPDDL_EOD!AI84+TPDDL_EOD!AJ84</f>
        <v>2.89</v>
      </c>
      <c r="N84">
        <f t="shared" si="6"/>
        <v>22</v>
      </c>
      <c r="O84" s="154">
        <f t="shared" si="7"/>
        <v>0</v>
      </c>
      <c r="P84">
        <v>7.53</v>
      </c>
      <c r="Q84">
        <v>11.58</v>
      </c>
      <c r="R84">
        <v>0</v>
      </c>
      <c r="S84">
        <v>0</v>
      </c>
      <c r="T84">
        <v>2.89</v>
      </c>
      <c r="U84" s="156">
        <f t="shared" si="8"/>
        <v>22</v>
      </c>
      <c r="V84" s="154">
        <f t="shared" si="9"/>
        <v>0</v>
      </c>
    </row>
    <row r="85" spans="1:22">
      <c r="A85" t="s">
        <v>127</v>
      </c>
      <c r="B85">
        <f>PPCL!D85</f>
        <v>185</v>
      </c>
      <c r="C85">
        <f>PPCL!E85</f>
        <v>0</v>
      </c>
      <c r="D85">
        <f>PPCL!O85</f>
        <v>22</v>
      </c>
      <c r="E85">
        <f>PPCL!P85</f>
        <v>0</v>
      </c>
      <c r="F85">
        <f t="shared" si="10"/>
        <v>185</v>
      </c>
      <c r="G85">
        <f t="shared" si="11"/>
        <v>22</v>
      </c>
      <c r="H85" s="154"/>
      <c r="I85">
        <f>BRPL_EOD!AI85+BRPL_EOD!AJ85</f>
        <v>7.53</v>
      </c>
      <c r="J85">
        <f>BYPL_EOD!AI85+BYPL_EOD!AJ85</f>
        <v>11.58</v>
      </c>
      <c r="K85">
        <f>MES_EOD!AI85+MES_EOD!AJ85</f>
        <v>0</v>
      </c>
      <c r="L85">
        <f>NDMC_EOD!AI85+NDMC_EOD!AJ85</f>
        <v>0</v>
      </c>
      <c r="M85">
        <f>TPDDL_EOD!AI85+TPDDL_EOD!AJ85</f>
        <v>2.89</v>
      </c>
      <c r="N85">
        <f t="shared" si="6"/>
        <v>22</v>
      </c>
      <c r="O85" s="154">
        <f t="shared" si="7"/>
        <v>0</v>
      </c>
      <c r="P85">
        <v>7.53</v>
      </c>
      <c r="Q85">
        <v>11.58</v>
      </c>
      <c r="R85">
        <v>0</v>
      </c>
      <c r="S85">
        <v>0</v>
      </c>
      <c r="T85">
        <v>2.89</v>
      </c>
      <c r="U85" s="156">
        <f t="shared" si="8"/>
        <v>22</v>
      </c>
      <c r="V85" s="154">
        <f t="shared" si="9"/>
        <v>0</v>
      </c>
    </row>
    <row r="86" spans="1:22">
      <c r="A86" t="s">
        <v>128</v>
      </c>
      <c r="B86">
        <f>PPCL!D86</f>
        <v>185</v>
      </c>
      <c r="C86">
        <f>PPCL!E86</f>
        <v>0</v>
      </c>
      <c r="D86">
        <f>PPCL!O86</f>
        <v>22</v>
      </c>
      <c r="E86">
        <f>PPCL!P86</f>
        <v>0</v>
      </c>
      <c r="F86">
        <f t="shared" si="10"/>
        <v>185</v>
      </c>
      <c r="G86">
        <f t="shared" si="11"/>
        <v>22</v>
      </c>
      <c r="H86" s="154"/>
      <c r="I86">
        <f>BRPL_EOD!AI86+BRPL_EOD!AJ86</f>
        <v>7.53</v>
      </c>
      <c r="J86">
        <f>BYPL_EOD!AI86+BYPL_EOD!AJ86</f>
        <v>11.58</v>
      </c>
      <c r="K86">
        <f>MES_EOD!AI86+MES_EOD!AJ86</f>
        <v>0</v>
      </c>
      <c r="L86">
        <f>NDMC_EOD!AI86+NDMC_EOD!AJ86</f>
        <v>0</v>
      </c>
      <c r="M86">
        <f>TPDDL_EOD!AI86+TPDDL_EOD!AJ86</f>
        <v>2.89</v>
      </c>
      <c r="N86">
        <f t="shared" si="6"/>
        <v>22</v>
      </c>
      <c r="O86" s="154">
        <f t="shared" si="7"/>
        <v>0</v>
      </c>
      <c r="P86">
        <v>7.53</v>
      </c>
      <c r="Q86">
        <v>11.58</v>
      </c>
      <c r="R86">
        <v>0</v>
      </c>
      <c r="S86">
        <v>0</v>
      </c>
      <c r="T86">
        <v>2.89</v>
      </c>
      <c r="U86" s="156">
        <f t="shared" si="8"/>
        <v>22</v>
      </c>
      <c r="V86" s="154">
        <f t="shared" si="9"/>
        <v>0</v>
      </c>
    </row>
    <row r="87" spans="1:22">
      <c r="A87" t="s">
        <v>129</v>
      </c>
      <c r="B87">
        <f>PPCL!D87</f>
        <v>185</v>
      </c>
      <c r="C87">
        <f>PPCL!E87</f>
        <v>0</v>
      </c>
      <c r="D87">
        <f>PPCL!O87</f>
        <v>22</v>
      </c>
      <c r="E87">
        <f>PPCL!P87</f>
        <v>0</v>
      </c>
      <c r="F87">
        <f t="shared" si="10"/>
        <v>185</v>
      </c>
      <c r="G87">
        <f t="shared" si="11"/>
        <v>22</v>
      </c>
      <c r="H87" s="154"/>
      <c r="I87">
        <f>BRPL_EOD!AI87+BRPL_EOD!AJ87</f>
        <v>7.53</v>
      </c>
      <c r="J87">
        <f>BYPL_EOD!AI87+BYPL_EOD!AJ87</f>
        <v>11.58</v>
      </c>
      <c r="K87">
        <f>MES_EOD!AI87+MES_EOD!AJ87</f>
        <v>0</v>
      </c>
      <c r="L87">
        <f>NDMC_EOD!AI87+NDMC_EOD!AJ87</f>
        <v>0</v>
      </c>
      <c r="M87">
        <f>TPDDL_EOD!AI87+TPDDL_EOD!AJ87</f>
        <v>2.89</v>
      </c>
      <c r="N87">
        <f t="shared" si="6"/>
        <v>22</v>
      </c>
      <c r="O87" s="154">
        <f t="shared" si="7"/>
        <v>0</v>
      </c>
      <c r="P87">
        <v>7.53</v>
      </c>
      <c r="Q87">
        <v>11.58</v>
      </c>
      <c r="R87">
        <v>0</v>
      </c>
      <c r="S87">
        <v>0</v>
      </c>
      <c r="T87">
        <v>2.89</v>
      </c>
      <c r="U87" s="156">
        <f t="shared" si="8"/>
        <v>22</v>
      </c>
      <c r="V87" s="154">
        <f t="shared" si="9"/>
        <v>0</v>
      </c>
    </row>
    <row r="88" spans="1:22">
      <c r="A88" t="s">
        <v>130</v>
      </c>
      <c r="B88">
        <f>PPCL!D88</f>
        <v>185</v>
      </c>
      <c r="C88">
        <f>PPCL!E88</f>
        <v>0</v>
      </c>
      <c r="D88">
        <f>PPCL!O88</f>
        <v>22</v>
      </c>
      <c r="E88">
        <f>PPCL!P88</f>
        <v>0</v>
      </c>
      <c r="F88">
        <f t="shared" si="10"/>
        <v>185</v>
      </c>
      <c r="G88">
        <f t="shared" si="11"/>
        <v>22</v>
      </c>
      <c r="H88" s="154"/>
      <c r="I88">
        <f>BRPL_EOD!AI88+BRPL_EOD!AJ88</f>
        <v>7.53</v>
      </c>
      <c r="J88">
        <f>BYPL_EOD!AI88+BYPL_EOD!AJ88</f>
        <v>11.58</v>
      </c>
      <c r="K88">
        <f>MES_EOD!AI88+MES_EOD!AJ88</f>
        <v>0</v>
      </c>
      <c r="L88">
        <f>NDMC_EOD!AI88+NDMC_EOD!AJ88</f>
        <v>0</v>
      </c>
      <c r="M88">
        <f>TPDDL_EOD!AI88+TPDDL_EOD!AJ88</f>
        <v>2.89</v>
      </c>
      <c r="N88">
        <f t="shared" si="6"/>
        <v>22</v>
      </c>
      <c r="O88" s="154">
        <f t="shared" si="7"/>
        <v>0</v>
      </c>
      <c r="P88">
        <v>7.53</v>
      </c>
      <c r="Q88">
        <v>11.58</v>
      </c>
      <c r="R88">
        <v>0</v>
      </c>
      <c r="S88">
        <v>0</v>
      </c>
      <c r="T88">
        <v>2.89</v>
      </c>
      <c r="U88" s="156">
        <f t="shared" si="8"/>
        <v>22</v>
      </c>
      <c r="V88" s="154">
        <f t="shared" si="9"/>
        <v>0</v>
      </c>
    </row>
    <row r="89" spans="1:22">
      <c r="A89" t="s">
        <v>131</v>
      </c>
      <c r="B89">
        <f>PPCL!D89</f>
        <v>185</v>
      </c>
      <c r="C89">
        <f>PPCL!E89</f>
        <v>0</v>
      </c>
      <c r="D89">
        <f>PPCL!O89</f>
        <v>22</v>
      </c>
      <c r="E89">
        <f>PPCL!P89</f>
        <v>0</v>
      </c>
      <c r="F89">
        <f t="shared" si="10"/>
        <v>185</v>
      </c>
      <c r="G89">
        <f t="shared" si="11"/>
        <v>22</v>
      </c>
      <c r="H89" s="154"/>
      <c r="I89">
        <f>BRPL_EOD!AI89+BRPL_EOD!AJ89</f>
        <v>7.53</v>
      </c>
      <c r="J89">
        <f>BYPL_EOD!AI89+BYPL_EOD!AJ89</f>
        <v>11.58</v>
      </c>
      <c r="K89">
        <f>MES_EOD!AI89+MES_EOD!AJ89</f>
        <v>0</v>
      </c>
      <c r="L89">
        <f>NDMC_EOD!AI89+NDMC_EOD!AJ89</f>
        <v>0</v>
      </c>
      <c r="M89">
        <f>TPDDL_EOD!AI89+TPDDL_EOD!AJ89</f>
        <v>2.89</v>
      </c>
      <c r="N89">
        <f t="shared" si="6"/>
        <v>22</v>
      </c>
      <c r="O89" s="154">
        <f t="shared" si="7"/>
        <v>0</v>
      </c>
      <c r="P89">
        <v>7.53</v>
      </c>
      <c r="Q89">
        <v>11.58</v>
      </c>
      <c r="R89">
        <v>0</v>
      </c>
      <c r="S89">
        <v>0</v>
      </c>
      <c r="T89">
        <v>2.89</v>
      </c>
      <c r="U89" s="156">
        <f t="shared" si="8"/>
        <v>22</v>
      </c>
      <c r="V89" s="154">
        <f t="shared" si="9"/>
        <v>0</v>
      </c>
    </row>
    <row r="90" spans="1:22">
      <c r="A90" t="s">
        <v>132</v>
      </c>
      <c r="B90">
        <f>PPCL!D90</f>
        <v>185</v>
      </c>
      <c r="C90">
        <f>PPCL!E90</f>
        <v>0</v>
      </c>
      <c r="D90">
        <f>PPCL!O90</f>
        <v>22</v>
      </c>
      <c r="E90">
        <f>PPCL!P90</f>
        <v>0</v>
      </c>
      <c r="F90">
        <f t="shared" si="10"/>
        <v>185</v>
      </c>
      <c r="G90">
        <f t="shared" si="11"/>
        <v>22</v>
      </c>
      <c r="H90" s="154"/>
      <c r="I90">
        <f>BRPL_EOD!AI90+BRPL_EOD!AJ90</f>
        <v>7.53</v>
      </c>
      <c r="J90">
        <f>BYPL_EOD!AI90+BYPL_EOD!AJ90</f>
        <v>11.58</v>
      </c>
      <c r="K90">
        <f>MES_EOD!AI90+MES_EOD!AJ90</f>
        <v>0</v>
      </c>
      <c r="L90">
        <f>NDMC_EOD!AI90+NDMC_EOD!AJ90</f>
        <v>0</v>
      </c>
      <c r="M90">
        <f>TPDDL_EOD!AI90+TPDDL_EOD!AJ90</f>
        <v>2.89</v>
      </c>
      <c r="N90">
        <f t="shared" si="6"/>
        <v>22</v>
      </c>
      <c r="O90" s="154">
        <f t="shared" si="7"/>
        <v>0</v>
      </c>
      <c r="P90">
        <v>7.53</v>
      </c>
      <c r="Q90">
        <v>11.58</v>
      </c>
      <c r="R90">
        <v>0</v>
      </c>
      <c r="S90">
        <v>0</v>
      </c>
      <c r="T90">
        <v>2.89</v>
      </c>
      <c r="U90" s="156">
        <f t="shared" si="8"/>
        <v>22</v>
      </c>
      <c r="V90" s="154">
        <f t="shared" si="9"/>
        <v>0</v>
      </c>
    </row>
    <row r="91" spans="1:22">
      <c r="A91" t="s">
        <v>133</v>
      </c>
      <c r="B91">
        <f>PPCL!D91</f>
        <v>185</v>
      </c>
      <c r="C91">
        <f>PPCL!E91</f>
        <v>0</v>
      </c>
      <c r="D91">
        <f>PPCL!O91</f>
        <v>22</v>
      </c>
      <c r="E91">
        <f>PPCL!P91</f>
        <v>0</v>
      </c>
      <c r="F91">
        <f t="shared" si="10"/>
        <v>185</v>
      </c>
      <c r="G91">
        <f t="shared" si="11"/>
        <v>22</v>
      </c>
      <c r="H91" s="154"/>
      <c r="I91">
        <f>BRPL_EOD!AI91+BRPL_EOD!AJ91</f>
        <v>7.53</v>
      </c>
      <c r="J91">
        <f>BYPL_EOD!AI91+BYPL_EOD!AJ91</f>
        <v>11.58</v>
      </c>
      <c r="K91">
        <f>MES_EOD!AI91+MES_EOD!AJ91</f>
        <v>0</v>
      </c>
      <c r="L91">
        <f>NDMC_EOD!AI91+NDMC_EOD!AJ91</f>
        <v>0</v>
      </c>
      <c r="M91">
        <f>TPDDL_EOD!AI91+TPDDL_EOD!AJ91</f>
        <v>2.89</v>
      </c>
      <c r="N91">
        <f t="shared" si="6"/>
        <v>22</v>
      </c>
      <c r="O91" s="154">
        <f t="shared" si="7"/>
        <v>0</v>
      </c>
      <c r="P91">
        <v>7.53</v>
      </c>
      <c r="Q91">
        <v>11.58</v>
      </c>
      <c r="R91">
        <v>0</v>
      </c>
      <c r="S91">
        <v>0</v>
      </c>
      <c r="T91">
        <v>2.89</v>
      </c>
      <c r="U91" s="156">
        <f t="shared" si="8"/>
        <v>22</v>
      </c>
      <c r="V91" s="154">
        <f t="shared" si="9"/>
        <v>0</v>
      </c>
    </row>
    <row r="92" spans="1:22">
      <c r="A92" t="s">
        <v>134</v>
      </c>
      <c r="B92">
        <f>PPCL!D92</f>
        <v>185</v>
      </c>
      <c r="C92">
        <f>PPCL!E92</f>
        <v>0</v>
      </c>
      <c r="D92">
        <f>PPCL!O92</f>
        <v>22</v>
      </c>
      <c r="E92">
        <f>PPCL!P92</f>
        <v>0</v>
      </c>
      <c r="F92">
        <f t="shared" si="10"/>
        <v>185</v>
      </c>
      <c r="G92">
        <f t="shared" si="11"/>
        <v>22</v>
      </c>
      <c r="H92" s="154"/>
      <c r="I92">
        <f>BRPL_EOD!AI92+BRPL_EOD!AJ92</f>
        <v>7.53</v>
      </c>
      <c r="J92">
        <f>BYPL_EOD!AI92+BYPL_EOD!AJ92</f>
        <v>11.58</v>
      </c>
      <c r="K92">
        <f>MES_EOD!AI92+MES_EOD!AJ92</f>
        <v>0</v>
      </c>
      <c r="L92">
        <f>NDMC_EOD!AI92+NDMC_EOD!AJ92</f>
        <v>0</v>
      </c>
      <c r="M92">
        <f>TPDDL_EOD!AI92+TPDDL_EOD!AJ92</f>
        <v>2.89</v>
      </c>
      <c r="N92">
        <f t="shared" si="6"/>
        <v>22</v>
      </c>
      <c r="O92" s="154">
        <f t="shared" si="7"/>
        <v>0</v>
      </c>
      <c r="P92">
        <v>7.53</v>
      </c>
      <c r="Q92">
        <v>11.58</v>
      </c>
      <c r="R92">
        <v>0</v>
      </c>
      <c r="S92">
        <v>0</v>
      </c>
      <c r="T92">
        <v>2.89</v>
      </c>
      <c r="U92" s="156">
        <f t="shared" si="8"/>
        <v>22</v>
      </c>
      <c r="V92" s="154">
        <f t="shared" si="9"/>
        <v>0</v>
      </c>
    </row>
    <row r="93" spans="1:22">
      <c r="A93" t="s">
        <v>135</v>
      </c>
      <c r="B93">
        <f>PPCL!D93</f>
        <v>185</v>
      </c>
      <c r="C93">
        <f>PPCL!E93</f>
        <v>0</v>
      </c>
      <c r="D93">
        <f>PPCL!O93</f>
        <v>22</v>
      </c>
      <c r="E93">
        <f>PPCL!P93</f>
        <v>0</v>
      </c>
      <c r="F93">
        <f t="shared" si="10"/>
        <v>185</v>
      </c>
      <c r="G93">
        <f t="shared" si="11"/>
        <v>22</v>
      </c>
      <c r="H93" s="154"/>
      <c r="I93">
        <f>BRPL_EOD!AI93+BRPL_EOD!AJ93</f>
        <v>7.53</v>
      </c>
      <c r="J93">
        <f>BYPL_EOD!AI93+BYPL_EOD!AJ93</f>
        <v>11.58</v>
      </c>
      <c r="K93">
        <f>MES_EOD!AI93+MES_EOD!AJ93</f>
        <v>0</v>
      </c>
      <c r="L93">
        <f>NDMC_EOD!AI93+NDMC_EOD!AJ93</f>
        <v>0</v>
      </c>
      <c r="M93">
        <f>TPDDL_EOD!AI93+TPDDL_EOD!AJ93</f>
        <v>2.89</v>
      </c>
      <c r="N93">
        <f t="shared" si="6"/>
        <v>22</v>
      </c>
      <c r="O93" s="154">
        <f t="shared" si="7"/>
        <v>0</v>
      </c>
      <c r="P93">
        <v>7.53</v>
      </c>
      <c r="Q93">
        <v>11.58</v>
      </c>
      <c r="R93">
        <v>0</v>
      </c>
      <c r="S93">
        <v>0</v>
      </c>
      <c r="T93">
        <v>2.89</v>
      </c>
      <c r="U93" s="156">
        <f t="shared" si="8"/>
        <v>22</v>
      </c>
      <c r="V93" s="154">
        <f t="shared" si="9"/>
        <v>0</v>
      </c>
    </row>
    <row r="94" spans="1:22">
      <c r="A94" t="s">
        <v>136</v>
      </c>
      <c r="B94">
        <f>PPCL!D94</f>
        <v>185</v>
      </c>
      <c r="C94">
        <f>PPCL!E94</f>
        <v>0</v>
      </c>
      <c r="D94">
        <f>PPCL!O94</f>
        <v>22</v>
      </c>
      <c r="E94">
        <f>PPCL!P94</f>
        <v>0</v>
      </c>
      <c r="F94">
        <f t="shared" si="10"/>
        <v>185</v>
      </c>
      <c r="G94">
        <f t="shared" si="11"/>
        <v>22</v>
      </c>
      <c r="H94" s="154"/>
      <c r="I94">
        <f>BRPL_EOD!AI94+BRPL_EOD!AJ94</f>
        <v>7.53</v>
      </c>
      <c r="J94">
        <f>BYPL_EOD!AI94+BYPL_EOD!AJ94</f>
        <v>11.58</v>
      </c>
      <c r="K94">
        <f>MES_EOD!AI94+MES_EOD!AJ94</f>
        <v>0</v>
      </c>
      <c r="L94">
        <f>NDMC_EOD!AI94+NDMC_EOD!AJ94</f>
        <v>0</v>
      </c>
      <c r="M94">
        <f>TPDDL_EOD!AI94+TPDDL_EOD!AJ94</f>
        <v>2.89</v>
      </c>
      <c r="N94">
        <f t="shared" si="6"/>
        <v>22</v>
      </c>
      <c r="O94" s="154">
        <f t="shared" si="7"/>
        <v>0</v>
      </c>
      <c r="P94">
        <v>7.53</v>
      </c>
      <c r="Q94">
        <v>11.58</v>
      </c>
      <c r="R94">
        <v>0</v>
      </c>
      <c r="S94">
        <v>0</v>
      </c>
      <c r="T94">
        <v>2.89</v>
      </c>
      <c r="U94" s="156">
        <f t="shared" si="8"/>
        <v>22</v>
      </c>
      <c r="V94" s="154">
        <f t="shared" si="9"/>
        <v>0</v>
      </c>
    </row>
    <row r="95" spans="1:22">
      <c r="A95" t="s">
        <v>137</v>
      </c>
      <c r="B95">
        <f>PPCL!D95</f>
        <v>125</v>
      </c>
      <c r="C95">
        <f>PPCL!E95</f>
        <v>60</v>
      </c>
      <c r="D95">
        <f>PPCL!O95</f>
        <v>22</v>
      </c>
      <c r="E95">
        <f>PPCL!P95</f>
        <v>60</v>
      </c>
      <c r="F95">
        <f t="shared" si="10"/>
        <v>185</v>
      </c>
      <c r="G95">
        <f t="shared" si="11"/>
        <v>82</v>
      </c>
      <c r="H95" s="154"/>
      <c r="I95">
        <f>BRPL_EOD!AI95+BRPL_EOD!AJ95</f>
        <v>24.5</v>
      </c>
      <c r="J95">
        <f>BYPL_EOD!AI95+BYPL_EOD!AJ95</f>
        <v>21.22</v>
      </c>
      <c r="K95">
        <f>MES_EOD!AI95+MES_EOD!AJ95</f>
        <v>3.64</v>
      </c>
      <c r="L95">
        <f>NDMC_EOD!AI95+NDMC_EOD!AJ95</f>
        <v>18.18</v>
      </c>
      <c r="M95">
        <f>TPDDL_EOD!AI95+TPDDL_EOD!AJ95</f>
        <v>14.46</v>
      </c>
      <c r="N95">
        <f t="shared" si="6"/>
        <v>82</v>
      </c>
      <c r="O95" s="154">
        <f t="shared" si="7"/>
        <v>0</v>
      </c>
      <c r="P95">
        <v>24.5</v>
      </c>
      <c r="Q95">
        <v>21.22</v>
      </c>
      <c r="R95">
        <v>3.64</v>
      </c>
      <c r="S95">
        <v>18.18</v>
      </c>
      <c r="T95">
        <v>14.46</v>
      </c>
      <c r="U95" s="156">
        <f t="shared" si="8"/>
        <v>82</v>
      </c>
      <c r="V95" s="154">
        <f t="shared" si="9"/>
        <v>0</v>
      </c>
    </row>
    <row r="96" spans="1:22">
      <c r="A96" t="s">
        <v>138</v>
      </c>
      <c r="B96">
        <f>PPCL!D96</f>
        <v>125</v>
      </c>
      <c r="C96">
        <f>PPCL!E96</f>
        <v>60</v>
      </c>
      <c r="D96">
        <f>PPCL!O96</f>
        <v>22</v>
      </c>
      <c r="E96">
        <f>PPCL!P96</f>
        <v>60</v>
      </c>
      <c r="F96">
        <f t="shared" si="10"/>
        <v>185</v>
      </c>
      <c r="G96">
        <f t="shared" si="11"/>
        <v>82</v>
      </c>
      <c r="H96" s="154"/>
      <c r="I96">
        <f>BRPL_EOD!AI96+BRPL_EOD!AJ96</f>
        <v>34.230000000000004</v>
      </c>
      <c r="J96">
        <f>BYPL_EOD!AI96+BYPL_EOD!AJ96</f>
        <v>13.43</v>
      </c>
      <c r="K96">
        <f>MES_EOD!AI96+MES_EOD!AJ96</f>
        <v>3.64</v>
      </c>
      <c r="L96">
        <f>NDMC_EOD!AI96+NDMC_EOD!AJ96</f>
        <v>18.18</v>
      </c>
      <c r="M96">
        <f>TPDDL_EOD!AI96+TPDDL_EOD!AJ96</f>
        <v>12.52</v>
      </c>
      <c r="N96">
        <f t="shared" si="6"/>
        <v>82</v>
      </c>
      <c r="O96" s="154">
        <f t="shared" si="7"/>
        <v>0</v>
      </c>
      <c r="P96">
        <v>34.230000000000004</v>
      </c>
      <c r="Q96">
        <v>13.43</v>
      </c>
      <c r="R96">
        <v>3.64</v>
      </c>
      <c r="S96">
        <v>18.18</v>
      </c>
      <c r="T96">
        <v>12.52</v>
      </c>
      <c r="U96" s="156">
        <f t="shared" si="8"/>
        <v>82</v>
      </c>
      <c r="V96" s="154">
        <f t="shared" si="9"/>
        <v>0</v>
      </c>
    </row>
    <row r="97" spans="1:22">
      <c r="A97" t="s">
        <v>139</v>
      </c>
      <c r="B97">
        <f>PPCL!D97</f>
        <v>105</v>
      </c>
      <c r="C97">
        <f>PPCL!E97</f>
        <v>80</v>
      </c>
      <c r="D97">
        <f>PPCL!O97</f>
        <v>22</v>
      </c>
      <c r="E97">
        <f>PPCL!P97</f>
        <v>80</v>
      </c>
      <c r="F97">
        <f t="shared" si="10"/>
        <v>185</v>
      </c>
      <c r="G97">
        <f t="shared" si="11"/>
        <v>102</v>
      </c>
      <c r="H97" s="154"/>
      <c r="I97">
        <f>BRPL_EOD!AI97+BRPL_EOD!AJ97</f>
        <v>40.049999999999997</v>
      </c>
      <c r="J97">
        <f>BYPL_EOD!AI97+BYPL_EOD!AJ97</f>
        <v>16.399999999999999</v>
      </c>
      <c r="K97">
        <f>MES_EOD!AI97+MES_EOD!AJ97</f>
        <v>4.8499999999999996</v>
      </c>
      <c r="L97">
        <f>NDMC_EOD!AI97+NDMC_EOD!AJ97</f>
        <v>24.24</v>
      </c>
      <c r="M97">
        <f>TPDDL_EOD!AI97+TPDDL_EOD!AJ97</f>
        <v>16.47</v>
      </c>
      <c r="N97">
        <f t="shared" si="6"/>
        <v>102.00999999999999</v>
      </c>
      <c r="O97" s="154">
        <f t="shared" si="7"/>
        <v>-9.9999999999909051E-3</v>
      </c>
      <c r="P97">
        <v>40.046073914322129</v>
      </c>
      <c r="Q97">
        <v>16.398392314478972</v>
      </c>
      <c r="R97">
        <v>4.8495245564160374</v>
      </c>
      <c r="S97">
        <v>24.237623762376238</v>
      </c>
      <c r="T97">
        <v>16.468385452406626</v>
      </c>
      <c r="U97" s="156">
        <f t="shared" si="8"/>
        <v>102</v>
      </c>
      <c r="V97" s="154">
        <f t="shared" si="9"/>
        <v>0</v>
      </c>
    </row>
    <row r="98" spans="1:22">
      <c r="A98" t="s">
        <v>140</v>
      </c>
      <c r="B98">
        <f>PPCL!D98</f>
        <v>185</v>
      </c>
      <c r="C98">
        <f>PPCL!E98</f>
        <v>0</v>
      </c>
      <c r="D98">
        <f>PPCL!O98</f>
        <v>22</v>
      </c>
      <c r="E98">
        <f>PPCL!P98</f>
        <v>0</v>
      </c>
      <c r="F98">
        <f t="shared" si="10"/>
        <v>185</v>
      </c>
      <c r="G98">
        <f t="shared" si="11"/>
        <v>22</v>
      </c>
      <c r="H98" s="154"/>
      <c r="I98">
        <f>BRPL_EOD!AI98+BRPL_EOD!AJ98</f>
        <v>17.260000000000002</v>
      </c>
      <c r="J98">
        <f>BYPL_EOD!AI98+BYPL_EOD!AJ98</f>
        <v>3.79</v>
      </c>
      <c r="K98">
        <f>MES_EOD!AI98+MES_EOD!AJ98</f>
        <v>0</v>
      </c>
      <c r="L98">
        <f>NDMC_EOD!AI98+NDMC_EOD!AJ98</f>
        <v>0</v>
      </c>
      <c r="M98">
        <f>TPDDL_EOD!AI98+TPDDL_EOD!AJ98</f>
        <v>0.95</v>
      </c>
      <c r="N98">
        <f t="shared" si="6"/>
        <v>22</v>
      </c>
      <c r="O98" s="154">
        <f t="shared" si="7"/>
        <v>0</v>
      </c>
      <c r="P98">
        <v>17.260000000000002</v>
      </c>
      <c r="Q98">
        <v>3.79</v>
      </c>
      <c r="R98">
        <v>0</v>
      </c>
      <c r="S98">
        <v>0</v>
      </c>
      <c r="T98">
        <v>0.95</v>
      </c>
      <c r="U98" s="156">
        <f t="shared" si="8"/>
        <v>22</v>
      </c>
      <c r="V98" s="154">
        <f t="shared" si="9"/>
        <v>0</v>
      </c>
    </row>
    <row r="99" spans="1:22">
      <c r="A99" s="156" t="s">
        <v>350</v>
      </c>
      <c r="B99" s="156">
        <f>SUM(B3:B98)/4000</f>
        <v>4.3899999999999997</v>
      </c>
      <c r="C99" s="156">
        <f t="shared" ref="C99:U99" si="12">SUM(C3:C98)/4000</f>
        <v>0.05</v>
      </c>
      <c r="D99" s="156">
        <f t="shared" si="12"/>
        <v>0.60524999999999995</v>
      </c>
      <c r="E99" s="156">
        <f t="shared" si="12"/>
        <v>0.05</v>
      </c>
      <c r="F99" s="156">
        <f t="shared" si="12"/>
        <v>4.4400000000000004</v>
      </c>
      <c r="G99" s="156">
        <f t="shared" si="12"/>
        <v>0.65525</v>
      </c>
      <c r="H99" s="156"/>
      <c r="I99" s="156">
        <f t="shared" si="12"/>
        <v>0.29916749999999998</v>
      </c>
      <c r="J99" s="156">
        <f t="shared" si="12"/>
        <v>0.12397999999999997</v>
      </c>
      <c r="K99" s="156">
        <f t="shared" si="12"/>
        <v>1.9482499999999989E-2</v>
      </c>
      <c r="L99" s="156">
        <f t="shared" si="12"/>
        <v>9.7285000000000024E-2</v>
      </c>
      <c r="M99" s="156">
        <f t="shared" si="12"/>
        <v>0.11536499999999997</v>
      </c>
      <c r="N99" s="156">
        <f t="shared" si="12"/>
        <v>0.65527999999999997</v>
      </c>
      <c r="O99" s="156">
        <f t="shared" si="12"/>
        <v>-2.9999999999992255E-5</v>
      </c>
      <c r="P99" s="156">
        <f t="shared" si="12"/>
        <v>0.2991560556134143</v>
      </c>
      <c r="Q99" s="156">
        <f t="shared" si="12"/>
        <v>0.12397564716191287</v>
      </c>
      <c r="R99" s="156">
        <f t="shared" si="12"/>
        <v>1.9480886238450724E-2</v>
      </c>
      <c r="S99" s="156">
        <f t="shared" si="12"/>
        <v>9.7276959076944433E-2</v>
      </c>
      <c r="T99" s="156">
        <f t="shared" si="12"/>
        <v>0.11536045190927743</v>
      </c>
      <c r="U99" s="156">
        <f t="shared" si="12"/>
        <v>0.65525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35.6</v>
      </c>
      <c r="E3">
        <f>GT!N3</f>
        <v>0</v>
      </c>
      <c r="F3">
        <f>B3+C3</f>
        <v>84</v>
      </c>
      <c r="G3">
        <f>D3+E3-X3</f>
        <v>35.6</v>
      </c>
      <c r="H3" s="154"/>
      <c r="I3">
        <f>BRPL_EOD!AC3+BRPL_EOD!AD3</f>
        <v>14.21</v>
      </c>
      <c r="J3">
        <f>BYPL_EOD!AC3+BYPL_EOD!AD3</f>
        <v>7.78</v>
      </c>
      <c r="K3">
        <f>MES_EOD!AC3+MES_EOD!AD3</f>
        <v>0</v>
      </c>
      <c r="L3">
        <f>NDMC_EOD!AC3+NDMC_EOD!AD3</f>
        <v>2.08</v>
      </c>
      <c r="M3">
        <f>TPDDL_EOD!AC3+TPDDL_EOD!AD3</f>
        <v>11</v>
      </c>
      <c r="N3">
        <f t="shared" ref="N3:N66" si="0">SUM(I3:M3)</f>
        <v>35.07</v>
      </c>
      <c r="O3" s="154">
        <f t="shared" ref="O3:O66" si="1">G3-N3</f>
        <v>0.53000000000000114</v>
      </c>
      <c r="P3">
        <v>14.424750499001997</v>
      </c>
      <c r="Q3">
        <v>7.8975762760193904</v>
      </c>
      <c r="R3">
        <v>0</v>
      </c>
      <c r="S3">
        <v>2.1114342743085261</v>
      </c>
      <c r="T3">
        <v>11.166238950670088</v>
      </c>
      <c r="U3" s="156">
        <f t="shared" ref="U3:U66" si="2">SUM(P3:T3)</f>
        <v>35.6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36.6</v>
      </c>
      <c r="E4">
        <f>GT!N4</f>
        <v>0</v>
      </c>
      <c r="F4">
        <f t="shared" ref="F4:F67" si="4">B4+C4</f>
        <v>84</v>
      </c>
      <c r="G4">
        <f t="shared" ref="G4:G67" si="5">D4+E4-X4</f>
        <v>36.6</v>
      </c>
      <c r="H4" s="154"/>
      <c r="I4">
        <f>BRPL_EOD!AC4+BRPL_EOD!AD4</f>
        <v>9.84</v>
      </c>
      <c r="J4">
        <f>BYPL_EOD!AC4+BYPL_EOD!AD4</f>
        <v>15.67</v>
      </c>
      <c r="K4">
        <f>MES_EOD!AC4+MES_EOD!AD4</f>
        <v>0</v>
      </c>
      <c r="L4">
        <f>NDMC_EOD!AC4+NDMC_EOD!AD4</f>
        <v>1.7</v>
      </c>
      <c r="M4">
        <f>TPDDL_EOD!AC4+TPDDL_EOD!AD4</f>
        <v>9.02</v>
      </c>
      <c r="N4">
        <f t="shared" si="0"/>
        <v>36.229999999999997</v>
      </c>
      <c r="O4" s="154">
        <f t="shared" si="1"/>
        <v>0.37000000000000455</v>
      </c>
      <c r="P4">
        <v>9.940491305547889</v>
      </c>
      <c r="Q4">
        <v>15.830030361578803</v>
      </c>
      <c r="R4">
        <v>0</v>
      </c>
      <c r="S4">
        <v>1.7173613027877452</v>
      </c>
      <c r="T4">
        <v>9.1121170300855656</v>
      </c>
      <c r="U4" s="156">
        <f t="shared" si="2"/>
        <v>36.6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36.6</v>
      </c>
      <c r="E5">
        <f>GT!N5</f>
        <v>0</v>
      </c>
      <c r="F5">
        <f t="shared" si="4"/>
        <v>84</v>
      </c>
      <c r="G5">
        <f t="shared" si="5"/>
        <v>36.6</v>
      </c>
      <c r="H5" s="154"/>
      <c r="I5">
        <f>BRPL_EOD!AC5+BRPL_EOD!AD5</f>
        <v>14.86</v>
      </c>
      <c r="J5">
        <f>BYPL_EOD!AC5+BYPL_EOD!AD5</f>
        <v>8.14</v>
      </c>
      <c r="K5">
        <f>MES_EOD!AC5+MES_EOD!AD5</f>
        <v>0</v>
      </c>
      <c r="L5">
        <f>NDMC_EOD!AC5+NDMC_EOD!AD5</f>
        <v>2.08</v>
      </c>
      <c r="M5">
        <f>TPDDL_EOD!AC5+TPDDL_EOD!AD5</f>
        <v>11</v>
      </c>
      <c r="N5">
        <f t="shared" si="0"/>
        <v>36.08</v>
      </c>
      <c r="O5" s="154">
        <f t="shared" si="1"/>
        <v>0.52000000000000313</v>
      </c>
      <c r="P5">
        <v>15.074168514412417</v>
      </c>
      <c r="Q5">
        <v>8.2573170731707322</v>
      </c>
      <c r="R5">
        <v>0</v>
      </c>
      <c r="S5">
        <v>2.1099778270509981</v>
      </c>
      <c r="T5">
        <v>11.158536585365855</v>
      </c>
      <c r="U5" s="156">
        <f t="shared" si="2"/>
        <v>36.6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36.6</v>
      </c>
      <c r="E6">
        <f>GT!N6</f>
        <v>0</v>
      </c>
      <c r="F6">
        <f t="shared" si="4"/>
        <v>84</v>
      </c>
      <c r="G6">
        <f t="shared" si="5"/>
        <v>36.6</v>
      </c>
      <c r="H6" s="154"/>
      <c r="I6">
        <f>BRPL_EOD!AC6+BRPL_EOD!AD6</f>
        <v>14.86</v>
      </c>
      <c r="J6">
        <f>BYPL_EOD!AC6+BYPL_EOD!AD6</f>
        <v>8.14</v>
      </c>
      <c r="K6">
        <f>MES_EOD!AC6+MES_EOD!AD6</f>
        <v>0</v>
      </c>
      <c r="L6">
        <f>NDMC_EOD!AC6+NDMC_EOD!AD6</f>
        <v>2.08</v>
      </c>
      <c r="M6">
        <f>TPDDL_EOD!AC6+TPDDL_EOD!AD6</f>
        <v>11</v>
      </c>
      <c r="N6">
        <f t="shared" si="0"/>
        <v>36.08</v>
      </c>
      <c r="O6" s="154">
        <f t="shared" si="1"/>
        <v>0.52000000000000313</v>
      </c>
      <c r="P6">
        <v>15.074168514412417</v>
      </c>
      <c r="Q6">
        <v>8.2573170731707322</v>
      </c>
      <c r="R6">
        <v>0</v>
      </c>
      <c r="S6">
        <v>2.1099778270509981</v>
      </c>
      <c r="T6">
        <v>11.158536585365855</v>
      </c>
      <c r="U6" s="156">
        <f t="shared" si="2"/>
        <v>36.6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36.6</v>
      </c>
      <c r="E7">
        <f>GT!N7</f>
        <v>0</v>
      </c>
      <c r="F7">
        <f t="shared" si="4"/>
        <v>84</v>
      </c>
      <c r="G7">
        <f t="shared" si="5"/>
        <v>36.6</v>
      </c>
      <c r="H7" s="154"/>
      <c r="I7">
        <f>BRPL_EOD!AC7+BRPL_EOD!AD7</f>
        <v>14.86</v>
      </c>
      <c r="J7">
        <f>BYPL_EOD!AC7+BYPL_EOD!AD7</f>
        <v>8.14</v>
      </c>
      <c r="K7">
        <f>MES_EOD!AC7+MES_EOD!AD7</f>
        <v>0</v>
      </c>
      <c r="L7">
        <f>NDMC_EOD!AC7+NDMC_EOD!AD7</f>
        <v>2.08</v>
      </c>
      <c r="M7">
        <f>TPDDL_EOD!AC7+TPDDL_EOD!AD7</f>
        <v>11</v>
      </c>
      <c r="N7">
        <f t="shared" si="0"/>
        <v>36.08</v>
      </c>
      <c r="O7" s="154">
        <f t="shared" si="1"/>
        <v>0.52000000000000313</v>
      </c>
      <c r="P7">
        <v>15.074168514412417</v>
      </c>
      <c r="Q7">
        <v>8.2573170731707322</v>
      </c>
      <c r="R7">
        <v>0</v>
      </c>
      <c r="S7">
        <v>2.1099778270509981</v>
      </c>
      <c r="T7">
        <v>11.158536585365855</v>
      </c>
      <c r="U7" s="156">
        <f t="shared" si="2"/>
        <v>36.6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36.6</v>
      </c>
      <c r="E8">
        <f>GT!N8</f>
        <v>0</v>
      </c>
      <c r="F8">
        <f t="shared" si="4"/>
        <v>84</v>
      </c>
      <c r="G8">
        <f t="shared" si="5"/>
        <v>36.6</v>
      </c>
      <c r="H8" s="154"/>
      <c r="I8">
        <f>BRPL_EOD!AC8+BRPL_EOD!AD8</f>
        <v>14.86</v>
      </c>
      <c r="J8">
        <f>BYPL_EOD!AC8+BYPL_EOD!AD8</f>
        <v>8.14</v>
      </c>
      <c r="K8">
        <f>MES_EOD!AC8+MES_EOD!AD8</f>
        <v>0</v>
      </c>
      <c r="L8">
        <f>NDMC_EOD!AC8+NDMC_EOD!AD8</f>
        <v>2.08</v>
      </c>
      <c r="M8">
        <f>TPDDL_EOD!AC8+TPDDL_EOD!AD8</f>
        <v>11</v>
      </c>
      <c r="N8">
        <f t="shared" si="0"/>
        <v>36.08</v>
      </c>
      <c r="O8" s="154">
        <f t="shared" si="1"/>
        <v>0.52000000000000313</v>
      </c>
      <c r="P8">
        <v>15.074168514412417</v>
      </c>
      <c r="Q8">
        <v>8.2573170731707322</v>
      </c>
      <c r="R8">
        <v>0</v>
      </c>
      <c r="S8">
        <v>2.1099778270509981</v>
      </c>
      <c r="T8">
        <v>11.158536585365855</v>
      </c>
      <c r="U8" s="156">
        <f t="shared" si="2"/>
        <v>36.6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36.6</v>
      </c>
      <c r="E9">
        <f>GT!N9</f>
        <v>0</v>
      </c>
      <c r="F9">
        <f t="shared" si="4"/>
        <v>84</v>
      </c>
      <c r="G9">
        <f t="shared" si="5"/>
        <v>36.6</v>
      </c>
      <c r="H9" s="154"/>
      <c r="I9">
        <f>BRPL_EOD!AC9+BRPL_EOD!AD9</f>
        <v>14.86</v>
      </c>
      <c r="J9">
        <f>BYPL_EOD!AC9+BYPL_EOD!AD9</f>
        <v>8.14</v>
      </c>
      <c r="K9">
        <f>MES_EOD!AC9+MES_EOD!AD9</f>
        <v>0</v>
      </c>
      <c r="L9">
        <f>NDMC_EOD!AC9+NDMC_EOD!AD9</f>
        <v>2.08</v>
      </c>
      <c r="M9">
        <f>TPDDL_EOD!AC9+TPDDL_EOD!AD9</f>
        <v>11</v>
      </c>
      <c r="N9">
        <f t="shared" si="0"/>
        <v>36.08</v>
      </c>
      <c r="O9" s="154">
        <f t="shared" si="1"/>
        <v>0.52000000000000313</v>
      </c>
      <c r="P9">
        <v>15.074168514412417</v>
      </c>
      <c r="Q9">
        <v>8.2573170731707322</v>
      </c>
      <c r="R9">
        <v>0</v>
      </c>
      <c r="S9">
        <v>2.1099778270509981</v>
      </c>
      <c r="T9">
        <v>11.158536585365855</v>
      </c>
      <c r="U9" s="156">
        <f t="shared" si="2"/>
        <v>36.6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36.6</v>
      </c>
      <c r="E10">
        <f>GT!N10</f>
        <v>0</v>
      </c>
      <c r="F10">
        <f t="shared" si="4"/>
        <v>84</v>
      </c>
      <c r="G10">
        <f t="shared" si="5"/>
        <v>36.6</v>
      </c>
      <c r="H10" s="154"/>
      <c r="I10">
        <f>BRPL_EOD!AC10+BRPL_EOD!AD10</f>
        <v>14.86</v>
      </c>
      <c r="J10">
        <f>BYPL_EOD!AC10+BYPL_EOD!AD10</f>
        <v>8.14</v>
      </c>
      <c r="K10">
        <f>MES_EOD!AC10+MES_EOD!AD10</f>
        <v>0</v>
      </c>
      <c r="L10">
        <f>NDMC_EOD!AC10+NDMC_EOD!AD10</f>
        <v>2.08</v>
      </c>
      <c r="M10">
        <f>TPDDL_EOD!AC10+TPDDL_EOD!AD10</f>
        <v>11</v>
      </c>
      <c r="N10">
        <f t="shared" si="0"/>
        <v>36.08</v>
      </c>
      <c r="O10" s="154">
        <f t="shared" si="1"/>
        <v>0.52000000000000313</v>
      </c>
      <c r="P10">
        <v>15.074168514412417</v>
      </c>
      <c r="Q10">
        <v>8.2573170731707322</v>
      </c>
      <c r="R10">
        <v>0</v>
      </c>
      <c r="S10">
        <v>2.1099778270509981</v>
      </c>
      <c r="T10">
        <v>11.158536585365855</v>
      </c>
      <c r="U10" s="156">
        <f t="shared" si="2"/>
        <v>36.6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36.6</v>
      </c>
      <c r="E11">
        <f>GT!N11</f>
        <v>0</v>
      </c>
      <c r="F11">
        <f t="shared" si="4"/>
        <v>84</v>
      </c>
      <c r="G11">
        <f t="shared" si="5"/>
        <v>36.6</v>
      </c>
      <c r="H11" s="154"/>
      <c r="I11">
        <f>BRPL_EOD!AC11+BRPL_EOD!AD11</f>
        <v>14.86</v>
      </c>
      <c r="J11">
        <f>BYPL_EOD!AC11+BYPL_EOD!AD11</f>
        <v>8.14</v>
      </c>
      <c r="K11">
        <f>MES_EOD!AC11+MES_EOD!AD11</f>
        <v>0</v>
      </c>
      <c r="L11">
        <f>NDMC_EOD!AC11+NDMC_EOD!AD11</f>
        <v>2.08</v>
      </c>
      <c r="M11">
        <f>TPDDL_EOD!AC11+TPDDL_EOD!AD11</f>
        <v>11</v>
      </c>
      <c r="N11">
        <f t="shared" si="0"/>
        <v>36.08</v>
      </c>
      <c r="O11" s="154">
        <f t="shared" si="1"/>
        <v>0.52000000000000313</v>
      </c>
      <c r="P11">
        <v>15.074168514412417</v>
      </c>
      <c r="Q11">
        <v>8.2573170731707322</v>
      </c>
      <c r="R11">
        <v>0</v>
      </c>
      <c r="S11">
        <v>2.1099778270509981</v>
      </c>
      <c r="T11">
        <v>11.158536585365855</v>
      </c>
      <c r="U11" s="156">
        <f t="shared" si="2"/>
        <v>36.6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36.6</v>
      </c>
      <c r="E12">
        <f>GT!N12</f>
        <v>0</v>
      </c>
      <c r="F12">
        <f t="shared" si="4"/>
        <v>84</v>
      </c>
      <c r="G12">
        <f t="shared" si="5"/>
        <v>36.6</v>
      </c>
      <c r="H12" s="154"/>
      <c r="I12">
        <f>BRPL_EOD!AC12+BRPL_EOD!AD12</f>
        <v>14.86</v>
      </c>
      <c r="J12">
        <f>BYPL_EOD!AC12+BYPL_EOD!AD12</f>
        <v>8.14</v>
      </c>
      <c r="K12">
        <f>MES_EOD!AC12+MES_EOD!AD12</f>
        <v>0</v>
      </c>
      <c r="L12">
        <f>NDMC_EOD!AC12+NDMC_EOD!AD12</f>
        <v>2.08</v>
      </c>
      <c r="M12">
        <f>TPDDL_EOD!AC12+TPDDL_EOD!AD12</f>
        <v>11</v>
      </c>
      <c r="N12">
        <f t="shared" si="0"/>
        <v>36.08</v>
      </c>
      <c r="O12" s="154">
        <f t="shared" si="1"/>
        <v>0.52000000000000313</v>
      </c>
      <c r="P12">
        <v>15.074168514412417</v>
      </c>
      <c r="Q12">
        <v>8.2573170731707322</v>
      </c>
      <c r="R12">
        <v>0</v>
      </c>
      <c r="S12">
        <v>2.1099778270509981</v>
      </c>
      <c r="T12">
        <v>11.158536585365855</v>
      </c>
      <c r="U12" s="156">
        <f t="shared" si="2"/>
        <v>36.6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36.6</v>
      </c>
      <c r="E13">
        <f>GT!N13</f>
        <v>0</v>
      </c>
      <c r="F13">
        <f t="shared" si="4"/>
        <v>84</v>
      </c>
      <c r="G13">
        <f t="shared" si="5"/>
        <v>36.6</v>
      </c>
      <c r="H13" s="154"/>
      <c r="I13">
        <f>BRPL_EOD!AC13+BRPL_EOD!AD13</f>
        <v>14.86</v>
      </c>
      <c r="J13">
        <f>BYPL_EOD!AC13+BYPL_EOD!AD13</f>
        <v>8.14</v>
      </c>
      <c r="K13">
        <f>MES_EOD!AC13+MES_EOD!AD13</f>
        <v>0</v>
      </c>
      <c r="L13">
        <f>NDMC_EOD!AC13+NDMC_EOD!AD13</f>
        <v>2.08</v>
      </c>
      <c r="M13">
        <f>TPDDL_EOD!AC13+TPDDL_EOD!AD13</f>
        <v>11</v>
      </c>
      <c r="N13">
        <f t="shared" si="0"/>
        <v>36.08</v>
      </c>
      <c r="O13" s="154">
        <f t="shared" si="1"/>
        <v>0.52000000000000313</v>
      </c>
      <c r="P13">
        <v>15.074168514412417</v>
      </c>
      <c r="Q13">
        <v>8.2573170731707322</v>
      </c>
      <c r="R13">
        <v>0</v>
      </c>
      <c r="S13">
        <v>2.1099778270509981</v>
      </c>
      <c r="T13">
        <v>11.158536585365855</v>
      </c>
      <c r="U13" s="156">
        <f t="shared" si="2"/>
        <v>36.6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36.6</v>
      </c>
      <c r="E14">
        <f>GT!N14</f>
        <v>0</v>
      </c>
      <c r="F14">
        <f t="shared" si="4"/>
        <v>84</v>
      </c>
      <c r="G14">
        <f t="shared" si="5"/>
        <v>36.6</v>
      </c>
      <c r="H14" s="154"/>
      <c r="I14">
        <f>BRPL_EOD!AC14+BRPL_EOD!AD14</f>
        <v>14.86</v>
      </c>
      <c r="J14">
        <f>BYPL_EOD!AC14+BYPL_EOD!AD14</f>
        <v>8.14</v>
      </c>
      <c r="K14">
        <f>MES_EOD!AC14+MES_EOD!AD14</f>
        <v>0</v>
      </c>
      <c r="L14">
        <f>NDMC_EOD!AC14+NDMC_EOD!AD14</f>
        <v>2.08</v>
      </c>
      <c r="M14">
        <f>TPDDL_EOD!AC14+TPDDL_EOD!AD14</f>
        <v>11</v>
      </c>
      <c r="N14">
        <f t="shared" si="0"/>
        <v>36.08</v>
      </c>
      <c r="O14" s="154">
        <f t="shared" si="1"/>
        <v>0.52000000000000313</v>
      </c>
      <c r="P14">
        <v>15.074168514412417</v>
      </c>
      <c r="Q14">
        <v>8.2573170731707322</v>
      </c>
      <c r="R14">
        <v>0</v>
      </c>
      <c r="S14">
        <v>2.1099778270509981</v>
      </c>
      <c r="T14">
        <v>11.158536585365855</v>
      </c>
      <c r="U14" s="156">
        <f t="shared" si="2"/>
        <v>36.6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37.6</v>
      </c>
      <c r="E15">
        <f>GT!N15</f>
        <v>0</v>
      </c>
      <c r="F15">
        <f t="shared" si="4"/>
        <v>84</v>
      </c>
      <c r="G15">
        <f t="shared" si="5"/>
        <v>37.6</v>
      </c>
      <c r="H15" s="154"/>
      <c r="I15">
        <f>BRPL_EOD!AC15+BRPL_EOD!AD15</f>
        <v>15.47</v>
      </c>
      <c r="J15">
        <f>BYPL_EOD!AC15+BYPL_EOD!AD15</f>
        <v>8.4700000000000006</v>
      </c>
      <c r="K15">
        <f>MES_EOD!AC15+MES_EOD!AD15</f>
        <v>0</v>
      </c>
      <c r="L15">
        <f>NDMC_EOD!AC15+NDMC_EOD!AD15</f>
        <v>2.08</v>
      </c>
      <c r="M15">
        <f>TPDDL_EOD!AC15+TPDDL_EOD!AD15</f>
        <v>11.05</v>
      </c>
      <c r="N15">
        <f t="shared" si="0"/>
        <v>37.070000000000007</v>
      </c>
      <c r="O15" s="154">
        <f t="shared" si="1"/>
        <v>0.52999999999999403</v>
      </c>
      <c r="P15">
        <v>15.691178850822766</v>
      </c>
      <c r="Q15">
        <v>8.5910979228486646</v>
      </c>
      <c r="R15">
        <v>0</v>
      </c>
      <c r="S15">
        <v>2.1097383328837331</v>
      </c>
      <c r="T15">
        <v>11.207984893444833</v>
      </c>
      <c r="U15" s="156">
        <f t="shared" si="2"/>
        <v>37.599999999999994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37.6</v>
      </c>
      <c r="E16">
        <f>GT!N16</f>
        <v>0</v>
      </c>
      <c r="F16">
        <f t="shared" si="4"/>
        <v>84</v>
      </c>
      <c r="G16">
        <f t="shared" si="5"/>
        <v>37.6</v>
      </c>
      <c r="H16" s="154"/>
      <c r="I16">
        <f>BRPL_EOD!AC16+BRPL_EOD!AD16</f>
        <v>15.47</v>
      </c>
      <c r="J16">
        <f>BYPL_EOD!AC16+BYPL_EOD!AD16</f>
        <v>8.4700000000000006</v>
      </c>
      <c r="K16">
        <f>MES_EOD!AC16+MES_EOD!AD16</f>
        <v>0</v>
      </c>
      <c r="L16">
        <f>NDMC_EOD!AC16+NDMC_EOD!AD16</f>
        <v>2.08</v>
      </c>
      <c r="M16">
        <f>TPDDL_EOD!AC16+TPDDL_EOD!AD16</f>
        <v>11.05</v>
      </c>
      <c r="N16">
        <f t="shared" si="0"/>
        <v>37.070000000000007</v>
      </c>
      <c r="O16" s="154">
        <f t="shared" si="1"/>
        <v>0.52999999999999403</v>
      </c>
      <c r="P16">
        <v>15.691178850822766</v>
      </c>
      <c r="Q16">
        <v>8.5910979228486646</v>
      </c>
      <c r="R16">
        <v>0</v>
      </c>
      <c r="S16">
        <v>2.1097383328837331</v>
      </c>
      <c r="T16">
        <v>11.207984893444833</v>
      </c>
      <c r="U16" s="156">
        <f t="shared" si="2"/>
        <v>37.599999999999994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37.6</v>
      </c>
      <c r="E17">
        <f>GT!N17</f>
        <v>0</v>
      </c>
      <c r="F17">
        <f t="shared" si="4"/>
        <v>84</v>
      </c>
      <c r="G17">
        <f t="shared" si="5"/>
        <v>37.6</v>
      </c>
      <c r="H17" s="154"/>
      <c r="I17">
        <f>BRPL_EOD!AC17+BRPL_EOD!AD17</f>
        <v>15.47</v>
      </c>
      <c r="J17">
        <f>BYPL_EOD!AC17+BYPL_EOD!AD17</f>
        <v>8.4700000000000006</v>
      </c>
      <c r="K17">
        <f>MES_EOD!AC17+MES_EOD!AD17</f>
        <v>0</v>
      </c>
      <c r="L17">
        <f>NDMC_EOD!AC17+NDMC_EOD!AD17</f>
        <v>2.08</v>
      </c>
      <c r="M17">
        <f>TPDDL_EOD!AC17+TPDDL_EOD!AD17</f>
        <v>11.05</v>
      </c>
      <c r="N17">
        <f t="shared" si="0"/>
        <v>37.070000000000007</v>
      </c>
      <c r="O17" s="154">
        <f t="shared" si="1"/>
        <v>0.52999999999999403</v>
      </c>
      <c r="P17">
        <v>15.691178850822766</v>
      </c>
      <c r="Q17">
        <v>8.5910979228486646</v>
      </c>
      <c r="R17">
        <v>0</v>
      </c>
      <c r="S17">
        <v>2.1097383328837331</v>
      </c>
      <c r="T17">
        <v>11.207984893444833</v>
      </c>
      <c r="U17" s="156">
        <f t="shared" si="2"/>
        <v>37.599999999999994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37.6</v>
      </c>
      <c r="E18">
        <f>GT!N18</f>
        <v>0</v>
      </c>
      <c r="F18">
        <f t="shared" si="4"/>
        <v>84</v>
      </c>
      <c r="G18">
        <f t="shared" si="5"/>
        <v>37.6</v>
      </c>
      <c r="H18" s="154"/>
      <c r="I18">
        <f>BRPL_EOD!AC18+BRPL_EOD!AD18</f>
        <v>15.47</v>
      </c>
      <c r="J18">
        <f>BYPL_EOD!AC18+BYPL_EOD!AD18</f>
        <v>8.4700000000000006</v>
      </c>
      <c r="K18">
        <f>MES_EOD!AC18+MES_EOD!AD18</f>
        <v>0</v>
      </c>
      <c r="L18">
        <f>NDMC_EOD!AC18+NDMC_EOD!AD18</f>
        <v>2.08</v>
      </c>
      <c r="M18">
        <f>TPDDL_EOD!AC18+TPDDL_EOD!AD18</f>
        <v>11.05</v>
      </c>
      <c r="N18">
        <f t="shared" si="0"/>
        <v>37.070000000000007</v>
      </c>
      <c r="O18" s="154">
        <f t="shared" si="1"/>
        <v>0.52999999999999403</v>
      </c>
      <c r="P18">
        <v>15.691178850822766</v>
      </c>
      <c r="Q18">
        <v>8.5910979228486646</v>
      </c>
      <c r="R18">
        <v>0</v>
      </c>
      <c r="S18">
        <v>2.1097383328837331</v>
      </c>
      <c r="T18">
        <v>11.207984893444833</v>
      </c>
      <c r="U18" s="156">
        <f t="shared" si="2"/>
        <v>37.599999999999994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36.6</v>
      </c>
      <c r="E19">
        <f>GT!N19</f>
        <v>0</v>
      </c>
      <c r="F19">
        <f t="shared" si="4"/>
        <v>84</v>
      </c>
      <c r="G19">
        <f t="shared" si="5"/>
        <v>36.6</v>
      </c>
      <c r="H19" s="154"/>
      <c r="I19">
        <f>BRPL_EOD!AC19+BRPL_EOD!AD19</f>
        <v>14.86</v>
      </c>
      <c r="J19">
        <f>BYPL_EOD!AC19+BYPL_EOD!AD19</f>
        <v>8.14</v>
      </c>
      <c r="K19">
        <f>MES_EOD!AC19+MES_EOD!AD19</f>
        <v>0</v>
      </c>
      <c r="L19">
        <f>NDMC_EOD!AC19+NDMC_EOD!AD19</f>
        <v>2.08</v>
      </c>
      <c r="M19">
        <f>TPDDL_EOD!AC19+TPDDL_EOD!AD19</f>
        <v>11</v>
      </c>
      <c r="N19">
        <f t="shared" si="0"/>
        <v>36.08</v>
      </c>
      <c r="O19" s="154">
        <f t="shared" si="1"/>
        <v>0.52000000000000313</v>
      </c>
      <c r="P19">
        <v>15.074168514412417</v>
      </c>
      <c r="Q19">
        <v>8.2573170731707322</v>
      </c>
      <c r="R19">
        <v>0</v>
      </c>
      <c r="S19">
        <v>2.1099778270509981</v>
      </c>
      <c r="T19">
        <v>11.158536585365855</v>
      </c>
      <c r="U19" s="156">
        <f t="shared" si="2"/>
        <v>36.6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36.6</v>
      </c>
      <c r="E20">
        <f>GT!N20</f>
        <v>0</v>
      </c>
      <c r="F20">
        <f t="shared" si="4"/>
        <v>84</v>
      </c>
      <c r="G20">
        <f t="shared" si="5"/>
        <v>36.6</v>
      </c>
      <c r="H20" s="154"/>
      <c r="I20">
        <f>BRPL_EOD!AC20+BRPL_EOD!AD20</f>
        <v>14.86</v>
      </c>
      <c r="J20">
        <f>BYPL_EOD!AC20+BYPL_EOD!AD20</f>
        <v>8.14</v>
      </c>
      <c r="K20">
        <f>MES_EOD!AC20+MES_EOD!AD20</f>
        <v>0</v>
      </c>
      <c r="L20">
        <f>NDMC_EOD!AC20+NDMC_EOD!AD20</f>
        <v>2.08</v>
      </c>
      <c r="M20">
        <f>TPDDL_EOD!AC20+TPDDL_EOD!AD20</f>
        <v>11</v>
      </c>
      <c r="N20">
        <f t="shared" si="0"/>
        <v>36.08</v>
      </c>
      <c r="O20" s="154">
        <f t="shared" si="1"/>
        <v>0.52000000000000313</v>
      </c>
      <c r="P20">
        <v>15.074168514412417</v>
      </c>
      <c r="Q20">
        <v>8.2573170731707322</v>
      </c>
      <c r="R20">
        <v>0</v>
      </c>
      <c r="S20">
        <v>2.1099778270509981</v>
      </c>
      <c r="T20">
        <v>11.158536585365855</v>
      </c>
      <c r="U20" s="156">
        <f t="shared" si="2"/>
        <v>36.6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36.6</v>
      </c>
      <c r="E21">
        <f>GT!N21</f>
        <v>0</v>
      </c>
      <c r="F21">
        <f t="shared" si="4"/>
        <v>84</v>
      </c>
      <c r="G21">
        <f t="shared" si="5"/>
        <v>36.6</v>
      </c>
      <c r="H21" s="154"/>
      <c r="I21">
        <f>BRPL_EOD!AC21+BRPL_EOD!AD21</f>
        <v>14.86</v>
      </c>
      <c r="J21">
        <f>BYPL_EOD!AC21+BYPL_EOD!AD21</f>
        <v>8.14</v>
      </c>
      <c r="K21">
        <f>MES_EOD!AC21+MES_EOD!AD21</f>
        <v>0</v>
      </c>
      <c r="L21">
        <f>NDMC_EOD!AC21+NDMC_EOD!AD21</f>
        <v>2.08</v>
      </c>
      <c r="M21">
        <f>TPDDL_EOD!AC21+TPDDL_EOD!AD21</f>
        <v>11</v>
      </c>
      <c r="N21">
        <f t="shared" si="0"/>
        <v>36.08</v>
      </c>
      <c r="O21" s="154">
        <f t="shared" si="1"/>
        <v>0.52000000000000313</v>
      </c>
      <c r="P21">
        <v>15.074168514412417</v>
      </c>
      <c r="Q21">
        <v>8.2573170731707322</v>
      </c>
      <c r="R21">
        <v>0</v>
      </c>
      <c r="S21">
        <v>2.1099778270509981</v>
      </c>
      <c r="T21">
        <v>11.158536585365855</v>
      </c>
      <c r="U21" s="156">
        <f t="shared" si="2"/>
        <v>36.6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36.6</v>
      </c>
      <c r="E22">
        <f>GT!N22</f>
        <v>0</v>
      </c>
      <c r="F22">
        <f t="shared" si="4"/>
        <v>84</v>
      </c>
      <c r="G22">
        <f t="shared" si="5"/>
        <v>36.6</v>
      </c>
      <c r="H22" s="154"/>
      <c r="I22">
        <f>BRPL_EOD!AC22+BRPL_EOD!AD22</f>
        <v>14.86</v>
      </c>
      <c r="J22">
        <f>BYPL_EOD!AC22+BYPL_EOD!AD22</f>
        <v>8.14</v>
      </c>
      <c r="K22">
        <f>MES_EOD!AC22+MES_EOD!AD22</f>
        <v>0</v>
      </c>
      <c r="L22">
        <f>NDMC_EOD!AC22+NDMC_EOD!AD22</f>
        <v>2.08</v>
      </c>
      <c r="M22">
        <f>TPDDL_EOD!AC22+TPDDL_EOD!AD22</f>
        <v>11</v>
      </c>
      <c r="N22">
        <f t="shared" si="0"/>
        <v>36.08</v>
      </c>
      <c r="O22" s="154">
        <f t="shared" si="1"/>
        <v>0.52000000000000313</v>
      </c>
      <c r="P22">
        <v>15.074168514412417</v>
      </c>
      <c r="Q22">
        <v>8.2573170731707322</v>
      </c>
      <c r="R22">
        <v>0</v>
      </c>
      <c r="S22">
        <v>2.1099778270509981</v>
      </c>
      <c r="T22">
        <v>11.158536585365855</v>
      </c>
      <c r="U22" s="156">
        <f t="shared" si="2"/>
        <v>36.6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36.6</v>
      </c>
      <c r="E23">
        <f>GT!N23</f>
        <v>0</v>
      </c>
      <c r="F23">
        <f t="shared" si="4"/>
        <v>84</v>
      </c>
      <c r="G23">
        <f t="shared" si="5"/>
        <v>36.6</v>
      </c>
      <c r="H23" s="154"/>
      <c r="I23">
        <f>BRPL_EOD!AC23+BRPL_EOD!AD23</f>
        <v>14.86</v>
      </c>
      <c r="J23">
        <f>BYPL_EOD!AC23+BYPL_EOD!AD23</f>
        <v>8.14</v>
      </c>
      <c r="K23">
        <f>MES_EOD!AC23+MES_EOD!AD23</f>
        <v>0</v>
      </c>
      <c r="L23">
        <f>NDMC_EOD!AC23+NDMC_EOD!AD23</f>
        <v>2.08</v>
      </c>
      <c r="M23">
        <f>TPDDL_EOD!AC23+TPDDL_EOD!AD23</f>
        <v>11</v>
      </c>
      <c r="N23">
        <f t="shared" si="0"/>
        <v>36.08</v>
      </c>
      <c r="O23" s="154">
        <f t="shared" si="1"/>
        <v>0.52000000000000313</v>
      </c>
      <c r="P23">
        <v>15.074168514412417</v>
      </c>
      <c r="Q23">
        <v>8.2573170731707322</v>
      </c>
      <c r="R23">
        <v>0</v>
      </c>
      <c r="S23">
        <v>2.1099778270509981</v>
      </c>
      <c r="T23">
        <v>11.158536585365855</v>
      </c>
      <c r="U23" s="156">
        <f t="shared" si="2"/>
        <v>36.6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36.6</v>
      </c>
      <c r="E24">
        <f>GT!N24</f>
        <v>0</v>
      </c>
      <c r="F24">
        <f t="shared" si="4"/>
        <v>84</v>
      </c>
      <c r="G24">
        <f t="shared" si="5"/>
        <v>36.6</v>
      </c>
      <c r="H24" s="154"/>
      <c r="I24">
        <f>BRPL_EOD!AC24+BRPL_EOD!AD24</f>
        <v>14.86</v>
      </c>
      <c r="J24">
        <f>BYPL_EOD!AC24+BYPL_EOD!AD24</f>
        <v>8.14</v>
      </c>
      <c r="K24">
        <f>MES_EOD!AC24+MES_EOD!AD24</f>
        <v>0</v>
      </c>
      <c r="L24">
        <f>NDMC_EOD!AC24+NDMC_EOD!AD24</f>
        <v>2.08</v>
      </c>
      <c r="M24">
        <f>TPDDL_EOD!AC24+TPDDL_EOD!AD24</f>
        <v>11</v>
      </c>
      <c r="N24">
        <f t="shared" si="0"/>
        <v>36.08</v>
      </c>
      <c r="O24" s="154">
        <f t="shared" si="1"/>
        <v>0.52000000000000313</v>
      </c>
      <c r="P24">
        <v>15.074168514412417</v>
      </c>
      <c r="Q24">
        <v>8.2573170731707322</v>
      </c>
      <c r="R24">
        <v>0</v>
      </c>
      <c r="S24">
        <v>2.1099778270509981</v>
      </c>
      <c r="T24">
        <v>11.158536585365855</v>
      </c>
      <c r="U24" s="156">
        <f t="shared" si="2"/>
        <v>36.6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36.6</v>
      </c>
      <c r="E25">
        <f>GT!N25</f>
        <v>0</v>
      </c>
      <c r="F25">
        <f t="shared" si="4"/>
        <v>84</v>
      </c>
      <c r="G25">
        <f t="shared" si="5"/>
        <v>36.6</v>
      </c>
      <c r="H25" s="154"/>
      <c r="I25">
        <f>BRPL_EOD!AC25+BRPL_EOD!AD25</f>
        <v>14.86</v>
      </c>
      <c r="J25">
        <f>BYPL_EOD!AC25+BYPL_EOD!AD25</f>
        <v>8.14</v>
      </c>
      <c r="K25">
        <f>MES_EOD!AC25+MES_EOD!AD25</f>
        <v>0</v>
      </c>
      <c r="L25">
        <f>NDMC_EOD!AC25+NDMC_EOD!AD25</f>
        <v>2.08</v>
      </c>
      <c r="M25">
        <f>TPDDL_EOD!AC25+TPDDL_EOD!AD25</f>
        <v>11</v>
      </c>
      <c r="N25">
        <f t="shared" si="0"/>
        <v>36.08</v>
      </c>
      <c r="O25" s="154">
        <f t="shared" si="1"/>
        <v>0.52000000000000313</v>
      </c>
      <c r="P25">
        <v>15.074168514412417</v>
      </c>
      <c r="Q25">
        <v>8.2573170731707322</v>
      </c>
      <c r="R25">
        <v>0</v>
      </c>
      <c r="S25">
        <v>2.1099778270509981</v>
      </c>
      <c r="T25">
        <v>11.158536585365855</v>
      </c>
      <c r="U25" s="156">
        <f t="shared" si="2"/>
        <v>36.6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36.6</v>
      </c>
      <c r="E26">
        <f>GT!N26</f>
        <v>0</v>
      </c>
      <c r="F26">
        <f t="shared" si="4"/>
        <v>84</v>
      </c>
      <c r="G26">
        <f t="shared" si="5"/>
        <v>36.6</v>
      </c>
      <c r="H26" s="154"/>
      <c r="I26">
        <f>BRPL_EOD!AC26+BRPL_EOD!AD26</f>
        <v>14.86</v>
      </c>
      <c r="J26">
        <f>BYPL_EOD!AC26+BYPL_EOD!AD26</f>
        <v>8.14</v>
      </c>
      <c r="K26">
        <f>MES_EOD!AC26+MES_EOD!AD26</f>
        <v>0</v>
      </c>
      <c r="L26">
        <f>NDMC_EOD!AC26+NDMC_EOD!AD26</f>
        <v>2.08</v>
      </c>
      <c r="M26">
        <f>TPDDL_EOD!AC26+TPDDL_EOD!AD26</f>
        <v>11</v>
      </c>
      <c r="N26">
        <f t="shared" si="0"/>
        <v>36.08</v>
      </c>
      <c r="O26" s="154">
        <f t="shared" si="1"/>
        <v>0.52000000000000313</v>
      </c>
      <c r="P26">
        <v>15.074168514412417</v>
      </c>
      <c r="Q26">
        <v>8.2573170731707322</v>
      </c>
      <c r="R26">
        <v>0</v>
      </c>
      <c r="S26">
        <v>2.1099778270509981</v>
      </c>
      <c r="T26">
        <v>11.158536585365855</v>
      </c>
      <c r="U26" s="156">
        <f t="shared" si="2"/>
        <v>36.6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37.6</v>
      </c>
      <c r="E27">
        <f>GT!N27</f>
        <v>0</v>
      </c>
      <c r="F27">
        <f t="shared" si="4"/>
        <v>84</v>
      </c>
      <c r="G27">
        <f t="shared" si="5"/>
        <v>37.6</v>
      </c>
      <c r="H27" s="154"/>
      <c r="I27">
        <f>BRPL_EOD!AC27+BRPL_EOD!AD27</f>
        <v>15.47</v>
      </c>
      <c r="J27">
        <f>BYPL_EOD!AC27+BYPL_EOD!AD27</f>
        <v>8.4700000000000006</v>
      </c>
      <c r="K27">
        <f>MES_EOD!AC27+MES_EOD!AD27</f>
        <v>0</v>
      </c>
      <c r="L27">
        <f>NDMC_EOD!AC27+NDMC_EOD!AD27</f>
        <v>2.08</v>
      </c>
      <c r="M27">
        <f>TPDDL_EOD!AC27+TPDDL_EOD!AD27</f>
        <v>11.05</v>
      </c>
      <c r="N27">
        <f t="shared" si="0"/>
        <v>37.070000000000007</v>
      </c>
      <c r="O27" s="154">
        <f t="shared" si="1"/>
        <v>0.52999999999999403</v>
      </c>
      <c r="P27">
        <v>15.691178850822766</v>
      </c>
      <c r="Q27">
        <v>8.5910979228486646</v>
      </c>
      <c r="R27">
        <v>0</v>
      </c>
      <c r="S27">
        <v>2.1097383328837331</v>
      </c>
      <c r="T27">
        <v>11.207984893444833</v>
      </c>
      <c r="U27" s="156">
        <f t="shared" si="2"/>
        <v>37.599999999999994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37.6</v>
      </c>
      <c r="E28">
        <f>GT!N28</f>
        <v>0</v>
      </c>
      <c r="F28">
        <f t="shared" si="4"/>
        <v>84</v>
      </c>
      <c r="G28">
        <f t="shared" si="5"/>
        <v>37.6</v>
      </c>
      <c r="H28" s="154"/>
      <c r="I28">
        <f>BRPL_EOD!AC28+BRPL_EOD!AD28</f>
        <v>15.47</v>
      </c>
      <c r="J28">
        <f>BYPL_EOD!AC28+BYPL_EOD!AD28</f>
        <v>8.4700000000000006</v>
      </c>
      <c r="K28">
        <f>MES_EOD!AC28+MES_EOD!AD28</f>
        <v>0</v>
      </c>
      <c r="L28">
        <f>NDMC_EOD!AC28+NDMC_EOD!AD28</f>
        <v>2.08</v>
      </c>
      <c r="M28">
        <f>TPDDL_EOD!AC28+TPDDL_EOD!AD28</f>
        <v>11.05</v>
      </c>
      <c r="N28">
        <f t="shared" si="0"/>
        <v>37.070000000000007</v>
      </c>
      <c r="O28" s="154">
        <f t="shared" si="1"/>
        <v>0.52999999999999403</v>
      </c>
      <c r="P28">
        <v>15.691178850822766</v>
      </c>
      <c r="Q28">
        <v>8.5910979228486646</v>
      </c>
      <c r="R28">
        <v>0</v>
      </c>
      <c r="S28">
        <v>2.1097383328837331</v>
      </c>
      <c r="T28">
        <v>11.207984893444833</v>
      </c>
      <c r="U28" s="156">
        <f t="shared" si="2"/>
        <v>37.599999999999994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37.6</v>
      </c>
      <c r="E29">
        <f>GT!N29</f>
        <v>0</v>
      </c>
      <c r="F29">
        <f t="shared" si="4"/>
        <v>84</v>
      </c>
      <c r="G29">
        <f t="shared" si="5"/>
        <v>37.6</v>
      </c>
      <c r="H29" s="154"/>
      <c r="I29">
        <f>BRPL_EOD!AC29+BRPL_EOD!AD29</f>
        <v>15.47</v>
      </c>
      <c r="J29">
        <f>BYPL_EOD!AC29+BYPL_EOD!AD29</f>
        <v>8.4700000000000006</v>
      </c>
      <c r="K29">
        <f>MES_EOD!AC29+MES_EOD!AD29</f>
        <v>0</v>
      </c>
      <c r="L29">
        <f>NDMC_EOD!AC29+NDMC_EOD!AD29</f>
        <v>2.08</v>
      </c>
      <c r="M29">
        <f>TPDDL_EOD!AC29+TPDDL_EOD!AD29</f>
        <v>11.05</v>
      </c>
      <c r="N29">
        <f t="shared" si="0"/>
        <v>37.070000000000007</v>
      </c>
      <c r="O29" s="154">
        <f t="shared" si="1"/>
        <v>0.52999999999999403</v>
      </c>
      <c r="P29">
        <v>15.691178850822766</v>
      </c>
      <c r="Q29">
        <v>8.5910979228486646</v>
      </c>
      <c r="R29">
        <v>0</v>
      </c>
      <c r="S29">
        <v>2.1097383328837331</v>
      </c>
      <c r="T29">
        <v>11.207984893444833</v>
      </c>
      <c r="U29" s="156">
        <f t="shared" si="2"/>
        <v>37.599999999999994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37.6</v>
      </c>
      <c r="E30">
        <f>GT!N30</f>
        <v>0</v>
      </c>
      <c r="F30">
        <f t="shared" si="4"/>
        <v>84</v>
      </c>
      <c r="G30">
        <f t="shared" si="5"/>
        <v>37.6</v>
      </c>
      <c r="H30" s="154"/>
      <c r="I30">
        <f>BRPL_EOD!AC30+BRPL_EOD!AD30</f>
        <v>15.47</v>
      </c>
      <c r="J30">
        <f>BYPL_EOD!AC30+BYPL_EOD!AD30</f>
        <v>8.4700000000000006</v>
      </c>
      <c r="K30">
        <f>MES_EOD!AC30+MES_EOD!AD30</f>
        <v>0</v>
      </c>
      <c r="L30">
        <f>NDMC_EOD!AC30+NDMC_EOD!AD30</f>
        <v>2.08</v>
      </c>
      <c r="M30">
        <f>TPDDL_EOD!AC30+TPDDL_EOD!AD30</f>
        <v>11.05</v>
      </c>
      <c r="N30">
        <f t="shared" si="0"/>
        <v>37.070000000000007</v>
      </c>
      <c r="O30" s="154">
        <f t="shared" si="1"/>
        <v>0.52999999999999403</v>
      </c>
      <c r="P30">
        <v>15.691178850822766</v>
      </c>
      <c r="Q30">
        <v>8.5910979228486646</v>
      </c>
      <c r="R30">
        <v>0</v>
      </c>
      <c r="S30">
        <v>2.1097383328837331</v>
      </c>
      <c r="T30">
        <v>11.207984893444833</v>
      </c>
      <c r="U30" s="156">
        <f t="shared" si="2"/>
        <v>37.599999999999994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37.6</v>
      </c>
      <c r="E31">
        <f>GT!N31</f>
        <v>0</v>
      </c>
      <c r="F31">
        <f t="shared" si="4"/>
        <v>84</v>
      </c>
      <c r="G31">
        <f t="shared" si="5"/>
        <v>37.6</v>
      </c>
      <c r="H31" s="154"/>
      <c r="I31">
        <f>BRPL_EOD!AC31+BRPL_EOD!AD31</f>
        <v>15.47</v>
      </c>
      <c r="J31">
        <f>BYPL_EOD!AC31+BYPL_EOD!AD31</f>
        <v>8.4700000000000006</v>
      </c>
      <c r="K31">
        <f>MES_EOD!AC31+MES_EOD!AD31</f>
        <v>0</v>
      </c>
      <c r="L31">
        <f>NDMC_EOD!AC31+NDMC_EOD!AD31</f>
        <v>2.08</v>
      </c>
      <c r="M31">
        <f>TPDDL_EOD!AC31+TPDDL_EOD!AD31</f>
        <v>11.05</v>
      </c>
      <c r="N31">
        <f t="shared" si="0"/>
        <v>37.070000000000007</v>
      </c>
      <c r="O31" s="154">
        <f t="shared" si="1"/>
        <v>0.52999999999999403</v>
      </c>
      <c r="P31">
        <v>15.691178850822766</v>
      </c>
      <c r="Q31">
        <v>8.5910979228486646</v>
      </c>
      <c r="R31">
        <v>0</v>
      </c>
      <c r="S31">
        <v>2.1097383328837331</v>
      </c>
      <c r="T31">
        <v>11.207984893444833</v>
      </c>
      <c r="U31" s="156">
        <f t="shared" si="2"/>
        <v>37.599999999999994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37.6</v>
      </c>
      <c r="E32">
        <f>GT!N32</f>
        <v>0</v>
      </c>
      <c r="F32">
        <f t="shared" si="4"/>
        <v>84</v>
      </c>
      <c r="G32">
        <f t="shared" si="5"/>
        <v>37.6</v>
      </c>
      <c r="H32" s="154"/>
      <c r="I32">
        <f>BRPL_EOD!AC32+BRPL_EOD!AD32</f>
        <v>15.47</v>
      </c>
      <c r="J32">
        <f>BYPL_EOD!AC32+BYPL_EOD!AD32</f>
        <v>8.4700000000000006</v>
      </c>
      <c r="K32">
        <f>MES_EOD!AC32+MES_EOD!AD32</f>
        <v>0</v>
      </c>
      <c r="L32">
        <f>NDMC_EOD!AC32+NDMC_EOD!AD32</f>
        <v>2.08</v>
      </c>
      <c r="M32">
        <f>TPDDL_EOD!AC32+TPDDL_EOD!AD32</f>
        <v>11.05</v>
      </c>
      <c r="N32">
        <f t="shared" si="0"/>
        <v>37.070000000000007</v>
      </c>
      <c r="O32" s="154">
        <f t="shared" si="1"/>
        <v>0.52999999999999403</v>
      </c>
      <c r="P32">
        <v>15.691178850822766</v>
      </c>
      <c r="Q32">
        <v>8.5910979228486646</v>
      </c>
      <c r="R32">
        <v>0</v>
      </c>
      <c r="S32">
        <v>2.1097383328837331</v>
      </c>
      <c r="T32">
        <v>11.207984893444833</v>
      </c>
      <c r="U32" s="156">
        <f t="shared" si="2"/>
        <v>37.599999999999994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37.6</v>
      </c>
      <c r="E33">
        <f>GT!N33</f>
        <v>0</v>
      </c>
      <c r="F33">
        <f t="shared" si="4"/>
        <v>84</v>
      </c>
      <c r="G33">
        <f t="shared" si="5"/>
        <v>37.6</v>
      </c>
      <c r="H33" s="154"/>
      <c r="I33">
        <f>BRPL_EOD!AC33+BRPL_EOD!AD33</f>
        <v>15.47</v>
      </c>
      <c r="J33">
        <f>BYPL_EOD!AC33+BYPL_EOD!AD33</f>
        <v>8.4700000000000006</v>
      </c>
      <c r="K33">
        <f>MES_EOD!AC33+MES_EOD!AD33</f>
        <v>0</v>
      </c>
      <c r="L33">
        <f>NDMC_EOD!AC33+NDMC_EOD!AD33</f>
        <v>2.08</v>
      </c>
      <c r="M33">
        <f>TPDDL_EOD!AC33+TPDDL_EOD!AD33</f>
        <v>11.05</v>
      </c>
      <c r="N33">
        <f t="shared" si="0"/>
        <v>37.070000000000007</v>
      </c>
      <c r="O33" s="154">
        <f t="shared" si="1"/>
        <v>0.52999999999999403</v>
      </c>
      <c r="P33">
        <v>15.691178850822766</v>
      </c>
      <c r="Q33">
        <v>8.5910979228486646</v>
      </c>
      <c r="R33">
        <v>0</v>
      </c>
      <c r="S33">
        <v>2.1097383328837331</v>
      </c>
      <c r="T33">
        <v>11.207984893444833</v>
      </c>
      <c r="U33" s="156">
        <f t="shared" si="2"/>
        <v>37.599999999999994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37.6</v>
      </c>
      <c r="E34">
        <f>GT!N34</f>
        <v>0</v>
      </c>
      <c r="F34">
        <f t="shared" si="4"/>
        <v>84</v>
      </c>
      <c r="G34">
        <f t="shared" si="5"/>
        <v>37.6</v>
      </c>
      <c r="H34" s="154"/>
      <c r="I34">
        <f>BRPL_EOD!AC34+BRPL_EOD!AD34</f>
        <v>15.47</v>
      </c>
      <c r="J34">
        <f>BYPL_EOD!AC34+BYPL_EOD!AD34</f>
        <v>8.4700000000000006</v>
      </c>
      <c r="K34">
        <f>MES_EOD!AC34+MES_EOD!AD34</f>
        <v>0</v>
      </c>
      <c r="L34">
        <f>NDMC_EOD!AC34+NDMC_EOD!AD34</f>
        <v>2.08</v>
      </c>
      <c r="M34">
        <f>TPDDL_EOD!AC34+TPDDL_EOD!AD34</f>
        <v>11.05</v>
      </c>
      <c r="N34">
        <f t="shared" si="0"/>
        <v>37.070000000000007</v>
      </c>
      <c r="O34" s="154">
        <f t="shared" si="1"/>
        <v>0.52999999999999403</v>
      </c>
      <c r="P34">
        <v>15.691178850822766</v>
      </c>
      <c r="Q34">
        <v>8.5910979228486646</v>
      </c>
      <c r="R34">
        <v>0</v>
      </c>
      <c r="S34">
        <v>2.1097383328837331</v>
      </c>
      <c r="T34">
        <v>11.207984893444833</v>
      </c>
      <c r="U34" s="156">
        <f t="shared" si="2"/>
        <v>37.599999999999994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36.6</v>
      </c>
      <c r="E35">
        <f>GT!N35</f>
        <v>0</v>
      </c>
      <c r="F35">
        <f t="shared" si="4"/>
        <v>84</v>
      </c>
      <c r="G35">
        <f t="shared" si="5"/>
        <v>36.6</v>
      </c>
      <c r="H35" s="154"/>
      <c r="I35">
        <f>BRPL_EOD!AC35+BRPL_EOD!AD35</f>
        <v>14.86</v>
      </c>
      <c r="J35">
        <f>BYPL_EOD!AC35+BYPL_EOD!AD35</f>
        <v>8.14</v>
      </c>
      <c r="K35">
        <f>MES_EOD!AC35+MES_EOD!AD35</f>
        <v>0</v>
      </c>
      <c r="L35">
        <f>NDMC_EOD!AC35+NDMC_EOD!AD35</f>
        <v>2.08</v>
      </c>
      <c r="M35">
        <f>TPDDL_EOD!AC35+TPDDL_EOD!AD35</f>
        <v>11</v>
      </c>
      <c r="N35">
        <f t="shared" si="0"/>
        <v>36.08</v>
      </c>
      <c r="O35" s="154">
        <f t="shared" si="1"/>
        <v>0.52000000000000313</v>
      </c>
      <c r="P35">
        <v>15.074168514412417</v>
      </c>
      <c r="Q35">
        <v>8.2573170731707322</v>
      </c>
      <c r="R35">
        <v>0</v>
      </c>
      <c r="S35">
        <v>2.1099778270509981</v>
      </c>
      <c r="T35">
        <v>11.158536585365855</v>
      </c>
      <c r="U35" s="156">
        <f t="shared" si="2"/>
        <v>36.6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36.6</v>
      </c>
      <c r="E36">
        <f>GT!N36</f>
        <v>0</v>
      </c>
      <c r="F36">
        <f t="shared" si="4"/>
        <v>84</v>
      </c>
      <c r="G36">
        <f t="shared" si="5"/>
        <v>36.6</v>
      </c>
      <c r="H36" s="154"/>
      <c r="I36">
        <f>BRPL_EOD!AC36+BRPL_EOD!AD36</f>
        <v>14.86</v>
      </c>
      <c r="J36">
        <f>BYPL_EOD!AC36+BYPL_EOD!AD36</f>
        <v>8.14</v>
      </c>
      <c r="K36">
        <f>MES_EOD!AC36+MES_EOD!AD36</f>
        <v>0</v>
      </c>
      <c r="L36">
        <f>NDMC_EOD!AC36+NDMC_EOD!AD36</f>
        <v>2.08</v>
      </c>
      <c r="M36">
        <f>TPDDL_EOD!AC36+TPDDL_EOD!AD36</f>
        <v>11</v>
      </c>
      <c r="N36">
        <f t="shared" si="0"/>
        <v>36.08</v>
      </c>
      <c r="O36" s="154">
        <f t="shared" si="1"/>
        <v>0.52000000000000313</v>
      </c>
      <c r="P36">
        <v>15.074168514412417</v>
      </c>
      <c r="Q36">
        <v>8.2573170731707322</v>
      </c>
      <c r="R36">
        <v>0</v>
      </c>
      <c r="S36">
        <v>2.1099778270509981</v>
      </c>
      <c r="T36">
        <v>11.158536585365855</v>
      </c>
      <c r="U36" s="156">
        <f t="shared" si="2"/>
        <v>36.6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36.6</v>
      </c>
      <c r="E37">
        <f>GT!N37</f>
        <v>0</v>
      </c>
      <c r="F37">
        <f t="shared" si="4"/>
        <v>84</v>
      </c>
      <c r="G37">
        <f t="shared" si="5"/>
        <v>36.6</v>
      </c>
      <c r="H37" s="154"/>
      <c r="I37">
        <f>BRPL_EOD!AC37+BRPL_EOD!AD37</f>
        <v>14.86</v>
      </c>
      <c r="J37">
        <f>BYPL_EOD!AC37+BYPL_EOD!AD37</f>
        <v>8.14</v>
      </c>
      <c r="K37">
        <f>MES_EOD!AC37+MES_EOD!AD37</f>
        <v>0</v>
      </c>
      <c r="L37">
        <f>NDMC_EOD!AC37+NDMC_EOD!AD37</f>
        <v>2.08</v>
      </c>
      <c r="M37">
        <f>TPDDL_EOD!AC37+TPDDL_EOD!AD37</f>
        <v>11</v>
      </c>
      <c r="N37">
        <f t="shared" si="0"/>
        <v>36.08</v>
      </c>
      <c r="O37" s="154">
        <f t="shared" si="1"/>
        <v>0.52000000000000313</v>
      </c>
      <c r="P37">
        <v>15.074168514412417</v>
      </c>
      <c r="Q37">
        <v>8.2573170731707322</v>
      </c>
      <c r="R37">
        <v>0</v>
      </c>
      <c r="S37">
        <v>2.1099778270509981</v>
      </c>
      <c r="T37">
        <v>11.158536585365855</v>
      </c>
      <c r="U37" s="156">
        <f t="shared" si="2"/>
        <v>36.6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36.6</v>
      </c>
      <c r="E38">
        <f>GT!N38</f>
        <v>0</v>
      </c>
      <c r="F38">
        <f t="shared" si="4"/>
        <v>84</v>
      </c>
      <c r="G38">
        <f t="shared" si="5"/>
        <v>36.6</v>
      </c>
      <c r="H38" s="154"/>
      <c r="I38">
        <f>BRPL_EOD!AC38+BRPL_EOD!AD38</f>
        <v>14.86</v>
      </c>
      <c r="J38">
        <f>BYPL_EOD!AC38+BYPL_EOD!AD38</f>
        <v>8.14</v>
      </c>
      <c r="K38">
        <f>MES_EOD!AC38+MES_EOD!AD38</f>
        <v>0</v>
      </c>
      <c r="L38">
        <f>NDMC_EOD!AC38+NDMC_EOD!AD38</f>
        <v>2.08</v>
      </c>
      <c r="M38">
        <f>TPDDL_EOD!AC38+TPDDL_EOD!AD38</f>
        <v>11</v>
      </c>
      <c r="N38">
        <f t="shared" si="0"/>
        <v>36.08</v>
      </c>
      <c r="O38" s="154">
        <f t="shared" si="1"/>
        <v>0.52000000000000313</v>
      </c>
      <c r="P38">
        <v>15.074168514412417</v>
      </c>
      <c r="Q38">
        <v>8.2573170731707322</v>
      </c>
      <c r="R38">
        <v>0</v>
      </c>
      <c r="S38">
        <v>2.1099778270509981</v>
      </c>
      <c r="T38">
        <v>11.158536585365855</v>
      </c>
      <c r="U38" s="156">
        <f t="shared" si="2"/>
        <v>36.6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35.299999999999997</v>
      </c>
      <c r="E39">
        <f>GT!N39</f>
        <v>0</v>
      </c>
      <c r="F39">
        <f t="shared" si="4"/>
        <v>84</v>
      </c>
      <c r="G39">
        <f t="shared" si="5"/>
        <v>35.299999999999997</v>
      </c>
      <c r="H39" s="154"/>
      <c r="I39">
        <f>BRPL_EOD!AC39+BRPL_EOD!AD39</f>
        <v>14.21</v>
      </c>
      <c r="J39">
        <f>BYPL_EOD!AC39+BYPL_EOD!AD39</f>
        <v>7.78</v>
      </c>
      <c r="K39">
        <f>MES_EOD!AC39+MES_EOD!AD39</f>
        <v>0</v>
      </c>
      <c r="L39">
        <f>NDMC_EOD!AC39+NDMC_EOD!AD39</f>
        <v>2.08</v>
      </c>
      <c r="M39">
        <f>TPDDL_EOD!AC39+TPDDL_EOD!AD39</f>
        <v>11</v>
      </c>
      <c r="N39">
        <f t="shared" si="0"/>
        <v>35.07</v>
      </c>
      <c r="O39" s="154">
        <f t="shared" si="1"/>
        <v>0.22999999999999687</v>
      </c>
      <c r="P39">
        <v>14.30319361277445</v>
      </c>
      <c r="Q39">
        <v>7.8310236669518103</v>
      </c>
      <c r="R39">
        <v>0</v>
      </c>
      <c r="S39">
        <v>2.0936412888508698</v>
      </c>
      <c r="T39">
        <v>11.072141431422867</v>
      </c>
      <c r="U39" s="156">
        <f t="shared" si="2"/>
        <v>35.299999999999997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35.299999999999997</v>
      </c>
      <c r="E40">
        <f>GT!N40</f>
        <v>0</v>
      </c>
      <c r="F40">
        <f t="shared" si="4"/>
        <v>84</v>
      </c>
      <c r="G40">
        <f t="shared" si="5"/>
        <v>35.299999999999997</v>
      </c>
      <c r="H40" s="154"/>
      <c r="I40">
        <f>BRPL_EOD!AC40+BRPL_EOD!AD40</f>
        <v>9.58</v>
      </c>
      <c r="J40">
        <f>BYPL_EOD!AC40+BYPL_EOD!AD40</f>
        <v>15.25</v>
      </c>
      <c r="K40">
        <f>MES_EOD!AC40+MES_EOD!AD40</f>
        <v>0</v>
      </c>
      <c r="L40">
        <f>NDMC_EOD!AC40+NDMC_EOD!AD40</f>
        <v>1.66</v>
      </c>
      <c r="M40">
        <f>TPDDL_EOD!AC40+TPDDL_EOD!AD40</f>
        <v>8.7799999999999994</v>
      </c>
      <c r="N40">
        <f t="shared" si="0"/>
        <v>35.269999999999996</v>
      </c>
      <c r="O40" s="154">
        <f t="shared" si="1"/>
        <v>3.0000000000001137E-2</v>
      </c>
      <c r="P40">
        <v>9.588148568188263</v>
      </c>
      <c r="Q40">
        <v>15.26297136376524</v>
      </c>
      <c r="R40">
        <v>0</v>
      </c>
      <c r="S40">
        <v>1.6614119648426424</v>
      </c>
      <c r="T40">
        <v>8.7874681032038549</v>
      </c>
      <c r="U40" s="156">
        <f t="shared" si="2"/>
        <v>35.300000000000004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35.299999999999997</v>
      </c>
      <c r="E41">
        <f>GT!N41</f>
        <v>0</v>
      </c>
      <c r="F41">
        <f t="shared" si="4"/>
        <v>84</v>
      </c>
      <c r="G41">
        <f t="shared" si="5"/>
        <v>35.299999999999997</v>
      </c>
      <c r="H41" s="154"/>
      <c r="I41">
        <f>BRPL_EOD!AC41+BRPL_EOD!AD41</f>
        <v>13.99</v>
      </c>
      <c r="J41">
        <f>BYPL_EOD!AC41+BYPL_EOD!AD41</f>
        <v>8</v>
      </c>
      <c r="K41">
        <f>MES_EOD!AC41+MES_EOD!AD41</f>
        <v>0</v>
      </c>
      <c r="L41">
        <f>NDMC_EOD!AC41+NDMC_EOD!AD41</f>
        <v>2.08</v>
      </c>
      <c r="M41">
        <f>TPDDL_EOD!AC41+TPDDL_EOD!AD41</f>
        <v>11</v>
      </c>
      <c r="N41">
        <f t="shared" si="0"/>
        <v>35.07</v>
      </c>
      <c r="O41" s="154">
        <f t="shared" si="1"/>
        <v>0.22999999999999687</v>
      </c>
      <c r="P41">
        <v>14.081750784145992</v>
      </c>
      <c r="Q41">
        <v>8.0524664955802674</v>
      </c>
      <c r="R41">
        <v>0</v>
      </c>
      <c r="S41">
        <v>2.0936412888508698</v>
      </c>
      <c r="T41">
        <v>11.072141431422867</v>
      </c>
      <c r="U41" s="156">
        <f t="shared" si="2"/>
        <v>35.299999999999997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35.299999999999997</v>
      </c>
      <c r="E42">
        <f>GT!N42</f>
        <v>0</v>
      </c>
      <c r="F42">
        <f t="shared" si="4"/>
        <v>84</v>
      </c>
      <c r="G42">
        <f t="shared" si="5"/>
        <v>35.299999999999997</v>
      </c>
      <c r="H42" s="154"/>
      <c r="I42">
        <f>BRPL_EOD!AC42+BRPL_EOD!AD42</f>
        <v>13.99</v>
      </c>
      <c r="J42">
        <f>BYPL_EOD!AC42+BYPL_EOD!AD42</f>
        <v>8</v>
      </c>
      <c r="K42">
        <f>MES_EOD!AC42+MES_EOD!AD42</f>
        <v>0</v>
      </c>
      <c r="L42">
        <f>NDMC_EOD!AC42+NDMC_EOD!AD42</f>
        <v>2.08</v>
      </c>
      <c r="M42">
        <f>TPDDL_EOD!AC42+TPDDL_EOD!AD42</f>
        <v>11</v>
      </c>
      <c r="N42">
        <f t="shared" si="0"/>
        <v>35.07</v>
      </c>
      <c r="O42" s="154">
        <f t="shared" si="1"/>
        <v>0.22999999999999687</v>
      </c>
      <c r="P42">
        <v>14.081750784145992</v>
      </c>
      <c r="Q42">
        <v>8.0524664955802674</v>
      </c>
      <c r="R42">
        <v>0</v>
      </c>
      <c r="S42">
        <v>2.0936412888508698</v>
      </c>
      <c r="T42">
        <v>11.072141431422867</v>
      </c>
      <c r="U42" s="156">
        <f t="shared" si="2"/>
        <v>35.299999999999997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35.299999999999997</v>
      </c>
      <c r="E43">
        <f>GT!N43</f>
        <v>0</v>
      </c>
      <c r="F43">
        <f t="shared" si="4"/>
        <v>84</v>
      </c>
      <c r="G43">
        <f t="shared" si="5"/>
        <v>35.299999999999997</v>
      </c>
      <c r="H43" s="154"/>
      <c r="I43">
        <f>BRPL_EOD!AC43+BRPL_EOD!AD43</f>
        <v>13.99</v>
      </c>
      <c r="J43">
        <f>BYPL_EOD!AC43+BYPL_EOD!AD43</f>
        <v>8</v>
      </c>
      <c r="K43">
        <f>MES_EOD!AC43+MES_EOD!AD43</f>
        <v>0</v>
      </c>
      <c r="L43">
        <f>NDMC_EOD!AC43+NDMC_EOD!AD43</f>
        <v>2.08</v>
      </c>
      <c r="M43">
        <f>TPDDL_EOD!AC43+TPDDL_EOD!AD43</f>
        <v>11</v>
      </c>
      <c r="N43">
        <f t="shared" si="0"/>
        <v>35.07</v>
      </c>
      <c r="O43" s="154">
        <f t="shared" si="1"/>
        <v>0.22999999999999687</v>
      </c>
      <c r="P43">
        <v>14.081750784145992</v>
      </c>
      <c r="Q43">
        <v>8.0524664955802674</v>
      </c>
      <c r="R43">
        <v>0</v>
      </c>
      <c r="S43">
        <v>2.0936412888508698</v>
      </c>
      <c r="T43">
        <v>11.072141431422867</v>
      </c>
      <c r="U43" s="156">
        <f t="shared" si="2"/>
        <v>35.299999999999997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35.299999999999997</v>
      </c>
      <c r="E44">
        <f>GT!N44</f>
        <v>0</v>
      </c>
      <c r="F44">
        <f t="shared" si="4"/>
        <v>84</v>
      </c>
      <c r="G44">
        <f t="shared" si="5"/>
        <v>35.299999999999997</v>
      </c>
      <c r="H44" s="154"/>
      <c r="I44">
        <f>BRPL_EOD!AC44+BRPL_EOD!AD44</f>
        <v>13.99</v>
      </c>
      <c r="J44">
        <f>BYPL_EOD!AC44+BYPL_EOD!AD44</f>
        <v>8</v>
      </c>
      <c r="K44">
        <f>MES_EOD!AC44+MES_EOD!AD44</f>
        <v>0</v>
      </c>
      <c r="L44">
        <f>NDMC_EOD!AC44+NDMC_EOD!AD44</f>
        <v>2.08</v>
      </c>
      <c r="M44">
        <f>TPDDL_EOD!AC44+TPDDL_EOD!AD44</f>
        <v>11</v>
      </c>
      <c r="N44">
        <f t="shared" si="0"/>
        <v>35.07</v>
      </c>
      <c r="O44" s="154">
        <f t="shared" si="1"/>
        <v>0.22999999999999687</v>
      </c>
      <c r="P44">
        <v>14.081750784145992</v>
      </c>
      <c r="Q44">
        <v>8.0524664955802674</v>
      </c>
      <c r="R44">
        <v>0</v>
      </c>
      <c r="S44">
        <v>2.0936412888508698</v>
      </c>
      <c r="T44">
        <v>11.072141431422867</v>
      </c>
      <c r="U44" s="156">
        <f t="shared" si="2"/>
        <v>35.299999999999997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35.299999999999997</v>
      </c>
      <c r="E45">
        <f>GT!N45</f>
        <v>0</v>
      </c>
      <c r="F45">
        <f t="shared" si="4"/>
        <v>84</v>
      </c>
      <c r="G45">
        <f t="shared" si="5"/>
        <v>35.299999999999997</v>
      </c>
      <c r="H45" s="154"/>
      <c r="I45">
        <f>BRPL_EOD!AC45+BRPL_EOD!AD45</f>
        <v>13.99</v>
      </c>
      <c r="J45">
        <f>BYPL_EOD!AC45+BYPL_EOD!AD45</f>
        <v>8</v>
      </c>
      <c r="K45">
        <f>MES_EOD!AC45+MES_EOD!AD45</f>
        <v>0</v>
      </c>
      <c r="L45">
        <f>NDMC_EOD!AC45+NDMC_EOD!AD45</f>
        <v>2.08</v>
      </c>
      <c r="M45">
        <f>TPDDL_EOD!AC45+TPDDL_EOD!AD45</f>
        <v>11</v>
      </c>
      <c r="N45">
        <f t="shared" si="0"/>
        <v>35.07</v>
      </c>
      <c r="O45" s="154">
        <f t="shared" si="1"/>
        <v>0.22999999999999687</v>
      </c>
      <c r="P45">
        <v>14.081750784145992</v>
      </c>
      <c r="Q45">
        <v>8.0524664955802674</v>
      </c>
      <c r="R45">
        <v>0</v>
      </c>
      <c r="S45">
        <v>2.0936412888508698</v>
      </c>
      <c r="T45">
        <v>11.072141431422867</v>
      </c>
      <c r="U45" s="156">
        <f t="shared" si="2"/>
        <v>35.299999999999997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33.299999999999997</v>
      </c>
      <c r="E46">
        <f>GT!N46</f>
        <v>0</v>
      </c>
      <c r="F46">
        <f t="shared" si="4"/>
        <v>84</v>
      </c>
      <c r="G46">
        <f t="shared" si="5"/>
        <v>33.299999999999997</v>
      </c>
      <c r="H46" s="154"/>
      <c r="I46">
        <f>BRPL_EOD!AC46+BRPL_EOD!AD46</f>
        <v>12</v>
      </c>
      <c r="J46">
        <f>BYPL_EOD!AC46+BYPL_EOD!AD46</f>
        <v>8</v>
      </c>
      <c r="K46">
        <f>MES_EOD!AC46+MES_EOD!AD46</f>
        <v>0</v>
      </c>
      <c r="L46">
        <f>NDMC_EOD!AC46+NDMC_EOD!AD46</f>
        <v>2.08</v>
      </c>
      <c r="M46">
        <f>TPDDL_EOD!AC46+TPDDL_EOD!AD46</f>
        <v>11</v>
      </c>
      <c r="N46">
        <f t="shared" si="0"/>
        <v>33.08</v>
      </c>
      <c r="O46" s="154">
        <f t="shared" si="1"/>
        <v>0.21999999999999886</v>
      </c>
      <c r="P46">
        <v>12.07980652962515</v>
      </c>
      <c r="Q46">
        <v>8.0532043530834336</v>
      </c>
      <c r="R46">
        <v>0</v>
      </c>
      <c r="S46">
        <v>2.0938331318016927</v>
      </c>
      <c r="T46">
        <v>11.073155985489722</v>
      </c>
      <c r="U46" s="156">
        <f t="shared" si="2"/>
        <v>33.299999999999997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33.299999999999997</v>
      </c>
      <c r="E47">
        <f>GT!N47</f>
        <v>0</v>
      </c>
      <c r="F47">
        <f t="shared" si="4"/>
        <v>84</v>
      </c>
      <c r="G47">
        <f t="shared" si="5"/>
        <v>33.299999999999997</v>
      </c>
      <c r="H47" s="154"/>
      <c r="I47">
        <f>BRPL_EOD!AC47+BRPL_EOD!AD47</f>
        <v>12</v>
      </c>
      <c r="J47">
        <f>BYPL_EOD!AC47+BYPL_EOD!AD47</f>
        <v>8</v>
      </c>
      <c r="K47">
        <f>MES_EOD!AC47+MES_EOD!AD47</f>
        <v>0</v>
      </c>
      <c r="L47">
        <f>NDMC_EOD!AC47+NDMC_EOD!AD47</f>
        <v>2.08</v>
      </c>
      <c r="M47">
        <f>TPDDL_EOD!AC47+TPDDL_EOD!AD47</f>
        <v>11</v>
      </c>
      <c r="N47">
        <f t="shared" si="0"/>
        <v>33.08</v>
      </c>
      <c r="O47" s="154">
        <f t="shared" si="1"/>
        <v>0.21999999999999886</v>
      </c>
      <c r="P47">
        <v>12.07980652962515</v>
      </c>
      <c r="Q47">
        <v>8.0532043530834336</v>
      </c>
      <c r="R47">
        <v>0</v>
      </c>
      <c r="S47">
        <v>2.0938331318016927</v>
      </c>
      <c r="T47">
        <v>11.073155985489722</v>
      </c>
      <c r="U47" s="156">
        <f t="shared" si="2"/>
        <v>33.299999999999997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33.299999999999997</v>
      </c>
      <c r="E48">
        <f>GT!N48</f>
        <v>0</v>
      </c>
      <c r="F48">
        <f t="shared" si="4"/>
        <v>84</v>
      </c>
      <c r="G48">
        <f t="shared" si="5"/>
        <v>33.299999999999997</v>
      </c>
      <c r="H48" s="154"/>
      <c r="I48">
        <f>BRPL_EOD!AC48+BRPL_EOD!AD48</f>
        <v>12</v>
      </c>
      <c r="J48">
        <f>BYPL_EOD!AC48+BYPL_EOD!AD48</f>
        <v>8</v>
      </c>
      <c r="K48">
        <f>MES_EOD!AC48+MES_EOD!AD48</f>
        <v>0</v>
      </c>
      <c r="L48">
        <f>NDMC_EOD!AC48+NDMC_EOD!AD48</f>
        <v>2.08</v>
      </c>
      <c r="M48">
        <f>TPDDL_EOD!AC48+TPDDL_EOD!AD48</f>
        <v>11</v>
      </c>
      <c r="N48">
        <f t="shared" si="0"/>
        <v>33.08</v>
      </c>
      <c r="O48" s="154">
        <f t="shared" si="1"/>
        <v>0.21999999999999886</v>
      </c>
      <c r="P48">
        <v>12.07980652962515</v>
      </c>
      <c r="Q48">
        <v>8.0532043530834336</v>
      </c>
      <c r="R48">
        <v>0</v>
      </c>
      <c r="S48">
        <v>2.0938331318016927</v>
      </c>
      <c r="T48">
        <v>11.073155985489722</v>
      </c>
      <c r="U48" s="156">
        <f t="shared" si="2"/>
        <v>33.299999999999997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33.299999999999997</v>
      </c>
      <c r="E49">
        <f>GT!N49</f>
        <v>0</v>
      </c>
      <c r="F49">
        <f t="shared" si="4"/>
        <v>84</v>
      </c>
      <c r="G49">
        <f t="shared" si="5"/>
        <v>33.299999999999997</v>
      </c>
      <c r="H49" s="154"/>
      <c r="I49">
        <f>BRPL_EOD!AC49+BRPL_EOD!AD49</f>
        <v>12</v>
      </c>
      <c r="J49">
        <f>BYPL_EOD!AC49+BYPL_EOD!AD49</f>
        <v>8</v>
      </c>
      <c r="K49">
        <f>MES_EOD!AC49+MES_EOD!AD49</f>
        <v>0</v>
      </c>
      <c r="L49">
        <f>NDMC_EOD!AC49+NDMC_EOD!AD49</f>
        <v>2.08</v>
      </c>
      <c r="M49">
        <f>TPDDL_EOD!AC49+TPDDL_EOD!AD49</f>
        <v>11</v>
      </c>
      <c r="N49">
        <f t="shared" si="0"/>
        <v>33.08</v>
      </c>
      <c r="O49" s="154">
        <f t="shared" si="1"/>
        <v>0.21999999999999886</v>
      </c>
      <c r="P49">
        <v>12.07980652962515</v>
      </c>
      <c r="Q49">
        <v>8.0532043530834336</v>
      </c>
      <c r="R49">
        <v>0</v>
      </c>
      <c r="S49">
        <v>2.0938331318016927</v>
      </c>
      <c r="T49">
        <v>11.073155985489722</v>
      </c>
      <c r="U49" s="156">
        <f t="shared" si="2"/>
        <v>33.299999999999997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33.299999999999997</v>
      </c>
      <c r="E50">
        <f>GT!N50</f>
        <v>0</v>
      </c>
      <c r="F50">
        <f t="shared" si="4"/>
        <v>84</v>
      </c>
      <c r="G50">
        <f t="shared" si="5"/>
        <v>33.299999999999997</v>
      </c>
      <c r="H50" s="154"/>
      <c r="I50">
        <f>BRPL_EOD!AC50+BRPL_EOD!AD50</f>
        <v>12</v>
      </c>
      <c r="J50">
        <f>BYPL_EOD!AC50+BYPL_EOD!AD50</f>
        <v>8</v>
      </c>
      <c r="K50">
        <f>MES_EOD!AC50+MES_EOD!AD50</f>
        <v>0</v>
      </c>
      <c r="L50">
        <f>NDMC_EOD!AC50+NDMC_EOD!AD50</f>
        <v>2.08</v>
      </c>
      <c r="M50">
        <f>TPDDL_EOD!AC50+TPDDL_EOD!AD50</f>
        <v>11</v>
      </c>
      <c r="N50">
        <f t="shared" si="0"/>
        <v>33.08</v>
      </c>
      <c r="O50" s="154">
        <f t="shared" si="1"/>
        <v>0.21999999999999886</v>
      </c>
      <c r="P50">
        <v>12.07980652962515</v>
      </c>
      <c r="Q50">
        <v>8.0532043530834336</v>
      </c>
      <c r="R50">
        <v>0</v>
      </c>
      <c r="S50">
        <v>2.0938331318016927</v>
      </c>
      <c r="T50">
        <v>11.073155985489722</v>
      </c>
      <c r="U50" s="156">
        <f t="shared" si="2"/>
        <v>33.299999999999997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33.299999999999997</v>
      </c>
      <c r="E51">
        <f>GT!N51</f>
        <v>0</v>
      </c>
      <c r="F51">
        <f t="shared" si="4"/>
        <v>84</v>
      </c>
      <c r="G51">
        <f t="shared" si="5"/>
        <v>33.299999999999997</v>
      </c>
      <c r="H51" s="154"/>
      <c r="I51">
        <f>BRPL_EOD!AC51+BRPL_EOD!AD51</f>
        <v>12</v>
      </c>
      <c r="J51">
        <f>BYPL_EOD!AC51+BYPL_EOD!AD51</f>
        <v>8</v>
      </c>
      <c r="K51">
        <f>MES_EOD!AC51+MES_EOD!AD51</f>
        <v>0</v>
      </c>
      <c r="L51">
        <f>NDMC_EOD!AC51+NDMC_EOD!AD51</f>
        <v>2.08</v>
      </c>
      <c r="M51">
        <f>TPDDL_EOD!AC51+TPDDL_EOD!AD51</f>
        <v>11</v>
      </c>
      <c r="N51">
        <f t="shared" si="0"/>
        <v>33.08</v>
      </c>
      <c r="O51" s="154">
        <f t="shared" si="1"/>
        <v>0.21999999999999886</v>
      </c>
      <c r="P51">
        <v>12.07980652962515</v>
      </c>
      <c r="Q51">
        <v>8.0532043530834336</v>
      </c>
      <c r="R51">
        <v>0</v>
      </c>
      <c r="S51">
        <v>2.0938331318016927</v>
      </c>
      <c r="T51">
        <v>11.073155985489722</v>
      </c>
      <c r="U51" s="156">
        <f t="shared" si="2"/>
        <v>33.299999999999997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33.299999999999997</v>
      </c>
      <c r="E52">
        <f>GT!N52</f>
        <v>0</v>
      </c>
      <c r="F52">
        <f t="shared" si="4"/>
        <v>84</v>
      </c>
      <c r="G52">
        <f t="shared" si="5"/>
        <v>33.299999999999997</v>
      </c>
      <c r="H52" s="154"/>
      <c r="I52">
        <f>BRPL_EOD!AC52+BRPL_EOD!AD52</f>
        <v>12</v>
      </c>
      <c r="J52">
        <f>BYPL_EOD!AC52+BYPL_EOD!AD52</f>
        <v>8</v>
      </c>
      <c r="K52">
        <f>MES_EOD!AC52+MES_EOD!AD52</f>
        <v>0</v>
      </c>
      <c r="L52">
        <f>NDMC_EOD!AC52+NDMC_EOD!AD52</f>
        <v>2.08</v>
      </c>
      <c r="M52">
        <f>TPDDL_EOD!AC52+TPDDL_EOD!AD52</f>
        <v>11</v>
      </c>
      <c r="N52">
        <f t="shared" si="0"/>
        <v>33.08</v>
      </c>
      <c r="O52" s="154">
        <f t="shared" si="1"/>
        <v>0.21999999999999886</v>
      </c>
      <c r="P52">
        <v>12.07980652962515</v>
      </c>
      <c r="Q52">
        <v>8.0532043530834336</v>
      </c>
      <c r="R52">
        <v>0</v>
      </c>
      <c r="S52">
        <v>2.0938331318016927</v>
      </c>
      <c r="T52">
        <v>11.073155985489722</v>
      </c>
      <c r="U52" s="156">
        <f t="shared" si="2"/>
        <v>33.299999999999997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33.299999999999997</v>
      </c>
      <c r="E53">
        <f>GT!N53</f>
        <v>0</v>
      </c>
      <c r="F53">
        <f t="shared" si="4"/>
        <v>84</v>
      </c>
      <c r="G53">
        <f t="shared" si="5"/>
        <v>33.299999999999997</v>
      </c>
      <c r="H53" s="154"/>
      <c r="I53">
        <f>BRPL_EOD!AC53+BRPL_EOD!AD53</f>
        <v>12</v>
      </c>
      <c r="J53">
        <f>BYPL_EOD!AC53+BYPL_EOD!AD53</f>
        <v>8</v>
      </c>
      <c r="K53">
        <f>MES_EOD!AC53+MES_EOD!AD53</f>
        <v>0</v>
      </c>
      <c r="L53">
        <f>NDMC_EOD!AC53+NDMC_EOD!AD53</f>
        <v>2.08</v>
      </c>
      <c r="M53">
        <f>TPDDL_EOD!AC53+TPDDL_EOD!AD53</f>
        <v>11</v>
      </c>
      <c r="N53">
        <f t="shared" si="0"/>
        <v>33.08</v>
      </c>
      <c r="O53" s="154">
        <f t="shared" si="1"/>
        <v>0.21999999999999886</v>
      </c>
      <c r="P53">
        <v>12.07980652962515</v>
      </c>
      <c r="Q53">
        <v>8.0532043530834336</v>
      </c>
      <c r="R53">
        <v>0</v>
      </c>
      <c r="S53">
        <v>2.0938331318016927</v>
      </c>
      <c r="T53">
        <v>11.073155985489722</v>
      </c>
      <c r="U53" s="156">
        <f t="shared" si="2"/>
        <v>33.299999999999997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33.299999999999997</v>
      </c>
      <c r="E54">
        <f>GT!N54</f>
        <v>0</v>
      </c>
      <c r="F54">
        <f t="shared" si="4"/>
        <v>84</v>
      </c>
      <c r="G54">
        <f t="shared" si="5"/>
        <v>33.299999999999997</v>
      </c>
      <c r="H54" s="154"/>
      <c r="I54">
        <f>BRPL_EOD!AC54+BRPL_EOD!AD54</f>
        <v>12</v>
      </c>
      <c r="J54">
        <f>BYPL_EOD!AC54+BYPL_EOD!AD54</f>
        <v>8</v>
      </c>
      <c r="K54">
        <f>MES_EOD!AC54+MES_EOD!AD54</f>
        <v>0</v>
      </c>
      <c r="L54">
        <f>NDMC_EOD!AC54+NDMC_EOD!AD54</f>
        <v>2.08</v>
      </c>
      <c r="M54">
        <f>TPDDL_EOD!AC54+TPDDL_EOD!AD54</f>
        <v>11</v>
      </c>
      <c r="N54">
        <f t="shared" si="0"/>
        <v>33.08</v>
      </c>
      <c r="O54" s="154">
        <f t="shared" si="1"/>
        <v>0.21999999999999886</v>
      </c>
      <c r="P54">
        <v>12.07980652962515</v>
      </c>
      <c r="Q54">
        <v>8.0532043530834336</v>
      </c>
      <c r="R54">
        <v>0</v>
      </c>
      <c r="S54">
        <v>2.0938331318016927</v>
      </c>
      <c r="T54">
        <v>11.073155985489722</v>
      </c>
      <c r="U54" s="156">
        <f t="shared" si="2"/>
        <v>33.299999999999997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33.299999999999997</v>
      </c>
      <c r="E55">
        <f>GT!N55</f>
        <v>0</v>
      </c>
      <c r="F55">
        <f t="shared" si="4"/>
        <v>84</v>
      </c>
      <c r="G55">
        <f t="shared" si="5"/>
        <v>33.299999999999997</v>
      </c>
      <c r="H55" s="154"/>
      <c r="I55">
        <f>BRPL_EOD!AC55+BRPL_EOD!AD55</f>
        <v>9.0399999999999991</v>
      </c>
      <c r="J55">
        <f>BYPL_EOD!AC55+BYPL_EOD!AD55</f>
        <v>14.4</v>
      </c>
      <c r="K55">
        <f>MES_EOD!AC55+MES_EOD!AD55</f>
        <v>0</v>
      </c>
      <c r="L55">
        <f>NDMC_EOD!AC55+NDMC_EOD!AD55</f>
        <v>1.56</v>
      </c>
      <c r="M55">
        <f>TPDDL_EOD!AC55+TPDDL_EOD!AD55</f>
        <v>8.2899999999999991</v>
      </c>
      <c r="N55">
        <f t="shared" si="0"/>
        <v>33.289999999999992</v>
      </c>
      <c r="O55" s="154">
        <f t="shared" si="1"/>
        <v>1.0000000000005116E-2</v>
      </c>
      <c r="P55">
        <v>9.0427155301892466</v>
      </c>
      <c r="Q55">
        <v>14.404325623310307</v>
      </c>
      <c r="R55">
        <v>0</v>
      </c>
      <c r="S55">
        <v>1.5604686091919497</v>
      </c>
      <c r="T55">
        <v>8.2924902373085008</v>
      </c>
      <c r="U55" s="156">
        <f t="shared" si="2"/>
        <v>33.300000000000004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33.299999999999997</v>
      </c>
      <c r="E56">
        <f>GT!N56</f>
        <v>0</v>
      </c>
      <c r="F56">
        <f t="shared" si="4"/>
        <v>84</v>
      </c>
      <c r="G56">
        <f t="shared" si="5"/>
        <v>33.299999999999997</v>
      </c>
      <c r="H56" s="154"/>
      <c r="I56">
        <f>BRPL_EOD!AC56+BRPL_EOD!AD56</f>
        <v>12</v>
      </c>
      <c r="J56">
        <f>BYPL_EOD!AC56+BYPL_EOD!AD56</f>
        <v>8</v>
      </c>
      <c r="K56">
        <f>MES_EOD!AC56+MES_EOD!AD56</f>
        <v>0</v>
      </c>
      <c r="L56">
        <f>NDMC_EOD!AC56+NDMC_EOD!AD56</f>
        <v>2.08</v>
      </c>
      <c r="M56">
        <f>TPDDL_EOD!AC56+TPDDL_EOD!AD56</f>
        <v>11</v>
      </c>
      <c r="N56">
        <f t="shared" si="0"/>
        <v>33.08</v>
      </c>
      <c r="O56" s="154">
        <f t="shared" si="1"/>
        <v>0.21999999999999886</v>
      </c>
      <c r="P56">
        <v>12.07980652962515</v>
      </c>
      <c r="Q56">
        <v>8.0532043530834336</v>
      </c>
      <c r="R56">
        <v>0</v>
      </c>
      <c r="S56">
        <v>2.0938331318016927</v>
      </c>
      <c r="T56">
        <v>11.073155985489722</v>
      </c>
      <c r="U56" s="156">
        <f t="shared" si="2"/>
        <v>33.299999999999997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33.299999999999997</v>
      </c>
      <c r="E57">
        <f>GT!N57</f>
        <v>0</v>
      </c>
      <c r="F57">
        <f t="shared" si="4"/>
        <v>84</v>
      </c>
      <c r="G57">
        <f t="shared" si="5"/>
        <v>33.299999999999997</v>
      </c>
      <c r="H57" s="154"/>
      <c r="I57">
        <f>BRPL_EOD!AC57+BRPL_EOD!AD57</f>
        <v>12</v>
      </c>
      <c r="J57">
        <f>BYPL_EOD!AC57+BYPL_EOD!AD57</f>
        <v>8</v>
      </c>
      <c r="K57">
        <f>MES_EOD!AC57+MES_EOD!AD57</f>
        <v>0</v>
      </c>
      <c r="L57">
        <f>NDMC_EOD!AC57+NDMC_EOD!AD57</f>
        <v>2.08</v>
      </c>
      <c r="M57">
        <f>TPDDL_EOD!AC57+TPDDL_EOD!AD57</f>
        <v>11</v>
      </c>
      <c r="N57">
        <f t="shared" si="0"/>
        <v>33.08</v>
      </c>
      <c r="O57" s="154">
        <f t="shared" si="1"/>
        <v>0.21999999999999886</v>
      </c>
      <c r="P57">
        <v>12.07980652962515</v>
      </c>
      <c r="Q57">
        <v>8.0532043530834336</v>
      </c>
      <c r="R57">
        <v>0</v>
      </c>
      <c r="S57">
        <v>2.0938331318016927</v>
      </c>
      <c r="T57">
        <v>11.073155985489722</v>
      </c>
      <c r="U57" s="156">
        <f t="shared" si="2"/>
        <v>33.299999999999997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33.299999999999997</v>
      </c>
      <c r="E58">
        <f>GT!N58</f>
        <v>0</v>
      </c>
      <c r="F58">
        <f t="shared" si="4"/>
        <v>84</v>
      </c>
      <c r="G58">
        <f t="shared" si="5"/>
        <v>33.299999999999997</v>
      </c>
      <c r="H58" s="154"/>
      <c r="I58">
        <f>BRPL_EOD!AC58+BRPL_EOD!AD58</f>
        <v>12</v>
      </c>
      <c r="J58">
        <f>BYPL_EOD!AC58+BYPL_EOD!AD58</f>
        <v>8</v>
      </c>
      <c r="K58">
        <f>MES_EOD!AC58+MES_EOD!AD58</f>
        <v>0</v>
      </c>
      <c r="L58">
        <f>NDMC_EOD!AC58+NDMC_EOD!AD58</f>
        <v>2.08</v>
      </c>
      <c r="M58">
        <f>TPDDL_EOD!AC58+TPDDL_EOD!AD58</f>
        <v>11</v>
      </c>
      <c r="N58">
        <f t="shared" si="0"/>
        <v>33.08</v>
      </c>
      <c r="O58" s="154">
        <f t="shared" si="1"/>
        <v>0.21999999999999886</v>
      </c>
      <c r="P58">
        <v>12.07980652962515</v>
      </c>
      <c r="Q58">
        <v>8.0532043530834336</v>
      </c>
      <c r="R58">
        <v>0</v>
      </c>
      <c r="S58">
        <v>2.0938331318016927</v>
      </c>
      <c r="T58">
        <v>11.073155985489722</v>
      </c>
      <c r="U58" s="156">
        <f t="shared" si="2"/>
        <v>33.299999999999997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32.299999999999997</v>
      </c>
      <c r="E59">
        <f>GT!N59</f>
        <v>0</v>
      </c>
      <c r="F59">
        <f t="shared" si="4"/>
        <v>84</v>
      </c>
      <c r="G59">
        <f t="shared" si="5"/>
        <v>32.299999999999997</v>
      </c>
      <c r="H59" s="154"/>
      <c r="I59">
        <f>BRPL_EOD!AC59+BRPL_EOD!AD59</f>
        <v>11.64</v>
      </c>
      <c r="J59">
        <f>BYPL_EOD!AC59+BYPL_EOD!AD59</f>
        <v>7.76</v>
      </c>
      <c r="K59">
        <f>MES_EOD!AC59+MES_EOD!AD59</f>
        <v>0</v>
      </c>
      <c r="L59">
        <f>NDMC_EOD!AC59+NDMC_EOD!AD59</f>
        <v>2.0099999999999998</v>
      </c>
      <c r="M59">
        <f>TPDDL_EOD!AC59+TPDDL_EOD!AD59</f>
        <v>10.67</v>
      </c>
      <c r="N59">
        <f t="shared" si="0"/>
        <v>32.08</v>
      </c>
      <c r="O59" s="154">
        <f t="shared" si="1"/>
        <v>0.21999999999999886</v>
      </c>
      <c r="P59">
        <v>11.719825436408978</v>
      </c>
      <c r="Q59">
        <v>7.8132169576059844</v>
      </c>
      <c r="R59">
        <v>0</v>
      </c>
      <c r="S59">
        <v>2.0237842892768079</v>
      </c>
      <c r="T59">
        <v>10.743173316708228</v>
      </c>
      <c r="U59" s="156">
        <f t="shared" si="2"/>
        <v>32.299999999999997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32.299999999999997</v>
      </c>
      <c r="E60">
        <f>GT!N60</f>
        <v>0</v>
      </c>
      <c r="F60">
        <f t="shared" si="4"/>
        <v>84</v>
      </c>
      <c r="G60">
        <f t="shared" si="5"/>
        <v>32.299999999999997</v>
      </c>
      <c r="H60" s="154"/>
      <c r="I60">
        <f>BRPL_EOD!AC60+BRPL_EOD!AD60</f>
        <v>11.64</v>
      </c>
      <c r="J60">
        <f>BYPL_EOD!AC60+BYPL_EOD!AD60</f>
        <v>7.76</v>
      </c>
      <c r="K60">
        <f>MES_EOD!AC60+MES_EOD!AD60</f>
        <v>0</v>
      </c>
      <c r="L60">
        <f>NDMC_EOD!AC60+NDMC_EOD!AD60</f>
        <v>2.0099999999999998</v>
      </c>
      <c r="M60">
        <f>TPDDL_EOD!AC60+TPDDL_EOD!AD60</f>
        <v>10.67</v>
      </c>
      <c r="N60">
        <f t="shared" si="0"/>
        <v>32.08</v>
      </c>
      <c r="O60" s="154">
        <f t="shared" si="1"/>
        <v>0.21999999999999886</v>
      </c>
      <c r="P60">
        <v>11.719825436408978</v>
      </c>
      <c r="Q60">
        <v>7.8132169576059844</v>
      </c>
      <c r="R60">
        <v>0</v>
      </c>
      <c r="S60">
        <v>2.0237842892768079</v>
      </c>
      <c r="T60">
        <v>10.743173316708228</v>
      </c>
      <c r="U60" s="156">
        <f t="shared" si="2"/>
        <v>32.299999999999997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32.299999999999997</v>
      </c>
      <c r="E61">
        <f>GT!N61</f>
        <v>0</v>
      </c>
      <c r="F61">
        <f t="shared" si="4"/>
        <v>84</v>
      </c>
      <c r="G61">
        <f t="shared" si="5"/>
        <v>32.299999999999997</v>
      </c>
      <c r="H61" s="154"/>
      <c r="I61">
        <f>BRPL_EOD!AC61+BRPL_EOD!AD61</f>
        <v>11.64</v>
      </c>
      <c r="J61">
        <f>BYPL_EOD!AC61+BYPL_EOD!AD61</f>
        <v>7.76</v>
      </c>
      <c r="K61">
        <f>MES_EOD!AC61+MES_EOD!AD61</f>
        <v>0</v>
      </c>
      <c r="L61">
        <f>NDMC_EOD!AC61+NDMC_EOD!AD61</f>
        <v>2.0099999999999998</v>
      </c>
      <c r="M61">
        <f>TPDDL_EOD!AC61+TPDDL_EOD!AD61</f>
        <v>10.67</v>
      </c>
      <c r="N61">
        <f t="shared" si="0"/>
        <v>32.08</v>
      </c>
      <c r="O61" s="154">
        <f t="shared" si="1"/>
        <v>0.21999999999999886</v>
      </c>
      <c r="P61">
        <v>11.719825436408978</v>
      </c>
      <c r="Q61">
        <v>7.8132169576059844</v>
      </c>
      <c r="R61">
        <v>0</v>
      </c>
      <c r="S61">
        <v>2.0237842892768079</v>
      </c>
      <c r="T61">
        <v>10.743173316708228</v>
      </c>
      <c r="U61" s="156">
        <f t="shared" si="2"/>
        <v>32.299999999999997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32.299999999999997</v>
      </c>
      <c r="E62">
        <f>GT!N62</f>
        <v>0</v>
      </c>
      <c r="F62">
        <f t="shared" si="4"/>
        <v>84</v>
      </c>
      <c r="G62">
        <f t="shared" si="5"/>
        <v>32.299999999999997</v>
      </c>
      <c r="H62" s="154"/>
      <c r="I62">
        <f>BRPL_EOD!AC62+BRPL_EOD!AD62</f>
        <v>11.64</v>
      </c>
      <c r="J62">
        <f>BYPL_EOD!AC62+BYPL_EOD!AD62</f>
        <v>7.76</v>
      </c>
      <c r="K62">
        <f>MES_EOD!AC62+MES_EOD!AD62</f>
        <v>0</v>
      </c>
      <c r="L62">
        <f>NDMC_EOD!AC62+NDMC_EOD!AD62</f>
        <v>2.0099999999999998</v>
      </c>
      <c r="M62">
        <f>TPDDL_EOD!AC62+TPDDL_EOD!AD62</f>
        <v>10.67</v>
      </c>
      <c r="N62">
        <f t="shared" si="0"/>
        <v>32.08</v>
      </c>
      <c r="O62" s="154">
        <f t="shared" si="1"/>
        <v>0.21999999999999886</v>
      </c>
      <c r="P62">
        <v>11.719825436408978</v>
      </c>
      <c r="Q62">
        <v>7.8132169576059844</v>
      </c>
      <c r="R62">
        <v>0</v>
      </c>
      <c r="S62">
        <v>2.0237842892768079</v>
      </c>
      <c r="T62">
        <v>10.743173316708228</v>
      </c>
      <c r="U62" s="156">
        <f t="shared" si="2"/>
        <v>32.299999999999997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32.299999999999997</v>
      </c>
      <c r="E63">
        <f>GT!N63</f>
        <v>0</v>
      </c>
      <c r="F63">
        <f t="shared" si="4"/>
        <v>84</v>
      </c>
      <c r="G63">
        <f t="shared" si="5"/>
        <v>32.299999999999997</v>
      </c>
      <c r="H63" s="154"/>
      <c r="I63">
        <f>BRPL_EOD!AC63+BRPL_EOD!AD63</f>
        <v>11.64</v>
      </c>
      <c r="J63">
        <f>BYPL_EOD!AC63+BYPL_EOD!AD63</f>
        <v>7.76</v>
      </c>
      <c r="K63">
        <f>MES_EOD!AC63+MES_EOD!AD63</f>
        <v>0</v>
      </c>
      <c r="L63">
        <f>NDMC_EOD!AC63+NDMC_EOD!AD63</f>
        <v>2.0099999999999998</v>
      </c>
      <c r="M63">
        <f>TPDDL_EOD!AC63+TPDDL_EOD!AD63</f>
        <v>10.67</v>
      </c>
      <c r="N63">
        <f t="shared" si="0"/>
        <v>32.08</v>
      </c>
      <c r="O63" s="154">
        <f t="shared" si="1"/>
        <v>0.21999999999999886</v>
      </c>
      <c r="P63">
        <v>11.719825436408978</v>
      </c>
      <c r="Q63">
        <v>7.8132169576059844</v>
      </c>
      <c r="R63">
        <v>0</v>
      </c>
      <c r="S63">
        <v>2.0237842892768079</v>
      </c>
      <c r="T63">
        <v>10.743173316708228</v>
      </c>
      <c r="U63" s="156">
        <f t="shared" si="2"/>
        <v>32.299999999999997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32.299999999999997</v>
      </c>
      <c r="E64">
        <f>GT!N64</f>
        <v>0</v>
      </c>
      <c r="F64">
        <f t="shared" si="4"/>
        <v>84</v>
      </c>
      <c r="G64">
        <f t="shared" si="5"/>
        <v>32.299999999999997</v>
      </c>
      <c r="H64" s="154"/>
      <c r="I64">
        <f>BRPL_EOD!AC64+BRPL_EOD!AD64</f>
        <v>11.64</v>
      </c>
      <c r="J64">
        <f>BYPL_EOD!AC64+BYPL_EOD!AD64</f>
        <v>7.76</v>
      </c>
      <c r="K64">
        <f>MES_EOD!AC64+MES_EOD!AD64</f>
        <v>0</v>
      </c>
      <c r="L64">
        <f>NDMC_EOD!AC64+NDMC_EOD!AD64</f>
        <v>2.0099999999999998</v>
      </c>
      <c r="M64">
        <f>TPDDL_EOD!AC64+TPDDL_EOD!AD64</f>
        <v>10.67</v>
      </c>
      <c r="N64">
        <f t="shared" si="0"/>
        <v>32.08</v>
      </c>
      <c r="O64" s="154">
        <f t="shared" si="1"/>
        <v>0.21999999999999886</v>
      </c>
      <c r="P64">
        <v>11.719825436408978</v>
      </c>
      <c r="Q64">
        <v>7.8132169576059844</v>
      </c>
      <c r="R64">
        <v>0</v>
      </c>
      <c r="S64">
        <v>2.0237842892768079</v>
      </c>
      <c r="T64">
        <v>10.743173316708228</v>
      </c>
      <c r="U64" s="156">
        <f t="shared" si="2"/>
        <v>32.299999999999997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32.299999999999997</v>
      </c>
      <c r="E65">
        <f>GT!N65</f>
        <v>0</v>
      </c>
      <c r="F65">
        <f t="shared" si="4"/>
        <v>84</v>
      </c>
      <c r="G65">
        <f t="shared" si="5"/>
        <v>32.299999999999997</v>
      </c>
      <c r="H65" s="154"/>
      <c r="I65">
        <f>BRPL_EOD!AC65+BRPL_EOD!AD65</f>
        <v>11.64</v>
      </c>
      <c r="J65">
        <f>BYPL_EOD!AC65+BYPL_EOD!AD65</f>
        <v>7.76</v>
      </c>
      <c r="K65">
        <f>MES_EOD!AC65+MES_EOD!AD65</f>
        <v>0</v>
      </c>
      <c r="L65">
        <f>NDMC_EOD!AC65+NDMC_EOD!AD65</f>
        <v>2.0099999999999998</v>
      </c>
      <c r="M65">
        <f>TPDDL_EOD!AC65+TPDDL_EOD!AD65</f>
        <v>10.67</v>
      </c>
      <c r="N65">
        <f t="shared" si="0"/>
        <v>32.08</v>
      </c>
      <c r="O65" s="154">
        <f t="shared" si="1"/>
        <v>0.21999999999999886</v>
      </c>
      <c r="P65">
        <v>11.719825436408978</v>
      </c>
      <c r="Q65">
        <v>7.8132169576059844</v>
      </c>
      <c r="R65">
        <v>0</v>
      </c>
      <c r="S65">
        <v>2.0237842892768079</v>
      </c>
      <c r="T65">
        <v>10.743173316708228</v>
      </c>
      <c r="U65" s="156">
        <f t="shared" si="2"/>
        <v>32.299999999999997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32.299999999999997</v>
      </c>
      <c r="E66">
        <f>GT!N66</f>
        <v>0</v>
      </c>
      <c r="F66">
        <f t="shared" si="4"/>
        <v>84</v>
      </c>
      <c r="G66">
        <f t="shared" si="5"/>
        <v>32.299999999999997</v>
      </c>
      <c r="H66" s="154"/>
      <c r="I66">
        <f>BRPL_EOD!AC66+BRPL_EOD!AD66</f>
        <v>11.64</v>
      </c>
      <c r="J66">
        <f>BYPL_EOD!AC66+BYPL_EOD!AD66</f>
        <v>7.76</v>
      </c>
      <c r="K66">
        <f>MES_EOD!AC66+MES_EOD!AD66</f>
        <v>0</v>
      </c>
      <c r="L66">
        <f>NDMC_EOD!AC66+NDMC_EOD!AD66</f>
        <v>2.0099999999999998</v>
      </c>
      <c r="M66">
        <f>TPDDL_EOD!AC66+TPDDL_EOD!AD66</f>
        <v>10.67</v>
      </c>
      <c r="N66">
        <f t="shared" si="0"/>
        <v>32.08</v>
      </c>
      <c r="O66" s="154">
        <f t="shared" si="1"/>
        <v>0.21999999999999886</v>
      </c>
      <c r="P66">
        <v>11.719825436408978</v>
      </c>
      <c r="Q66">
        <v>7.8132169576059844</v>
      </c>
      <c r="R66">
        <v>0</v>
      </c>
      <c r="S66">
        <v>2.0237842892768079</v>
      </c>
      <c r="T66">
        <v>10.743173316708228</v>
      </c>
      <c r="U66" s="156">
        <f t="shared" si="2"/>
        <v>32.299999999999997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32.299999999999997</v>
      </c>
      <c r="E67">
        <f>GT!N67</f>
        <v>0</v>
      </c>
      <c r="F67">
        <f t="shared" si="4"/>
        <v>84</v>
      </c>
      <c r="G67">
        <f t="shared" si="5"/>
        <v>32.299999999999997</v>
      </c>
      <c r="H67" s="154"/>
      <c r="I67">
        <f>BRPL_EOD!AC67+BRPL_EOD!AD67</f>
        <v>11.64</v>
      </c>
      <c r="J67">
        <f>BYPL_EOD!AC67+BYPL_EOD!AD67</f>
        <v>7.76</v>
      </c>
      <c r="K67">
        <f>MES_EOD!AC67+MES_EOD!AD67</f>
        <v>0</v>
      </c>
      <c r="L67">
        <f>NDMC_EOD!AC67+NDMC_EOD!AD67</f>
        <v>2.0099999999999998</v>
      </c>
      <c r="M67">
        <f>TPDDL_EOD!AC67+TPDDL_EOD!AD67</f>
        <v>10.67</v>
      </c>
      <c r="N67">
        <f t="shared" ref="N67:N98" si="6">SUM(I67:M67)</f>
        <v>32.08</v>
      </c>
      <c r="O67" s="154">
        <f t="shared" ref="O67:O98" si="7">G67-N67</f>
        <v>0.21999999999999886</v>
      </c>
      <c r="P67">
        <v>11.719825436408978</v>
      </c>
      <c r="Q67">
        <v>7.8132169576059844</v>
      </c>
      <c r="R67">
        <v>0</v>
      </c>
      <c r="S67">
        <v>2.0237842892768079</v>
      </c>
      <c r="T67">
        <v>10.743173316708228</v>
      </c>
      <c r="U67" s="156">
        <f t="shared" ref="U67:U98" si="8">SUM(P67:T67)</f>
        <v>32.299999999999997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32.299999999999997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32.299999999999997</v>
      </c>
      <c r="H68" s="154"/>
      <c r="I68">
        <f>BRPL_EOD!AC68+BRPL_EOD!AD68</f>
        <v>8.7799999999999994</v>
      </c>
      <c r="J68">
        <f>BYPL_EOD!AC68+BYPL_EOD!AD68</f>
        <v>13.97</v>
      </c>
      <c r="K68">
        <f>MES_EOD!AC68+MES_EOD!AD68</f>
        <v>0</v>
      </c>
      <c r="L68">
        <f>NDMC_EOD!AC68+NDMC_EOD!AD68</f>
        <v>1.52</v>
      </c>
      <c r="M68">
        <f>TPDDL_EOD!AC68+TPDDL_EOD!AD68</f>
        <v>8.0500000000000007</v>
      </c>
      <c r="N68">
        <f t="shared" si="6"/>
        <v>32.32</v>
      </c>
      <c r="O68" s="154">
        <f t="shared" si="7"/>
        <v>-2.0000000000003126E-2</v>
      </c>
      <c r="P68">
        <v>8.7745668316831669</v>
      </c>
      <c r="Q68">
        <v>13.961355198019801</v>
      </c>
      <c r="R68">
        <v>0</v>
      </c>
      <c r="S68">
        <v>1.519059405940594</v>
      </c>
      <c r="T68">
        <v>8.045018564356436</v>
      </c>
      <c r="U68" s="156">
        <f t="shared" si="8"/>
        <v>32.299999999999997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32.299999999999997</v>
      </c>
      <c r="E69">
        <f>GT!N69</f>
        <v>0</v>
      </c>
      <c r="F69">
        <f t="shared" si="10"/>
        <v>84</v>
      </c>
      <c r="G69">
        <f t="shared" si="11"/>
        <v>32.299999999999997</v>
      </c>
      <c r="H69" s="154"/>
      <c r="I69">
        <f>BRPL_EOD!AC69+BRPL_EOD!AD69</f>
        <v>8.7799999999999994</v>
      </c>
      <c r="J69">
        <f>BYPL_EOD!AC69+BYPL_EOD!AD69</f>
        <v>13.97</v>
      </c>
      <c r="K69">
        <f>MES_EOD!AC69+MES_EOD!AD69</f>
        <v>0</v>
      </c>
      <c r="L69">
        <f>NDMC_EOD!AC69+NDMC_EOD!AD69</f>
        <v>1.52</v>
      </c>
      <c r="M69">
        <f>TPDDL_EOD!AC69+TPDDL_EOD!AD69</f>
        <v>8.0500000000000007</v>
      </c>
      <c r="N69">
        <f t="shared" si="6"/>
        <v>32.32</v>
      </c>
      <c r="O69" s="154">
        <f t="shared" si="7"/>
        <v>-2.0000000000003126E-2</v>
      </c>
      <c r="P69">
        <v>8.7745668316831669</v>
      </c>
      <c r="Q69">
        <v>13.961355198019801</v>
      </c>
      <c r="R69">
        <v>0</v>
      </c>
      <c r="S69">
        <v>1.519059405940594</v>
      </c>
      <c r="T69">
        <v>8.045018564356436</v>
      </c>
      <c r="U69" s="156">
        <f t="shared" si="8"/>
        <v>32.299999999999997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32.299999999999997</v>
      </c>
      <c r="E70">
        <f>GT!N70</f>
        <v>0</v>
      </c>
      <c r="F70">
        <f t="shared" si="10"/>
        <v>84</v>
      </c>
      <c r="G70">
        <f t="shared" si="11"/>
        <v>32.299999999999997</v>
      </c>
      <c r="H70" s="154"/>
      <c r="I70">
        <f>BRPL_EOD!AC70+BRPL_EOD!AD70</f>
        <v>8.7799999999999994</v>
      </c>
      <c r="J70">
        <f>BYPL_EOD!AC70+BYPL_EOD!AD70</f>
        <v>13.97</v>
      </c>
      <c r="K70">
        <f>MES_EOD!AC70+MES_EOD!AD70</f>
        <v>0</v>
      </c>
      <c r="L70">
        <f>NDMC_EOD!AC70+NDMC_EOD!AD70</f>
        <v>1.52</v>
      </c>
      <c r="M70">
        <f>TPDDL_EOD!AC70+TPDDL_EOD!AD70</f>
        <v>8.0500000000000007</v>
      </c>
      <c r="N70">
        <f t="shared" si="6"/>
        <v>32.32</v>
      </c>
      <c r="O70" s="154">
        <f t="shared" si="7"/>
        <v>-2.0000000000003126E-2</v>
      </c>
      <c r="P70">
        <v>8.7745668316831669</v>
      </c>
      <c r="Q70">
        <v>13.961355198019801</v>
      </c>
      <c r="R70">
        <v>0</v>
      </c>
      <c r="S70">
        <v>1.519059405940594</v>
      </c>
      <c r="T70">
        <v>8.045018564356436</v>
      </c>
      <c r="U70" s="156">
        <f t="shared" si="8"/>
        <v>32.299999999999997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32.299999999999997</v>
      </c>
      <c r="E71">
        <f>GT!N71</f>
        <v>0</v>
      </c>
      <c r="F71">
        <f t="shared" si="10"/>
        <v>84</v>
      </c>
      <c r="G71">
        <f t="shared" si="11"/>
        <v>32.299999999999997</v>
      </c>
      <c r="H71" s="154"/>
      <c r="I71">
        <f>BRPL_EOD!AC71+BRPL_EOD!AD71</f>
        <v>11.64</v>
      </c>
      <c r="J71">
        <f>BYPL_EOD!AC71+BYPL_EOD!AD71</f>
        <v>7.76</v>
      </c>
      <c r="K71">
        <f>MES_EOD!AC71+MES_EOD!AD71</f>
        <v>0</v>
      </c>
      <c r="L71">
        <f>NDMC_EOD!AC71+NDMC_EOD!AD71</f>
        <v>2.0099999999999998</v>
      </c>
      <c r="M71">
        <f>TPDDL_EOD!AC71+TPDDL_EOD!AD71</f>
        <v>10.67</v>
      </c>
      <c r="N71">
        <f t="shared" si="6"/>
        <v>32.08</v>
      </c>
      <c r="O71" s="154">
        <f t="shared" si="7"/>
        <v>0.21999999999999886</v>
      </c>
      <c r="P71">
        <v>11.719825436408978</v>
      </c>
      <c r="Q71">
        <v>7.8132169576059844</v>
      </c>
      <c r="R71">
        <v>0</v>
      </c>
      <c r="S71">
        <v>2.0237842892768079</v>
      </c>
      <c r="T71">
        <v>10.743173316708228</v>
      </c>
      <c r="U71" s="156">
        <f t="shared" si="8"/>
        <v>32.299999999999997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32.299999999999997</v>
      </c>
      <c r="E72">
        <f>GT!N72</f>
        <v>0</v>
      </c>
      <c r="F72">
        <f t="shared" si="10"/>
        <v>84</v>
      </c>
      <c r="G72">
        <f t="shared" si="11"/>
        <v>32.299999999999997</v>
      </c>
      <c r="H72" s="154"/>
      <c r="I72">
        <f>BRPL_EOD!AC72+BRPL_EOD!AD72</f>
        <v>11.64</v>
      </c>
      <c r="J72">
        <f>BYPL_EOD!AC72+BYPL_EOD!AD72</f>
        <v>7.76</v>
      </c>
      <c r="K72">
        <f>MES_EOD!AC72+MES_EOD!AD72</f>
        <v>0</v>
      </c>
      <c r="L72">
        <f>NDMC_EOD!AC72+NDMC_EOD!AD72</f>
        <v>2.0099999999999998</v>
      </c>
      <c r="M72">
        <f>TPDDL_EOD!AC72+TPDDL_EOD!AD72</f>
        <v>10.67</v>
      </c>
      <c r="N72">
        <f t="shared" si="6"/>
        <v>32.08</v>
      </c>
      <c r="O72" s="154">
        <f t="shared" si="7"/>
        <v>0.21999999999999886</v>
      </c>
      <c r="P72">
        <v>11.719825436408978</v>
      </c>
      <c r="Q72">
        <v>7.8132169576059844</v>
      </c>
      <c r="R72">
        <v>0</v>
      </c>
      <c r="S72">
        <v>2.0237842892768079</v>
      </c>
      <c r="T72">
        <v>10.743173316708228</v>
      </c>
      <c r="U72" s="156">
        <f t="shared" si="8"/>
        <v>32.299999999999997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32.299999999999997</v>
      </c>
      <c r="E73">
        <f>GT!N73</f>
        <v>0</v>
      </c>
      <c r="F73">
        <f t="shared" si="10"/>
        <v>84</v>
      </c>
      <c r="G73">
        <f t="shared" si="11"/>
        <v>32.299999999999997</v>
      </c>
      <c r="H73" s="154"/>
      <c r="I73">
        <f>BRPL_EOD!AC73+BRPL_EOD!AD73</f>
        <v>11.64</v>
      </c>
      <c r="J73">
        <f>BYPL_EOD!AC73+BYPL_EOD!AD73</f>
        <v>7.76</v>
      </c>
      <c r="K73">
        <f>MES_EOD!AC73+MES_EOD!AD73</f>
        <v>0</v>
      </c>
      <c r="L73">
        <f>NDMC_EOD!AC73+NDMC_EOD!AD73</f>
        <v>2.0099999999999998</v>
      </c>
      <c r="M73">
        <f>TPDDL_EOD!AC73+TPDDL_EOD!AD73</f>
        <v>10.67</v>
      </c>
      <c r="N73">
        <f t="shared" si="6"/>
        <v>32.08</v>
      </c>
      <c r="O73" s="154">
        <f t="shared" si="7"/>
        <v>0.21999999999999886</v>
      </c>
      <c r="P73">
        <v>11.719825436408978</v>
      </c>
      <c r="Q73">
        <v>7.8132169576059844</v>
      </c>
      <c r="R73">
        <v>0</v>
      </c>
      <c r="S73">
        <v>2.0237842892768079</v>
      </c>
      <c r="T73">
        <v>10.743173316708228</v>
      </c>
      <c r="U73" s="156">
        <f t="shared" si="8"/>
        <v>32.299999999999997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32.299999999999997</v>
      </c>
      <c r="E74">
        <f>GT!N74</f>
        <v>0</v>
      </c>
      <c r="F74">
        <f t="shared" si="10"/>
        <v>84</v>
      </c>
      <c r="G74">
        <f t="shared" si="11"/>
        <v>32.299999999999997</v>
      </c>
      <c r="H74" s="154"/>
      <c r="I74">
        <f>BRPL_EOD!AC74+BRPL_EOD!AD74</f>
        <v>11.64</v>
      </c>
      <c r="J74">
        <f>BYPL_EOD!AC74+BYPL_EOD!AD74</f>
        <v>7.76</v>
      </c>
      <c r="K74">
        <f>MES_EOD!AC74+MES_EOD!AD74</f>
        <v>0</v>
      </c>
      <c r="L74">
        <f>NDMC_EOD!AC74+NDMC_EOD!AD74</f>
        <v>2.0099999999999998</v>
      </c>
      <c r="M74">
        <f>TPDDL_EOD!AC74+TPDDL_EOD!AD74</f>
        <v>10.67</v>
      </c>
      <c r="N74">
        <f t="shared" si="6"/>
        <v>32.08</v>
      </c>
      <c r="O74" s="154">
        <f t="shared" si="7"/>
        <v>0.21999999999999886</v>
      </c>
      <c r="P74">
        <v>11.719825436408978</v>
      </c>
      <c r="Q74">
        <v>7.8132169576059844</v>
      </c>
      <c r="R74">
        <v>0</v>
      </c>
      <c r="S74">
        <v>2.0237842892768079</v>
      </c>
      <c r="T74">
        <v>10.743173316708228</v>
      </c>
      <c r="U74" s="156">
        <f t="shared" si="8"/>
        <v>32.299999999999997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32.6</v>
      </c>
      <c r="E75">
        <f>GT!N75</f>
        <v>0</v>
      </c>
      <c r="F75">
        <f t="shared" si="10"/>
        <v>84</v>
      </c>
      <c r="G75">
        <f t="shared" si="11"/>
        <v>32.6</v>
      </c>
      <c r="H75" s="154"/>
      <c r="I75">
        <f>BRPL_EOD!AC75+BRPL_EOD!AD75</f>
        <v>11.64</v>
      </c>
      <c r="J75">
        <f>BYPL_EOD!AC75+BYPL_EOD!AD75</f>
        <v>7.76</v>
      </c>
      <c r="K75">
        <f>MES_EOD!AC75+MES_EOD!AD75</f>
        <v>0</v>
      </c>
      <c r="L75">
        <f>NDMC_EOD!AC75+NDMC_EOD!AD75</f>
        <v>2.0099999999999998</v>
      </c>
      <c r="M75">
        <f>TPDDL_EOD!AC75+TPDDL_EOD!AD75</f>
        <v>10.67</v>
      </c>
      <c r="N75">
        <f t="shared" si="6"/>
        <v>32.08</v>
      </c>
      <c r="O75" s="154">
        <f t="shared" si="7"/>
        <v>0.52000000000000313</v>
      </c>
      <c r="P75">
        <v>11.828678304239403</v>
      </c>
      <c r="Q75">
        <v>7.8857855361596014</v>
      </c>
      <c r="R75">
        <v>0</v>
      </c>
      <c r="S75">
        <v>2.042581047381546</v>
      </c>
      <c r="T75">
        <v>10.842955112219453</v>
      </c>
      <c r="U75" s="156">
        <f t="shared" si="8"/>
        <v>32.600000000000009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32.6</v>
      </c>
      <c r="E76">
        <f>GT!N76</f>
        <v>0</v>
      </c>
      <c r="F76">
        <f t="shared" si="10"/>
        <v>84</v>
      </c>
      <c r="G76">
        <f t="shared" si="11"/>
        <v>32.6</v>
      </c>
      <c r="H76" s="154"/>
      <c r="I76">
        <f>BRPL_EOD!AC76+BRPL_EOD!AD76</f>
        <v>11.64</v>
      </c>
      <c r="J76">
        <f>BYPL_EOD!AC76+BYPL_EOD!AD76</f>
        <v>7.76</v>
      </c>
      <c r="K76">
        <f>MES_EOD!AC76+MES_EOD!AD76</f>
        <v>0</v>
      </c>
      <c r="L76">
        <f>NDMC_EOD!AC76+NDMC_EOD!AD76</f>
        <v>2.0099999999999998</v>
      </c>
      <c r="M76">
        <f>TPDDL_EOD!AC76+TPDDL_EOD!AD76</f>
        <v>10.67</v>
      </c>
      <c r="N76">
        <f t="shared" si="6"/>
        <v>32.08</v>
      </c>
      <c r="O76" s="154">
        <f t="shared" si="7"/>
        <v>0.52000000000000313</v>
      </c>
      <c r="P76">
        <v>11.828678304239403</v>
      </c>
      <c r="Q76">
        <v>7.8857855361596014</v>
      </c>
      <c r="R76">
        <v>0</v>
      </c>
      <c r="S76">
        <v>2.042581047381546</v>
      </c>
      <c r="T76">
        <v>10.842955112219453</v>
      </c>
      <c r="U76" s="156">
        <f t="shared" si="8"/>
        <v>32.600000000000009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32.6</v>
      </c>
      <c r="E77">
        <f>GT!N77</f>
        <v>0</v>
      </c>
      <c r="F77">
        <f t="shared" si="10"/>
        <v>84</v>
      </c>
      <c r="G77">
        <f t="shared" si="11"/>
        <v>32.6</v>
      </c>
      <c r="H77" s="154"/>
      <c r="I77">
        <f>BRPL_EOD!AC77+BRPL_EOD!AD77</f>
        <v>11.64</v>
      </c>
      <c r="J77">
        <f>BYPL_EOD!AC77+BYPL_EOD!AD77</f>
        <v>7.76</v>
      </c>
      <c r="K77">
        <f>MES_EOD!AC77+MES_EOD!AD77</f>
        <v>0</v>
      </c>
      <c r="L77">
        <f>NDMC_EOD!AC77+NDMC_EOD!AD77</f>
        <v>2.0099999999999998</v>
      </c>
      <c r="M77">
        <f>TPDDL_EOD!AC77+TPDDL_EOD!AD77</f>
        <v>10.67</v>
      </c>
      <c r="N77">
        <f t="shared" si="6"/>
        <v>32.08</v>
      </c>
      <c r="O77" s="154">
        <f t="shared" si="7"/>
        <v>0.52000000000000313</v>
      </c>
      <c r="P77">
        <v>11.828678304239403</v>
      </c>
      <c r="Q77">
        <v>7.8857855361596014</v>
      </c>
      <c r="R77">
        <v>0</v>
      </c>
      <c r="S77">
        <v>2.042581047381546</v>
      </c>
      <c r="T77">
        <v>10.842955112219453</v>
      </c>
      <c r="U77" s="156">
        <f t="shared" si="8"/>
        <v>32.600000000000009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32.6</v>
      </c>
      <c r="E78">
        <f>GT!N78</f>
        <v>0</v>
      </c>
      <c r="F78">
        <f t="shared" si="10"/>
        <v>84</v>
      </c>
      <c r="G78">
        <f t="shared" si="11"/>
        <v>32.6</v>
      </c>
      <c r="H78" s="154"/>
      <c r="I78">
        <f>BRPL_EOD!AC78+BRPL_EOD!AD78</f>
        <v>11.73</v>
      </c>
      <c r="J78">
        <f>BYPL_EOD!AC78+BYPL_EOD!AD78</f>
        <v>7.58</v>
      </c>
      <c r="K78">
        <f>MES_EOD!AC78+MES_EOD!AD78</f>
        <v>0</v>
      </c>
      <c r="L78">
        <f>NDMC_EOD!AC78+NDMC_EOD!AD78</f>
        <v>2.0299999999999998</v>
      </c>
      <c r="M78">
        <f>TPDDL_EOD!AC78+TPDDL_EOD!AD78</f>
        <v>10.75</v>
      </c>
      <c r="N78">
        <f t="shared" si="6"/>
        <v>32.090000000000003</v>
      </c>
      <c r="O78" s="154">
        <f t="shared" si="7"/>
        <v>0.50999999999999801</v>
      </c>
      <c r="P78">
        <v>11.916422561545653</v>
      </c>
      <c r="Q78">
        <v>7.7004674353381111</v>
      </c>
      <c r="R78">
        <v>0</v>
      </c>
      <c r="S78">
        <v>2.0622623870364598</v>
      </c>
      <c r="T78">
        <v>10.920847616079776</v>
      </c>
      <c r="U78" s="156">
        <f t="shared" si="8"/>
        <v>32.599999999999994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32.6</v>
      </c>
      <c r="E79">
        <f>GT!N79</f>
        <v>0</v>
      </c>
      <c r="F79">
        <f t="shared" si="10"/>
        <v>84</v>
      </c>
      <c r="G79">
        <f t="shared" si="11"/>
        <v>32.6</v>
      </c>
      <c r="H79" s="154"/>
      <c r="I79">
        <f>BRPL_EOD!AC79+BRPL_EOD!AD79</f>
        <v>8.7799999999999994</v>
      </c>
      <c r="J79">
        <f>BYPL_EOD!AC79+BYPL_EOD!AD79</f>
        <v>13.97</v>
      </c>
      <c r="K79">
        <f>MES_EOD!AC79+MES_EOD!AD79</f>
        <v>0</v>
      </c>
      <c r="L79">
        <f>NDMC_EOD!AC79+NDMC_EOD!AD79</f>
        <v>1.52</v>
      </c>
      <c r="M79">
        <f>TPDDL_EOD!AC79+TPDDL_EOD!AD79</f>
        <v>8.0500000000000007</v>
      </c>
      <c r="N79">
        <f t="shared" si="6"/>
        <v>32.32</v>
      </c>
      <c r="O79" s="154">
        <f t="shared" si="7"/>
        <v>0.28000000000000114</v>
      </c>
      <c r="P79">
        <v>8.8560643564356436</v>
      </c>
      <c r="Q79">
        <v>14.091027227722773</v>
      </c>
      <c r="R79">
        <v>0</v>
      </c>
      <c r="S79">
        <v>1.5331683168316832</v>
      </c>
      <c r="T79">
        <v>8.1197400990099027</v>
      </c>
      <c r="U79" s="156">
        <f t="shared" si="8"/>
        <v>32.6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32.6</v>
      </c>
      <c r="E80">
        <f>GT!N80</f>
        <v>0</v>
      </c>
      <c r="F80">
        <f t="shared" si="10"/>
        <v>84</v>
      </c>
      <c r="G80">
        <f t="shared" si="11"/>
        <v>32.6</v>
      </c>
      <c r="H80" s="154"/>
      <c r="I80">
        <f>BRPL_EOD!AC80+BRPL_EOD!AD80</f>
        <v>8.7799999999999994</v>
      </c>
      <c r="J80">
        <f>BYPL_EOD!AC80+BYPL_EOD!AD80</f>
        <v>13.97</v>
      </c>
      <c r="K80">
        <f>MES_EOD!AC80+MES_EOD!AD80</f>
        <v>0</v>
      </c>
      <c r="L80">
        <f>NDMC_EOD!AC80+NDMC_EOD!AD80</f>
        <v>1.52</v>
      </c>
      <c r="M80">
        <f>TPDDL_EOD!AC80+TPDDL_EOD!AD80</f>
        <v>8.0500000000000007</v>
      </c>
      <c r="N80">
        <f t="shared" si="6"/>
        <v>32.32</v>
      </c>
      <c r="O80" s="154">
        <f t="shared" si="7"/>
        <v>0.28000000000000114</v>
      </c>
      <c r="P80">
        <v>8.8560643564356436</v>
      </c>
      <c r="Q80">
        <v>14.091027227722773</v>
      </c>
      <c r="R80">
        <v>0</v>
      </c>
      <c r="S80">
        <v>1.5331683168316832</v>
      </c>
      <c r="T80">
        <v>8.1197400990099027</v>
      </c>
      <c r="U80" s="156">
        <f t="shared" si="8"/>
        <v>32.6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32.6</v>
      </c>
      <c r="E81">
        <f>GT!N81</f>
        <v>0</v>
      </c>
      <c r="F81">
        <f t="shared" si="10"/>
        <v>84</v>
      </c>
      <c r="G81">
        <f t="shared" si="11"/>
        <v>32.6</v>
      </c>
      <c r="H81" s="154"/>
      <c r="I81">
        <f>BRPL_EOD!AC81+BRPL_EOD!AD81</f>
        <v>8.7799999999999994</v>
      </c>
      <c r="J81">
        <f>BYPL_EOD!AC81+BYPL_EOD!AD81</f>
        <v>13.97</v>
      </c>
      <c r="K81">
        <f>MES_EOD!AC81+MES_EOD!AD81</f>
        <v>0</v>
      </c>
      <c r="L81">
        <f>NDMC_EOD!AC81+NDMC_EOD!AD81</f>
        <v>1.52</v>
      </c>
      <c r="M81">
        <f>TPDDL_EOD!AC81+TPDDL_EOD!AD81</f>
        <v>8.0500000000000007</v>
      </c>
      <c r="N81">
        <f t="shared" si="6"/>
        <v>32.32</v>
      </c>
      <c r="O81" s="154">
        <f t="shared" si="7"/>
        <v>0.28000000000000114</v>
      </c>
      <c r="P81">
        <v>8.8560643564356436</v>
      </c>
      <c r="Q81">
        <v>14.091027227722773</v>
      </c>
      <c r="R81">
        <v>0</v>
      </c>
      <c r="S81">
        <v>1.5331683168316832</v>
      </c>
      <c r="T81">
        <v>8.1197400990099027</v>
      </c>
      <c r="U81" s="156">
        <f t="shared" si="8"/>
        <v>32.6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32.6</v>
      </c>
      <c r="E82">
        <f>GT!N82</f>
        <v>0</v>
      </c>
      <c r="F82">
        <f t="shared" si="10"/>
        <v>84</v>
      </c>
      <c r="G82">
        <f t="shared" si="11"/>
        <v>32.6</v>
      </c>
      <c r="H82" s="154"/>
      <c r="I82">
        <f>BRPL_EOD!AC82+BRPL_EOD!AD82</f>
        <v>8.7799999999999994</v>
      </c>
      <c r="J82">
        <f>BYPL_EOD!AC82+BYPL_EOD!AD82</f>
        <v>13.97</v>
      </c>
      <c r="K82">
        <f>MES_EOD!AC82+MES_EOD!AD82</f>
        <v>0</v>
      </c>
      <c r="L82">
        <f>NDMC_EOD!AC82+NDMC_EOD!AD82</f>
        <v>1.52</v>
      </c>
      <c r="M82">
        <f>TPDDL_EOD!AC82+TPDDL_EOD!AD82</f>
        <v>8.0500000000000007</v>
      </c>
      <c r="N82">
        <f t="shared" si="6"/>
        <v>32.32</v>
      </c>
      <c r="O82" s="154">
        <f t="shared" si="7"/>
        <v>0.28000000000000114</v>
      </c>
      <c r="P82">
        <v>8.8560643564356436</v>
      </c>
      <c r="Q82">
        <v>14.091027227722773</v>
      </c>
      <c r="R82">
        <v>0</v>
      </c>
      <c r="S82">
        <v>1.5331683168316832</v>
      </c>
      <c r="T82">
        <v>8.1197400990099027</v>
      </c>
      <c r="U82" s="156">
        <f t="shared" si="8"/>
        <v>32.6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33.6</v>
      </c>
      <c r="E83">
        <f>GT!N83</f>
        <v>0</v>
      </c>
      <c r="F83">
        <f t="shared" si="10"/>
        <v>84</v>
      </c>
      <c r="G83">
        <f t="shared" si="11"/>
        <v>33.6</v>
      </c>
      <c r="H83" s="154"/>
      <c r="I83">
        <f>BRPL_EOD!AC83+BRPL_EOD!AD83</f>
        <v>9.0399999999999991</v>
      </c>
      <c r="J83">
        <f>BYPL_EOD!AC83+BYPL_EOD!AD83</f>
        <v>14.4</v>
      </c>
      <c r="K83">
        <f>MES_EOD!AC83+MES_EOD!AD83</f>
        <v>0</v>
      </c>
      <c r="L83">
        <f>NDMC_EOD!AC83+NDMC_EOD!AD83</f>
        <v>1.56</v>
      </c>
      <c r="M83">
        <f>TPDDL_EOD!AC83+TPDDL_EOD!AD83</f>
        <v>8.2899999999999991</v>
      </c>
      <c r="N83">
        <f t="shared" si="6"/>
        <v>33.289999999999992</v>
      </c>
      <c r="O83" s="154">
        <f t="shared" si="7"/>
        <v>0.31000000000000938</v>
      </c>
      <c r="P83">
        <v>9.1241814358666282</v>
      </c>
      <c r="Q83">
        <v>14.53409432261941</v>
      </c>
      <c r="R83">
        <v>0</v>
      </c>
      <c r="S83">
        <v>1.5745268849504361</v>
      </c>
      <c r="T83">
        <v>8.3671973565635334</v>
      </c>
      <c r="U83" s="156">
        <f t="shared" si="8"/>
        <v>33.600000000000009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33.6</v>
      </c>
      <c r="E84">
        <f>GT!N84</f>
        <v>0</v>
      </c>
      <c r="F84">
        <f t="shared" si="10"/>
        <v>84</v>
      </c>
      <c r="G84">
        <f t="shared" si="11"/>
        <v>33.6</v>
      </c>
      <c r="H84" s="154"/>
      <c r="I84">
        <f>BRPL_EOD!AC84+BRPL_EOD!AD84</f>
        <v>9.0399999999999991</v>
      </c>
      <c r="J84">
        <f>BYPL_EOD!AC84+BYPL_EOD!AD84</f>
        <v>14.4</v>
      </c>
      <c r="K84">
        <f>MES_EOD!AC84+MES_EOD!AD84</f>
        <v>0</v>
      </c>
      <c r="L84">
        <f>NDMC_EOD!AC84+NDMC_EOD!AD84</f>
        <v>1.56</v>
      </c>
      <c r="M84">
        <f>TPDDL_EOD!AC84+TPDDL_EOD!AD84</f>
        <v>8.2899999999999991</v>
      </c>
      <c r="N84">
        <f t="shared" si="6"/>
        <v>33.289999999999992</v>
      </c>
      <c r="O84" s="154">
        <f t="shared" si="7"/>
        <v>0.31000000000000938</v>
      </c>
      <c r="P84">
        <v>9.1241814358666282</v>
      </c>
      <c r="Q84">
        <v>14.53409432261941</v>
      </c>
      <c r="R84">
        <v>0</v>
      </c>
      <c r="S84">
        <v>1.5745268849504361</v>
      </c>
      <c r="T84">
        <v>8.3671973565635334</v>
      </c>
      <c r="U84" s="156">
        <f t="shared" si="8"/>
        <v>33.600000000000009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33.6</v>
      </c>
      <c r="E85">
        <f>GT!N85</f>
        <v>0</v>
      </c>
      <c r="F85">
        <f t="shared" si="10"/>
        <v>84</v>
      </c>
      <c r="G85">
        <f t="shared" si="11"/>
        <v>33.6</v>
      </c>
      <c r="H85" s="154"/>
      <c r="I85">
        <f>BRPL_EOD!AC85+BRPL_EOD!AD85</f>
        <v>9.0399999999999991</v>
      </c>
      <c r="J85">
        <f>BYPL_EOD!AC85+BYPL_EOD!AD85</f>
        <v>14.4</v>
      </c>
      <c r="K85">
        <f>MES_EOD!AC85+MES_EOD!AD85</f>
        <v>0</v>
      </c>
      <c r="L85">
        <f>NDMC_EOD!AC85+NDMC_EOD!AD85</f>
        <v>1.56</v>
      </c>
      <c r="M85">
        <f>TPDDL_EOD!AC85+TPDDL_EOD!AD85</f>
        <v>8.2899999999999991</v>
      </c>
      <c r="N85">
        <f t="shared" si="6"/>
        <v>33.289999999999992</v>
      </c>
      <c r="O85" s="154">
        <f t="shared" si="7"/>
        <v>0.31000000000000938</v>
      </c>
      <c r="P85">
        <v>9.1241814358666282</v>
      </c>
      <c r="Q85">
        <v>14.53409432261941</v>
      </c>
      <c r="R85">
        <v>0</v>
      </c>
      <c r="S85">
        <v>1.5745268849504361</v>
      </c>
      <c r="T85">
        <v>8.3671973565635334</v>
      </c>
      <c r="U85" s="156">
        <f t="shared" si="8"/>
        <v>33.600000000000009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33.6</v>
      </c>
      <c r="E86">
        <f>GT!N86</f>
        <v>0</v>
      </c>
      <c r="F86">
        <f t="shared" si="10"/>
        <v>84</v>
      </c>
      <c r="G86">
        <f t="shared" si="11"/>
        <v>33.6</v>
      </c>
      <c r="H86" s="154"/>
      <c r="I86">
        <f>BRPL_EOD!AC86+BRPL_EOD!AD86</f>
        <v>9.0399999999999991</v>
      </c>
      <c r="J86">
        <f>BYPL_EOD!AC86+BYPL_EOD!AD86</f>
        <v>14.4</v>
      </c>
      <c r="K86">
        <f>MES_EOD!AC86+MES_EOD!AD86</f>
        <v>0</v>
      </c>
      <c r="L86">
        <f>NDMC_EOD!AC86+NDMC_EOD!AD86</f>
        <v>1.56</v>
      </c>
      <c r="M86">
        <f>TPDDL_EOD!AC86+TPDDL_EOD!AD86</f>
        <v>8.2899999999999991</v>
      </c>
      <c r="N86">
        <f t="shared" si="6"/>
        <v>33.289999999999992</v>
      </c>
      <c r="O86" s="154">
        <f t="shared" si="7"/>
        <v>0.31000000000000938</v>
      </c>
      <c r="P86">
        <v>9.1241814358666282</v>
      </c>
      <c r="Q86">
        <v>14.53409432261941</v>
      </c>
      <c r="R86">
        <v>0</v>
      </c>
      <c r="S86">
        <v>1.5745268849504361</v>
      </c>
      <c r="T86">
        <v>8.3671973565635334</v>
      </c>
      <c r="U86" s="156">
        <f t="shared" si="8"/>
        <v>33.600000000000009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33.6</v>
      </c>
      <c r="E87">
        <f>GT!N87</f>
        <v>0</v>
      </c>
      <c r="F87">
        <f t="shared" si="10"/>
        <v>84</v>
      </c>
      <c r="G87">
        <f t="shared" si="11"/>
        <v>33.6</v>
      </c>
      <c r="H87" s="154"/>
      <c r="I87">
        <f>BRPL_EOD!AC87+BRPL_EOD!AD87</f>
        <v>9.0399999999999991</v>
      </c>
      <c r="J87">
        <f>BYPL_EOD!AC87+BYPL_EOD!AD87</f>
        <v>14.4</v>
      </c>
      <c r="K87">
        <f>MES_EOD!AC87+MES_EOD!AD87</f>
        <v>0</v>
      </c>
      <c r="L87">
        <f>NDMC_EOD!AC87+NDMC_EOD!AD87</f>
        <v>1.56</v>
      </c>
      <c r="M87">
        <f>TPDDL_EOD!AC87+TPDDL_EOD!AD87</f>
        <v>8.2899999999999991</v>
      </c>
      <c r="N87">
        <f t="shared" si="6"/>
        <v>33.289999999999992</v>
      </c>
      <c r="O87" s="154">
        <f t="shared" si="7"/>
        <v>0.31000000000000938</v>
      </c>
      <c r="P87">
        <v>9.1241814358666282</v>
      </c>
      <c r="Q87">
        <v>14.53409432261941</v>
      </c>
      <c r="R87">
        <v>0</v>
      </c>
      <c r="S87">
        <v>1.5745268849504361</v>
      </c>
      <c r="T87">
        <v>8.3671973565635334</v>
      </c>
      <c r="U87" s="156">
        <f t="shared" si="8"/>
        <v>33.600000000000009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33.6</v>
      </c>
      <c r="E88">
        <f>GT!N88</f>
        <v>0</v>
      </c>
      <c r="F88">
        <f t="shared" si="10"/>
        <v>84</v>
      </c>
      <c r="G88">
        <f t="shared" si="11"/>
        <v>33.6</v>
      </c>
      <c r="H88" s="154"/>
      <c r="I88">
        <f>BRPL_EOD!AC88+BRPL_EOD!AD88</f>
        <v>9.0399999999999991</v>
      </c>
      <c r="J88">
        <f>BYPL_EOD!AC88+BYPL_EOD!AD88</f>
        <v>14.4</v>
      </c>
      <c r="K88">
        <f>MES_EOD!AC88+MES_EOD!AD88</f>
        <v>0</v>
      </c>
      <c r="L88">
        <f>NDMC_EOD!AC88+NDMC_EOD!AD88</f>
        <v>1.56</v>
      </c>
      <c r="M88">
        <f>TPDDL_EOD!AC88+TPDDL_EOD!AD88</f>
        <v>8.2899999999999991</v>
      </c>
      <c r="N88">
        <f t="shared" si="6"/>
        <v>33.289999999999992</v>
      </c>
      <c r="O88" s="154">
        <f t="shared" si="7"/>
        <v>0.31000000000000938</v>
      </c>
      <c r="P88">
        <v>9.1241814358666282</v>
      </c>
      <c r="Q88">
        <v>14.53409432261941</v>
      </c>
      <c r="R88">
        <v>0</v>
      </c>
      <c r="S88">
        <v>1.5745268849504361</v>
      </c>
      <c r="T88">
        <v>8.3671973565635334</v>
      </c>
      <c r="U88" s="156">
        <f t="shared" si="8"/>
        <v>33.600000000000009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33.6</v>
      </c>
      <c r="E89">
        <f>GT!N89</f>
        <v>0</v>
      </c>
      <c r="F89">
        <f t="shared" si="10"/>
        <v>84</v>
      </c>
      <c r="G89">
        <f t="shared" si="11"/>
        <v>33.6</v>
      </c>
      <c r="H89" s="154"/>
      <c r="I89">
        <f>BRPL_EOD!AC89+BRPL_EOD!AD89</f>
        <v>9.0399999999999991</v>
      </c>
      <c r="J89">
        <f>BYPL_EOD!AC89+BYPL_EOD!AD89</f>
        <v>14.4</v>
      </c>
      <c r="K89">
        <f>MES_EOD!AC89+MES_EOD!AD89</f>
        <v>0</v>
      </c>
      <c r="L89">
        <f>NDMC_EOD!AC89+NDMC_EOD!AD89</f>
        <v>1.56</v>
      </c>
      <c r="M89">
        <f>TPDDL_EOD!AC89+TPDDL_EOD!AD89</f>
        <v>8.2899999999999991</v>
      </c>
      <c r="N89">
        <f t="shared" si="6"/>
        <v>33.289999999999992</v>
      </c>
      <c r="O89" s="154">
        <f t="shared" si="7"/>
        <v>0.31000000000000938</v>
      </c>
      <c r="P89">
        <v>9.1241814358666282</v>
      </c>
      <c r="Q89">
        <v>14.53409432261941</v>
      </c>
      <c r="R89">
        <v>0</v>
      </c>
      <c r="S89">
        <v>1.5745268849504361</v>
      </c>
      <c r="T89">
        <v>8.3671973565635334</v>
      </c>
      <c r="U89" s="156">
        <f t="shared" si="8"/>
        <v>33.600000000000009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33.6</v>
      </c>
      <c r="E90">
        <f>GT!N90</f>
        <v>0</v>
      </c>
      <c r="F90">
        <f t="shared" si="10"/>
        <v>84</v>
      </c>
      <c r="G90">
        <f t="shared" si="11"/>
        <v>33.6</v>
      </c>
      <c r="H90" s="154"/>
      <c r="I90">
        <f>BRPL_EOD!AC90+BRPL_EOD!AD90</f>
        <v>9.0399999999999991</v>
      </c>
      <c r="J90">
        <f>BYPL_EOD!AC90+BYPL_EOD!AD90</f>
        <v>14.4</v>
      </c>
      <c r="K90">
        <f>MES_EOD!AC90+MES_EOD!AD90</f>
        <v>0</v>
      </c>
      <c r="L90">
        <f>NDMC_EOD!AC90+NDMC_EOD!AD90</f>
        <v>1.56</v>
      </c>
      <c r="M90">
        <f>TPDDL_EOD!AC90+TPDDL_EOD!AD90</f>
        <v>8.2899999999999991</v>
      </c>
      <c r="N90">
        <f t="shared" si="6"/>
        <v>33.289999999999992</v>
      </c>
      <c r="O90" s="154">
        <f t="shared" si="7"/>
        <v>0.31000000000000938</v>
      </c>
      <c r="P90">
        <v>9.1241814358666282</v>
      </c>
      <c r="Q90">
        <v>14.53409432261941</v>
      </c>
      <c r="R90">
        <v>0</v>
      </c>
      <c r="S90">
        <v>1.5745268849504361</v>
      </c>
      <c r="T90">
        <v>8.3671973565635334</v>
      </c>
      <c r="U90" s="156">
        <f t="shared" si="8"/>
        <v>33.600000000000009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33.6</v>
      </c>
      <c r="E91">
        <f>GT!N91</f>
        <v>0</v>
      </c>
      <c r="F91">
        <f t="shared" si="10"/>
        <v>84</v>
      </c>
      <c r="G91">
        <f t="shared" si="11"/>
        <v>33.6</v>
      </c>
      <c r="H91" s="154"/>
      <c r="I91">
        <f>BRPL_EOD!AC91+BRPL_EOD!AD91</f>
        <v>9.0399999999999991</v>
      </c>
      <c r="J91">
        <f>BYPL_EOD!AC91+BYPL_EOD!AD91</f>
        <v>14.4</v>
      </c>
      <c r="K91">
        <f>MES_EOD!AC91+MES_EOD!AD91</f>
        <v>0</v>
      </c>
      <c r="L91">
        <f>NDMC_EOD!AC91+NDMC_EOD!AD91</f>
        <v>1.56</v>
      </c>
      <c r="M91">
        <f>TPDDL_EOD!AC91+TPDDL_EOD!AD91</f>
        <v>8.2899999999999991</v>
      </c>
      <c r="N91">
        <f t="shared" si="6"/>
        <v>33.289999999999992</v>
      </c>
      <c r="O91" s="154">
        <f t="shared" si="7"/>
        <v>0.31000000000000938</v>
      </c>
      <c r="P91">
        <v>9.1241814358666282</v>
      </c>
      <c r="Q91">
        <v>14.53409432261941</v>
      </c>
      <c r="R91">
        <v>0</v>
      </c>
      <c r="S91">
        <v>1.5745268849504361</v>
      </c>
      <c r="T91">
        <v>8.3671973565635334</v>
      </c>
      <c r="U91" s="156">
        <f t="shared" si="8"/>
        <v>33.600000000000009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33.6</v>
      </c>
      <c r="E92">
        <f>GT!N92</f>
        <v>0</v>
      </c>
      <c r="F92">
        <f t="shared" si="10"/>
        <v>84</v>
      </c>
      <c r="G92">
        <f t="shared" si="11"/>
        <v>33.6</v>
      </c>
      <c r="H92" s="154"/>
      <c r="I92">
        <f>BRPL_EOD!AC92+BRPL_EOD!AD92</f>
        <v>9.0399999999999991</v>
      </c>
      <c r="J92">
        <f>BYPL_EOD!AC92+BYPL_EOD!AD92</f>
        <v>14.4</v>
      </c>
      <c r="K92">
        <f>MES_EOD!AC92+MES_EOD!AD92</f>
        <v>0</v>
      </c>
      <c r="L92">
        <f>NDMC_EOD!AC92+NDMC_EOD!AD92</f>
        <v>1.56</v>
      </c>
      <c r="M92">
        <f>TPDDL_EOD!AC92+TPDDL_EOD!AD92</f>
        <v>8.2899999999999991</v>
      </c>
      <c r="N92">
        <f t="shared" si="6"/>
        <v>33.289999999999992</v>
      </c>
      <c r="O92" s="154">
        <f t="shared" si="7"/>
        <v>0.31000000000000938</v>
      </c>
      <c r="P92">
        <v>9.1241814358666282</v>
      </c>
      <c r="Q92">
        <v>14.53409432261941</v>
      </c>
      <c r="R92">
        <v>0</v>
      </c>
      <c r="S92">
        <v>1.5745268849504361</v>
      </c>
      <c r="T92">
        <v>8.3671973565635334</v>
      </c>
      <c r="U92" s="156">
        <f t="shared" si="8"/>
        <v>33.600000000000009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33.6</v>
      </c>
      <c r="E93">
        <f>GT!N93</f>
        <v>0</v>
      </c>
      <c r="F93">
        <f t="shared" si="10"/>
        <v>84</v>
      </c>
      <c r="G93">
        <f t="shared" si="11"/>
        <v>33.6</v>
      </c>
      <c r="H93" s="154"/>
      <c r="I93">
        <f>BRPL_EOD!AC93+BRPL_EOD!AD93</f>
        <v>9.0399999999999991</v>
      </c>
      <c r="J93">
        <f>BYPL_EOD!AC93+BYPL_EOD!AD93</f>
        <v>14.4</v>
      </c>
      <c r="K93">
        <f>MES_EOD!AC93+MES_EOD!AD93</f>
        <v>0</v>
      </c>
      <c r="L93">
        <f>NDMC_EOD!AC93+NDMC_EOD!AD93</f>
        <v>1.56</v>
      </c>
      <c r="M93">
        <f>TPDDL_EOD!AC93+TPDDL_EOD!AD93</f>
        <v>8.2899999999999991</v>
      </c>
      <c r="N93">
        <f t="shared" si="6"/>
        <v>33.289999999999992</v>
      </c>
      <c r="O93" s="154">
        <f t="shared" si="7"/>
        <v>0.31000000000000938</v>
      </c>
      <c r="P93">
        <v>9.1241814358666282</v>
      </c>
      <c r="Q93">
        <v>14.53409432261941</v>
      </c>
      <c r="R93">
        <v>0</v>
      </c>
      <c r="S93">
        <v>1.5745268849504361</v>
      </c>
      <c r="T93">
        <v>8.3671973565635334</v>
      </c>
      <c r="U93" s="156">
        <f t="shared" si="8"/>
        <v>33.600000000000009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33.6</v>
      </c>
      <c r="E94">
        <f>GT!N94</f>
        <v>0</v>
      </c>
      <c r="F94">
        <f t="shared" si="10"/>
        <v>84</v>
      </c>
      <c r="G94">
        <f t="shared" si="11"/>
        <v>33.6</v>
      </c>
      <c r="H94" s="154"/>
      <c r="I94">
        <f>BRPL_EOD!AC94+BRPL_EOD!AD94</f>
        <v>9.0399999999999991</v>
      </c>
      <c r="J94">
        <f>BYPL_EOD!AC94+BYPL_EOD!AD94</f>
        <v>14.4</v>
      </c>
      <c r="K94">
        <f>MES_EOD!AC94+MES_EOD!AD94</f>
        <v>0</v>
      </c>
      <c r="L94">
        <f>NDMC_EOD!AC94+NDMC_EOD!AD94</f>
        <v>1.56</v>
      </c>
      <c r="M94">
        <f>TPDDL_EOD!AC94+TPDDL_EOD!AD94</f>
        <v>8.2899999999999991</v>
      </c>
      <c r="N94">
        <f t="shared" si="6"/>
        <v>33.289999999999992</v>
      </c>
      <c r="O94" s="154">
        <f t="shared" si="7"/>
        <v>0.31000000000000938</v>
      </c>
      <c r="P94">
        <v>9.1241814358666282</v>
      </c>
      <c r="Q94">
        <v>14.53409432261941</v>
      </c>
      <c r="R94">
        <v>0</v>
      </c>
      <c r="S94">
        <v>1.5745268849504361</v>
      </c>
      <c r="T94">
        <v>8.3671973565635334</v>
      </c>
      <c r="U94" s="156">
        <f t="shared" si="8"/>
        <v>33.600000000000009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34.6</v>
      </c>
      <c r="E95">
        <f>GT!N95</f>
        <v>0</v>
      </c>
      <c r="F95">
        <f t="shared" si="10"/>
        <v>84</v>
      </c>
      <c r="G95">
        <f t="shared" si="11"/>
        <v>34.6</v>
      </c>
      <c r="H95" s="154"/>
      <c r="I95">
        <f>BRPL_EOD!AC95+BRPL_EOD!AD95</f>
        <v>9.31</v>
      </c>
      <c r="J95">
        <f>BYPL_EOD!AC95+BYPL_EOD!AD95</f>
        <v>14.82</v>
      </c>
      <c r="K95">
        <f>MES_EOD!AC95+MES_EOD!AD95</f>
        <v>0</v>
      </c>
      <c r="L95">
        <f>NDMC_EOD!AC95+NDMC_EOD!AD95</f>
        <v>1.61</v>
      </c>
      <c r="M95">
        <f>TPDDL_EOD!AC95+TPDDL_EOD!AD95</f>
        <v>8.5299999999999994</v>
      </c>
      <c r="N95">
        <f t="shared" si="6"/>
        <v>34.270000000000003</v>
      </c>
      <c r="O95" s="154">
        <f t="shared" si="7"/>
        <v>0.32999999999999829</v>
      </c>
      <c r="P95">
        <v>9.3996498395097756</v>
      </c>
      <c r="Q95">
        <v>14.962707907791071</v>
      </c>
      <c r="R95">
        <v>0</v>
      </c>
      <c r="S95">
        <v>1.6255033557046981</v>
      </c>
      <c r="T95">
        <v>8.6121388969944555</v>
      </c>
      <c r="U95" s="156">
        <f t="shared" si="8"/>
        <v>34.6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34.6</v>
      </c>
      <c r="E96">
        <f>GT!N96</f>
        <v>0</v>
      </c>
      <c r="F96">
        <f t="shared" si="10"/>
        <v>84</v>
      </c>
      <c r="G96">
        <f t="shared" si="11"/>
        <v>34.6</v>
      </c>
      <c r="H96" s="154"/>
      <c r="I96">
        <f>BRPL_EOD!AC96+BRPL_EOD!AD96</f>
        <v>9.31</v>
      </c>
      <c r="J96">
        <f>BYPL_EOD!AC96+BYPL_EOD!AD96</f>
        <v>14.82</v>
      </c>
      <c r="K96">
        <f>MES_EOD!AC96+MES_EOD!AD96</f>
        <v>0</v>
      </c>
      <c r="L96">
        <f>NDMC_EOD!AC96+NDMC_EOD!AD96</f>
        <v>1.61</v>
      </c>
      <c r="M96">
        <f>TPDDL_EOD!AC96+TPDDL_EOD!AD96</f>
        <v>8.5299999999999994</v>
      </c>
      <c r="N96">
        <f t="shared" si="6"/>
        <v>34.270000000000003</v>
      </c>
      <c r="O96" s="154">
        <f t="shared" si="7"/>
        <v>0.32999999999999829</v>
      </c>
      <c r="P96">
        <v>9.3996498395097756</v>
      </c>
      <c r="Q96">
        <v>14.962707907791071</v>
      </c>
      <c r="R96">
        <v>0</v>
      </c>
      <c r="S96">
        <v>1.6255033557046981</v>
      </c>
      <c r="T96">
        <v>8.6121388969944555</v>
      </c>
      <c r="U96" s="156">
        <f t="shared" si="8"/>
        <v>34.6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34.6</v>
      </c>
      <c r="E97">
        <f>GT!N97</f>
        <v>0</v>
      </c>
      <c r="F97">
        <f t="shared" si="10"/>
        <v>84</v>
      </c>
      <c r="G97">
        <f t="shared" si="11"/>
        <v>34.6</v>
      </c>
      <c r="H97" s="154"/>
      <c r="I97">
        <f>BRPL_EOD!AC97+BRPL_EOD!AD97</f>
        <v>9.31</v>
      </c>
      <c r="J97">
        <f>BYPL_EOD!AC97+BYPL_EOD!AD97</f>
        <v>14.82</v>
      </c>
      <c r="K97">
        <f>MES_EOD!AC97+MES_EOD!AD97</f>
        <v>0</v>
      </c>
      <c r="L97">
        <f>NDMC_EOD!AC97+NDMC_EOD!AD97</f>
        <v>1.61</v>
      </c>
      <c r="M97">
        <f>TPDDL_EOD!AC97+TPDDL_EOD!AD97</f>
        <v>8.5299999999999994</v>
      </c>
      <c r="N97">
        <f t="shared" si="6"/>
        <v>34.270000000000003</v>
      </c>
      <c r="O97" s="154">
        <f t="shared" si="7"/>
        <v>0.32999999999999829</v>
      </c>
      <c r="P97">
        <v>9.3996498395097756</v>
      </c>
      <c r="Q97">
        <v>14.962707907791071</v>
      </c>
      <c r="R97">
        <v>0</v>
      </c>
      <c r="S97">
        <v>1.6255033557046981</v>
      </c>
      <c r="T97">
        <v>8.6121388969944555</v>
      </c>
      <c r="U97" s="156">
        <f t="shared" si="8"/>
        <v>34.6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34.6</v>
      </c>
      <c r="E98">
        <f>GT!N98</f>
        <v>0</v>
      </c>
      <c r="F98">
        <f t="shared" si="10"/>
        <v>84</v>
      </c>
      <c r="G98">
        <f t="shared" si="11"/>
        <v>34.6</v>
      </c>
      <c r="H98" s="154"/>
      <c r="I98">
        <f>BRPL_EOD!AC98+BRPL_EOD!AD98</f>
        <v>9.31</v>
      </c>
      <c r="J98">
        <f>BYPL_EOD!AC98+BYPL_EOD!AD98</f>
        <v>14.82</v>
      </c>
      <c r="K98">
        <f>MES_EOD!AC98+MES_EOD!AD98</f>
        <v>0</v>
      </c>
      <c r="L98">
        <f>NDMC_EOD!AC98+NDMC_EOD!AD98</f>
        <v>1.61</v>
      </c>
      <c r="M98">
        <f>TPDDL_EOD!AC98+TPDDL_EOD!AD98</f>
        <v>8.5299999999999994</v>
      </c>
      <c r="N98">
        <f t="shared" si="6"/>
        <v>34.270000000000003</v>
      </c>
      <c r="O98" s="154">
        <f t="shared" si="7"/>
        <v>0.32999999999999829</v>
      </c>
      <c r="P98">
        <v>9.3996498395097756</v>
      </c>
      <c r="Q98">
        <v>14.962707907791071</v>
      </c>
      <c r="R98">
        <v>0</v>
      </c>
      <c r="S98">
        <v>1.6255033557046981</v>
      </c>
      <c r="T98">
        <v>8.6121388969944555</v>
      </c>
      <c r="U98" s="156">
        <f t="shared" si="8"/>
        <v>34.6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0.83194999999999986</v>
      </c>
      <c r="E99" s="156">
        <f t="shared" si="12"/>
        <v>0</v>
      </c>
      <c r="F99" s="156">
        <f t="shared" si="12"/>
        <v>2.016</v>
      </c>
      <c r="G99" s="156">
        <f t="shared" si="12"/>
        <v>0.83194999999999986</v>
      </c>
      <c r="H99" s="156"/>
      <c r="I99" s="156">
        <f t="shared" si="12"/>
        <v>0.29713499999999987</v>
      </c>
      <c r="J99" s="156">
        <f t="shared" si="12"/>
        <v>0.23480249999999997</v>
      </c>
      <c r="K99" s="156">
        <f t="shared" si="12"/>
        <v>0</v>
      </c>
      <c r="L99" s="156">
        <f t="shared" si="12"/>
        <v>4.6287500000000009E-2</v>
      </c>
      <c r="M99" s="156">
        <f t="shared" si="12"/>
        <v>0.24527749999999962</v>
      </c>
      <c r="N99" s="156">
        <f t="shared" si="12"/>
        <v>0.82350249999999958</v>
      </c>
      <c r="O99" s="156">
        <f t="shared" si="12"/>
        <v>8.4475000000000175E-3</v>
      </c>
      <c r="P99" s="156">
        <f t="shared" si="12"/>
        <v>0.30029712699392264</v>
      </c>
      <c r="Q99" s="156">
        <f t="shared" si="12"/>
        <v>0.23707966129767777</v>
      </c>
      <c r="R99" s="156">
        <f t="shared" si="12"/>
        <v>0</v>
      </c>
      <c r="S99" s="156">
        <f t="shared" si="12"/>
        <v>4.6765070618183843E-2</v>
      </c>
      <c r="T99" s="156">
        <f t="shared" si="12"/>
        <v>0.24780814109021576</v>
      </c>
      <c r="U99" s="156">
        <f t="shared" si="12"/>
        <v>0.83194999999999986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44656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Y1" s="205" t="s">
        <v>351</v>
      </c>
      <c r="Z1" s="205"/>
      <c r="AA1" s="205" t="s">
        <v>352</v>
      </c>
      <c r="AB1" s="205"/>
      <c r="AC1" s="226" t="s">
        <v>349</v>
      </c>
      <c r="AD1" s="22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252</v>
      </c>
      <c r="E3">
        <f>BAWANA!AM3</f>
        <v>0</v>
      </c>
      <c r="F3">
        <f>(B3+C3)*0.8</f>
        <v>256</v>
      </c>
      <c r="G3">
        <f>(D3+E3)</f>
        <v>252</v>
      </c>
      <c r="H3" s="154"/>
      <c r="I3">
        <f>BRPL_EOD!AK3+BRPL_EOD!AL3</f>
        <v>98.07</v>
      </c>
      <c r="J3">
        <f>BYPL_EOD!AK3+BYPL_EOD!AL3</f>
        <v>49.15</v>
      </c>
      <c r="K3">
        <f>MES_EOD!AK3+MES_EOD!AL3</f>
        <v>8.69</v>
      </c>
      <c r="L3">
        <f>NDMC_EOD!AK3+NDMC_EOD!AL3</f>
        <v>27.57</v>
      </c>
      <c r="M3">
        <f>TPDDL_EOD!AK3+TPDDL_EOD!AL3</f>
        <v>68.52</v>
      </c>
      <c r="N3">
        <f t="shared" ref="N3:N66" si="0">SUM(I3:M3)</f>
        <v>252</v>
      </c>
      <c r="O3" s="154">
        <f t="shared" ref="O3:O66" si="1">G3-N3</f>
        <v>0</v>
      </c>
      <c r="P3">
        <v>98.07</v>
      </c>
      <c r="Q3">
        <v>49.15</v>
      </c>
      <c r="R3">
        <v>8.69</v>
      </c>
      <c r="S3">
        <v>27.57</v>
      </c>
      <c r="T3">
        <v>68.52</v>
      </c>
      <c r="U3" s="156">
        <f t="shared" ref="U3:U66" si="2">SUM(P3:T3)</f>
        <v>252</v>
      </c>
      <c r="V3" s="154">
        <f t="shared" ref="V3:V66" si="3">G3-U3</f>
        <v>0</v>
      </c>
      <c r="Y3">
        <f>BAWANA!AW3+BAWANA!AX3</f>
        <v>31.5</v>
      </c>
      <c r="Z3">
        <f>BAWANA!BD3+BAWANA!BE3</f>
        <v>31.5</v>
      </c>
      <c r="AA3">
        <f>BAWANA!X3+BAWANA!Y3</f>
        <v>31.5</v>
      </c>
      <c r="AB3">
        <f>BAWANA!AE3+BAWANA!AF3</f>
        <v>31.5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252</v>
      </c>
      <c r="E4">
        <f>BAWANA!AM4</f>
        <v>0</v>
      </c>
      <c r="F4">
        <f t="shared" ref="F4:F67" si="4">(B4+C4)*0.8</f>
        <v>256</v>
      </c>
      <c r="G4">
        <f t="shared" ref="G4:G67" si="5">(D4+E4)</f>
        <v>252</v>
      </c>
      <c r="H4" s="154"/>
      <c r="I4">
        <f>BRPL_EOD!AK4+BRPL_EOD!AL4</f>
        <v>98.07</v>
      </c>
      <c r="J4">
        <f>BYPL_EOD!AK4+BYPL_EOD!AL4</f>
        <v>49.15</v>
      </c>
      <c r="K4">
        <f>MES_EOD!AK4+MES_EOD!AL4</f>
        <v>8.69</v>
      </c>
      <c r="L4">
        <f>NDMC_EOD!AK4+NDMC_EOD!AL4</f>
        <v>27.57</v>
      </c>
      <c r="M4">
        <f>TPDDL_EOD!AK4+TPDDL_EOD!AL4</f>
        <v>68.52</v>
      </c>
      <c r="N4">
        <f t="shared" si="0"/>
        <v>252</v>
      </c>
      <c r="O4" s="154">
        <f t="shared" si="1"/>
        <v>0</v>
      </c>
      <c r="P4">
        <v>98.07</v>
      </c>
      <c r="Q4">
        <v>49.15</v>
      </c>
      <c r="R4">
        <v>8.69</v>
      </c>
      <c r="S4">
        <v>27.57</v>
      </c>
      <c r="T4">
        <v>68.52</v>
      </c>
      <c r="U4" s="156">
        <f t="shared" si="2"/>
        <v>252</v>
      </c>
      <c r="V4" s="154">
        <f t="shared" si="3"/>
        <v>0</v>
      </c>
      <c r="Y4">
        <f>BAWANA!AW4+BAWANA!AX4</f>
        <v>31.5</v>
      </c>
      <c r="Z4">
        <f>BAWANA!BD4+BAWANA!BE4</f>
        <v>31.5</v>
      </c>
      <c r="AA4">
        <f>BAWANA!X4+BAWANA!Y4</f>
        <v>31.5</v>
      </c>
      <c r="AB4">
        <f>BAWANA!AE4+BAWANA!AF4</f>
        <v>31.5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252</v>
      </c>
      <c r="E5">
        <f>BAWANA!AM5</f>
        <v>0</v>
      </c>
      <c r="F5">
        <f t="shared" si="4"/>
        <v>256</v>
      </c>
      <c r="G5">
        <f t="shared" si="5"/>
        <v>252</v>
      </c>
      <c r="H5" s="154"/>
      <c r="I5">
        <f>BRPL_EOD!AK5+BRPL_EOD!AL5</f>
        <v>98.07</v>
      </c>
      <c r="J5">
        <f>BYPL_EOD!AK5+BYPL_EOD!AL5</f>
        <v>49.15</v>
      </c>
      <c r="K5">
        <f>MES_EOD!AK5+MES_EOD!AL5</f>
        <v>8.69</v>
      </c>
      <c r="L5">
        <f>NDMC_EOD!AK5+NDMC_EOD!AL5</f>
        <v>27.57</v>
      </c>
      <c r="M5">
        <f>TPDDL_EOD!AK5+TPDDL_EOD!AL5</f>
        <v>68.52</v>
      </c>
      <c r="N5">
        <f t="shared" si="0"/>
        <v>252</v>
      </c>
      <c r="O5" s="154">
        <f t="shared" si="1"/>
        <v>0</v>
      </c>
      <c r="P5">
        <v>98.07</v>
      </c>
      <c r="Q5">
        <v>49.15</v>
      </c>
      <c r="R5">
        <v>8.69</v>
      </c>
      <c r="S5">
        <v>27.57</v>
      </c>
      <c r="T5">
        <v>68.52</v>
      </c>
      <c r="U5" s="156">
        <f t="shared" si="2"/>
        <v>252</v>
      </c>
      <c r="V5" s="154">
        <f t="shared" si="3"/>
        <v>0</v>
      </c>
      <c r="Y5">
        <f>BAWANA!AW5+BAWANA!AX5</f>
        <v>31.5</v>
      </c>
      <c r="Z5">
        <f>BAWANA!BD5+BAWANA!BE5</f>
        <v>31.5</v>
      </c>
      <c r="AA5">
        <f>BAWANA!X5+BAWANA!Y5</f>
        <v>31.5</v>
      </c>
      <c r="AB5">
        <f>BAWANA!AE5+BAWANA!AF5</f>
        <v>31.5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252</v>
      </c>
      <c r="E6">
        <f>BAWANA!AM6</f>
        <v>0</v>
      </c>
      <c r="F6">
        <f t="shared" si="4"/>
        <v>256</v>
      </c>
      <c r="G6">
        <f t="shared" si="5"/>
        <v>252</v>
      </c>
      <c r="H6" s="154"/>
      <c r="I6">
        <f>BRPL_EOD!AK6+BRPL_EOD!AL6</f>
        <v>98.07</v>
      </c>
      <c r="J6">
        <f>BYPL_EOD!AK6+BYPL_EOD!AL6</f>
        <v>49.15</v>
      </c>
      <c r="K6">
        <f>MES_EOD!AK6+MES_EOD!AL6</f>
        <v>8.69</v>
      </c>
      <c r="L6">
        <f>NDMC_EOD!AK6+NDMC_EOD!AL6</f>
        <v>27.57</v>
      </c>
      <c r="M6">
        <f>TPDDL_EOD!AK6+TPDDL_EOD!AL6</f>
        <v>68.52</v>
      </c>
      <c r="N6">
        <f t="shared" si="0"/>
        <v>252</v>
      </c>
      <c r="O6" s="154">
        <f t="shared" si="1"/>
        <v>0</v>
      </c>
      <c r="P6">
        <v>98.07</v>
      </c>
      <c r="Q6">
        <v>49.15</v>
      </c>
      <c r="R6">
        <v>8.69</v>
      </c>
      <c r="S6">
        <v>27.57</v>
      </c>
      <c r="T6">
        <v>68.52</v>
      </c>
      <c r="U6" s="156">
        <f t="shared" si="2"/>
        <v>252</v>
      </c>
      <c r="V6" s="154">
        <f t="shared" si="3"/>
        <v>0</v>
      </c>
      <c r="Y6">
        <f>BAWANA!AW6+BAWANA!AX6</f>
        <v>31.5</v>
      </c>
      <c r="Z6">
        <f>BAWANA!BD6+BAWANA!BE6</f>
        <v>31.5</v>
      </c>
      <c r="AA6">
        <f>BAWANA!X6+BAWANA!Y6</f>
        <v>31.5</v>
      </c>
      <c r="AB6">
        <f>BAWANA!AE6+BAWANA!AF6</f>
        <v>31.5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252</v>
      </c>
      <c r="E7">
        <f>BAWANA!AM7</f>
        <v>0</v>
      </c>
      <c r="F7">
        <f t="shared" si="4"/>
        <v>256</v>
      </c>
      <c r="G7">
        <f t="shared" si="5"/>
        <v>252</v>
      </c>
      <c r="H7" s="154"/>
      <c r="I7">
        <f>BRPL_EOD!AK7+BRPL_EOD!AL7</f>
        <v>98.07</v>
      </c>
      <c r="J7">
        <f>BYPL_EOD!AK7+BYPL_EOD!AL7</f>
        <v>49.15</v>
      </c>
      <c r="K7">
        <f>MES_EOD!AK7+MES_EOD!AL7</f>
        <v>8.69</v>
      </c>
      <c r="L7">
        <f>NDMC_EOD!AK7+NDMC_EOD!AL7</f>
        <v>27.57</v>
      </c>
      <c r="M7">
        <f>TPDDL_EOD!AK7+TPDDL_EOD!AL7</f>
        <v>68.52</v>
      </c>
      <c r="N7">
        <f t="shared" si="0"/>
        <v>252</v>
      </c>
      <c r="O7" s="154">
        <f t="shared" si="1"/>
        <v>0</v>
      </c>
      <c r="P7">
        <v>98.07</v>
      </c>
      <c r="Q7">
        <v>49.15</v>
      </c>
      <c r="R7">
        <v>8.69</v>
      </c>
      <c r="S7">
        <v>27.57</v>
      </c>
      <c r="T7">
        <v>68.52</v>
      </c>
      <c r="U7" s="156">
        <f t="shared" si="2"/>
        <v>252</v>
      </c>
      <c r="V7" s="154">
        <f t="shared" si="3"/>
        <v>0</v>
      </c>
      <c r="Y7">
        <f>BAWANA!AW7+BAWANA!AX7</f>
        <v>31.5</v>
      </c>
      <c r="Z7">
        <f>BAWANA!BD7+BAWANA!BE7</f>
        <v>31.5</v>
      </c>
      <c r="AA7">
        <f>BAWANA!X7+BAWANA!Y7</f>
        <v>31.5</v>
      </c>
      <c r="AB7">
        <f>BAWANA!AE7+BAWANA!AF7</f>
        <v>31.5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251.39999999999998</v>
      </c>
      <c r="E8">
        <f>BAWANA!AM8</f>
        <v>0</v>
      </c>
      <c r="F8">
        <f t="shared" si="4"/>
        <v>256</v>
      </c>
      <c r="G8">
        <f t="shared" si="5"/>
        <v>251.39999999999998</v>
      </c>
      <c r="H8" s="154"/>
      <c r="I8">
        <f>BRPL_EOD!AK8+BRPL_EOD!AL8</f>
        <v>99</v>
      </c>
      <c r="J8">
        <f>BYPL_EOD!AK8+BYPL_EOD!AL8</f>
        <v>49.61</v>
      </c>
      <c r="K8">
        <f>MES_EOD!AK8+MES_EOD!AL8</f>
        <v>5.79</v>
      </c>
      <c r="L8">
        <f>NDMC_EOD!AK8+NDMC_EOD!AL8</f>
        <v>27.83</v>
      </c>
      <c r="M8">
        <f>TPDDL_EOD!AK8+TPDDL_EOD!AL8</f>
        <v>69.17</v>
      </c>
      <c r="N8">
        <f t="shared" si="0"/>
        <v>251.40000000000003</v>
      </c>
      <c r="O8" s="154">
        <f t="shared" si="1"/>
        <v>0</v>
      </c>
      <c r="P8">
        <v>98.999999999999972</v>
      </c>
      <c r="Q8">
        <v>49.609999999999985</v>
      </c>
      <c r="R8">
        <v>5.7899999999999991</v>
      </c>
      <c r="S8">
        <v>27.829999999999991</v>
      </c>
      <c r="T8">
        <v>69.169999999999987</v>
      </c>
      <c r="U8" s="156">
        <f t="shared" si="2"/>
        <v>251.39999999999992</v>
      </c>
      <c r="V8" s="154">
        <f t="shared" si="3"/>
        <v>0</v>
      </c>
      <c r="Y8">
        <f>BAWANA!AW8+BAWANA!AX8</f>
        <v>31.8</v>
      </c>
      <c r="Z8">
        <f>BAWANA!BD8+BAWANA!BE8</f>
        <v>31.8</v>
      </c>
      <c r="AA8">
        <f>BAWANA!X8+BAWANA!Y8</f>
        <v>31.8</v>
      </c>
      <c r="AB8">
        <f>BAWANA!AE8+BAWANA!AF8</f>
        <v>31.8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251.79999999999998</v>
      </c>
      <c r="E9">
        <f>BAWANA!AM9</f>
        <v>0</v>
      </c>
      <c r="F9">
        <f t="shared" si="4"/>
        <v>256</v>
      </c>
      <c r="G9">
        <f t="shared" si="5"/>
        <v>251.79999999999998</v>
      </c>
      <c r="H9" s="154"/>
      <c r="I9">
        <f>BRPL_EOD!AK9+BRPL_EOD!AL9</f>
        <v>98.38</v>
      </c>
      <c r="J9">
        <f>BYPL_EOD!AK9+BYPL_EOD!AL9</f>
        <v>49.3</v>
      </c>
      <c r="K9">
        <f>MES_EOD!AK9+MES_EOD!AL9</f>
        <v>7.73</v>
      </c>
      <c r="L9">
        <f>NDMC_EOD!AK9+NDMC_EOD!AL9</f>
        <v>27.65</v>
      </c>
      <c r="M9">
        <f>TPDDL_EOD!AK9+TPDDL_EOD!AL9</f>
        <v>68.739999999999995</v>
      </c>
      <c r="N9">
        <f t="shared" si="0"/>
        <v>251.8</v>
      </c>
      <c r="O9" s="154">
        <f t="shared" si="1"/>
        <v>0</v>
      </c>
      <c r="P9">
        <v>98.379999999999981</v>
      </c>
      <c r="Q9">
        <v>49.29999999999999</v>
      </c>
      <c r="R9">
        <v>7.7299999999999995</v>
      </c>
      <c r="S9">
        <v>27.649999999999995</v>
      </c>
      <c r="T9">
        <v>68.739999999999981</v>
      </c>
      <c r="U9" s="156">
        <f t="shared" si="2"/>
        <v>251.79999999999995</v>
      </c>
      <c r="V9" s="154">
        <f t="shared" si="3"/>
        <v>0</v>
      </c>
      <c r="Y9">
        <f>BAWANA!AW9+BAWANA!AX9</f>
        <v>31.6</v>
      </c>
      <c r="Z9">
        <f>BAWANA!BD9+BAWANA!BE9</f>
        <v>31.6</v>
      </c>
      <c r="AA9">
        <f>BAWANA!X9+BAWANA!Y9</f>
        <v>31.6</v>
      </c>
      <c r="AB9">
        <f>BAWANA!AE9+BAWANA!AF9</f>
        <v>31.6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252</v>
      </c>
      <c r="E10">
        <f>BAWANA!AM10</f>
        <v>0</v>
      </c>
      <c r="F10">
        <f t="shared" si="4"/>
        <v>256</v>
      </c>
      <c r="G10">
        <f t="shared" si="5"/>
        <v>252</v>
      </c>
      <c r="H10" s="154"/>
      <c r="I10">
        <f>BRPL_EOD!AK10+BRPL_EOD!AL10</f>
        <v>98.07</v>
      </c>
      <c r="J10">
        <f>BYPL_EOD!AK10+BYPL_EOD!AL10</f>
        <v>49.15</v>
      </c>
      <c r="K10">
        <f>MES_EOD!AK10+MES_EOD!AL10</f>
        <v>8.69</v>
      </c>
      <c r="L10">
        <f>NDMC_EOD!AK10+NDMC_EOD!AL10</f>
        <v>27.57</v>
      </c>
      <c r="M10">
        <f>TPDDL_EOD!AK10+TPDDL_EOD!AL10</f>
        <v>68.52</v>
      </c>
      <c r="N10">
        <f t="shared" si="0"/>
        <v>252</v>
      </c>
      <c r="O10" s="154">
        <f t="shared" si="1"/>
        <v>0</v>
      </c>
      <c r="P10">
        <v>98.07</v>
      </c>
      <c r="Q10">
        <v>49.15</v>
      </c>
      <c r="R10">
        <v>8.69</v>
      </c>
      <c r="S10">
        <v>27.57</v>
      </c>
      <c r="T10">
        <v>68.52</v>
      </c>
      <c r="U10" s="156">
        <f t="shared" si="2"/>
        <v>252</v>
      </c>
      <c r="V10" s="154">
        <f t="shared" si="3"/>
        <v>0</v>
      </c>
      <c r="Y10">
        <f>BAWANA!AW10+BAWANA!AX10</f>
        <v>31.5</v>
      </c>
      <c r="Z10">
        <f>BAWANA!BD10+BAWANA!BE10</f>
        <v>31.5</v>
      </c>
      <c r="AA10">
        <f>BAWANA!X10+BAWANA!Y10</f>
        <v>31.5</v>
      </c>
      <c r="AB10">
        <f>BAWANA!AE10+BAWANA!AF10</f>
        <v>31.5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251.79999999999998</v>
      </c>
      <c r="E11">
        <f>BAWANA!AM11</f>
        <v>0</v>
      </c>
      <c r="F11">
        <f t="shared" si="4"/>
        <v>256</v>
      </c>
      <c r="G11">
        <f t="shared" si="5"/>
        <v>251.79999999999998</v>
      </c>
      <c r="H11" s="154"/>
      <c r="I11">
        <f>BRPL_EOD!AK11+BRPL_EOD!AL11</f>
        <v>98.38</v>
      </c>
      <c r="J11">
        <f>BYPL_EOD!AK11+BYPL_EOD!AL11</f>
        <v>49.3</v>
      </c>
      <c r="K11">
        <f>MES_EOD!AK11+MES_EOD!AL11</f>
        <v>7.73</v>
      </c>
      <c r="L11">
        <f>NDMC_EOD!AK11+NDMC_EOD!AL11</f>
        <v>27.65</v>
      </c>
      <c r="M11">
        <f>TPDDL_EOD!AK11+TPDDL_EOD!AL11</f>
        <v>68.739999999999995</v>
      </c>
      <c r="N11">
        <f t="shared" si="0"/>
        <v>251.8</v>
      </c>
      <c r="O11" s="154">
        <f t="shared" si="1"/>
        <v>0</v>
      </c>
      <c r="P11">
        <v>98.379999999999981</v>
      </c>
      <c r="Q11">
        <v>49.29999999999999</v>
      </c>
      <c r="R11">
        <v>7.7299999999999995</v>
      </c>
      <c r="S11">
        <v>27.649999999999995</v>
      </c>
      <c r="T11">
        <v>68.739999999999981</v>
      </c>
      <c r="U11" s="156">
        <f t="shared" si="2"/>
        <v>251.79999999999995</v>
      </c>
      <c r="V11" s="154">
        <f t="shared" si="3"/>
        <v>0</v>
      </c>
      <c r="Y11">
        <f>BAWANA!AW11+BAWANA!AX11</f>
        <v>31.6</v>
      </c>
      <c r="Z11">
        <f>BAWANA!BD11+BAWANA!BE11</f>
        <v>31.6</v>
      </c>
      <c r="AA11">
        <f>BAWANA!X11+BAWANA!Y11</f>
        <v>31.6</v>
      </c>
      <c r="AB11">
        <f>BAWANA!AE11+BAWANA!AF11</f>
        <v>31.6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251.79999999999998</v>
      </c>
      <c r="E12">
        <f>BAWANA!AM12</f>
        <v>0</v>
      </c>
      <c r="F12">
        <f t="shared" si="4"/>
        <v>256</v>
      </c>
      <c r="G12">
        <f t="shared" si="5"/>
        <v>251.79999999999998</v>
      </c>
      <c r="H12" s="154"/>
      <c r="I12">
        <f>BRPL_EOD!AK12+BRPL_EOD!AL12</f>
        <v>98.38</v>
      </c>
      <c r="J12">
        <f>BYPL_EOD!AK12+BYPL_EOD!AL12</f>
        <v>49.3</v>
      </c>
      <c r="K12">
        <f>MES_EOD!AK12+MES_EOD!AL12</f>
        <v>7.73</v>
      </c>
      <c r="L12">
        <f>NDMC_EOD!AK12+NDMC_EOD!AL12</f>
        <v>27.65</v>
      </c>
      <c r="M12">
        <f>TPDDL_EOD!AK12+TPDDL_EOD!AL12</f>
        <v>68.739999999999995</v>
      </c>
      <c r="N12">
        <f t="shared" si="0"/>
        <v>251.8</v>
      </c>
      <c r="O12" s="154">
        <f t="shared" si="1"/>
        <v>0</v>
      </c>
      <c r="P12">
        <v>98.379999999999981</v>
      </c>
      <c r="Q12">
        <v>49.29999999999999</v>
      </c>
      <c r="R12">
        <v>7.7299999999999995</v>
      </c>
      <c r="S12">
        <v>27.649999999999995</v>
      </c>
      <c r="T12">
        <v>68.739999999999981</v>
      </c>
      <c r="U12" s="156">
        <f t="shared" si="2"/>
        <v>251.79999999999995</v>
      </c>
      <c r="V12" s="154">
        <f t="shared" si="3"/>
        <v>0</v>
      </c>
      <c r="Y12">
        <f>BAWANA!AW12+BAWANA!AX12</f>
        <v>31.6</v>
      </c>
      <c r="Z12">
        <f>BAWANA!BD12+BAWANA!BE12</f>
        <v>31.6</v>
      </c>
      <c r="AA12">
        <f>BAWANA!X12+BAWANA!Y12</f>
        <v>31.6</v>
      </c>
      <c r="AB12">
        <f>BAWANA!AE12+BAWANA!AF12</f>
        <v>31.6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252</v>
      </c>
      <c r="E13">
        <f>BAWANA!AM13</f>
        <v>0</v>
      </c>
      <c r="F13">
        <f t="shared" si="4"/>
        <v>256</v>
      </c>
      <c r="G13">
        <f t="shared" si="5"/>
        <v>252</v>
      </c>
      <c r="H13" s="154"/>
      <c r="I13">
        <f>BRPL_EOD!AK13+BRPL_EOD!AL13</f>
        <v>98.07</v>
      </c>
      <c r="J13">
        <f>BYPL_EOD!AK13+BYPL_EOD!AL13</f>
        <v>49.15</v>
      </c>
      <c r="K13">
        <f>MES_EOD!AK13+MES_EOD!AL13</f>
        <v>8.69</v>
      </c>
      <c r="L13">
        <f>NDMC_EOD!AK13+NDMC_EOD!AL13</f>
        <v>27.57</v>
      </c>
      <c r="M13">
        <f>TPDDL_EOD!AK13+TPDDL_EOD!AL13</f>
        <v>68.52</v>
      </c>
      <c r="N13">
        <f t="shared" si="0"/>
        <v>252</v>
      </c>
      <c r="O13" s="154">
        <f t="shared" si="1"/>
        <v>0</v>
      </c>
      <c r="P13">
        <v>98.07</v>
      </c>
      <c r="Q13">
        <v>49.15</v>
      </c>
      <c r="R13">
        <v>8.69</v>
      </c>
      <c r="S13">
        <v>27.57</v>
      </c>
      <c r="T13">
        <v>68.52</v>
      </c>
      <c r="U13" s="156">
        <f t="shared" si="2"/>
        <v>252</v>
      </c>
      <c r="V13" s="154">
        <f t="shared" si="3"/>
        <v>0</v>
      </c>
      <c r="Y13">
        <f>BAWANA!AW13+BAWANA!AX13</f>
        <v>31.5</v>
      </c>
      <c r="Z13">
        <f>BAWANA!BD13+BAWANA!BE13</f>
        <v>31.5</v>
      </c>
      <c r="AA13">
        <f>BAWANA!X13+BAWANA!Y13</f>
        <v>31.5</v>
      </c>
      <c r="AB13">
        <f>BAWANA!AE13+BAWANA!AF13</f>
        <v>31.5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251.39999999999998</v>
      </c>
      <c r="E14">
        <f>BAWANA!AM14</f>
        <v>0</v>
      </c>
      <c r="F14">
        <f t="shared" si="4"/>
        <v>256</v>
      </c>
      <c r="G14">
        <f t="shared" si="5"/>
        <v>251.39999999999998</v>
      </c>
      <c r="H14" s="154"/>
      <c r="I14">
        <f>BRPL_EOD!AK14+BRPL_EOD!AL14</f>
        <v>99</v>
      </c>
      <c r="J14">
        <f>BYPL_EOD!AK14+BYPL_EOD!AL14</f>
        <v>49.61</v>
      </c>
      <c r="K14">
        <f>MES_EOD!AK14+MES_EOD!AL14</f>
        <v>5.79</v>
      </c>
      <c r="L14">
        <f>NDMC_EOD!AK14+NDMC_EOD!AL14</f>
        <v>27.83</v>
      </c>
      <c r="M14">
        <f>TPDDL_EOD!AK14+TPDDL_EOD!AL14</f>
        <v>69.17</v>
      </c>
      <c r="N14">
        <f t="shared" si="0"/>
        <v>251.40000000000003</v>
      </c>
      <c r="O14" s="154">
        <f t="shared" si="1"/>
        <v>0</v>
      </c>
      <c r="P14">
        <v>98.999999999999972</v>
      </c>
      <c r="Q14">
        <v>49.609999999999985</v>
      </c>
      <c r="R14">
        <v>5.7899999999999991</v>
      </c>
      <c r="S14">
        <v>27.829999999999991</v>
      </c>
      <c r="T14">
        <v>69.169999999999987</v>
      </c>
      <c r="U14" s="156">
        <f t="shared" si="2"/>
        <v>251.39999999999992</v>
      </c>
      <c r="V14" s="154">
        <f t="shared" si="3"/>
        <v>0</v>
      </c>
      <c r="Y14">
        <f>BAWANA!AW14+BAWANA!AX14</f>
        <v>31.8</v>
      </c>
      <c r="Z14">
        <f>BAWANA!BD14+BAWANA!BE14</f>
        <v>31.8</v>
      </c>
      <c r="AA14">
        <f>BAWANA!X14+BAWANA!Y14</f>
        <v>31.8</v>
      </c>
      <c r="AB14">
        <f>BAWANA!AE14+BAWANA!AF14</f>
        <v>31.8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251.79999999999998</v>
      </c>
      <c r="E15">
        <f>BAWANA!AM15</f>
        <v>0</v>
      </c>
      <c r="F15">
        <f t="shared" si="4"/>
        <v>256</v>
      </c>
      <c r="G15">
        <f t="shared" si="5"/>
        <v>251.79999999999998</v>
      </c>
      <c r="H15" s="154"/>
      <c r="I15">
        <f>BRPL_EOD!AK15+BRPL_EOD!AL15</f>
        <v>98.38</v>
      </c>
      <c r="J15">
        <f>BYPL_EOD!AK15+BYPL_EOD!AL15</f>
        <v>49.3</v>
      </c>
      <c r="K15">
        <f>MES_EOD!AK15+MES_EOD!AL15</f>
        <v>7.73</v>
      </c>
      <c r="L15">
        <f>NDMC_EOD!AK15+NDMC_EOD!AL15</f>
        <v>27.65</v>
      </c>
      <c r="M15">
        <f>TPDDL_EOD!AK15+TPDDL_EOD!AL15</f>
        <v>68.739999999999995</v>
      </c>
      <c r="N15">
        <f t="shared" si="0"/>
        <v>251.8</v>
      </c>
      <c r="O15" s="154">
        <f t="shared" si="1"/>
        <v>0</v>
      </c>
      <c r="P15">
        <v>98.379999999999981</v>
      </c>
      <c r="Q15">
        <v>49.29999999999999</v>
      </c>
      <c r="R15">
        <v>7.7299999999999995</v>
      </c>
      <c r="S15">
        <v>27.649999999999995</v>
      </c>
      <c r="T15">
        <v>68.739999999999981</v>
      </c>
      <c r="U15" s="156">
        <f t="shared" si="2"/>
        <v>251.79999999999995</v>
      </c>
      <c r="V15" s="154">
        <f t="shared" si="3"/>
        <v>0</v>
      </c>
      <c r="Y15">
        <f>BAWANA!AW15+BAWANA!AX15</f>
        <v>31.6</v>
      </c>
      <c r="Z15">
        <f>BAWANA!BD15+BAWANA!BE15</f>
        <v>31.6</v>
      </c>
      <c r="AA15">
        <f>BAWANA!X15+BAWANA!Y15</f>
        <v>31.6</v>
      </c>
      <c r="AB15">
        <f>BAWANA!AE15+BAWANA!AF15</f>
        <v>31.6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251.79999999999998</v>
      </c>
      <c r="E16">
        <f>BAWANA!AM16</f>
        <v>0</v>
      </c>
      <c r="F16">
        <f t="shared" si="4"/>
        <v>256</v>
      </c>
      <c r="G16">
        <f t="shared" si="5"/>
        <v>251.79999999999998</v>
      </c>
      <c r="H16" s="154"/>
      <c r="I16">
        <f>BRPL_EOD!AK16+BRPL_EOD!AL16</f>
        <v>98.38</v>
      </c>
      <c r="J16">
        <f>BYPL_EOD!AK16+BYPL_EOD!AL16</f>
        <v>49.3</v>
      </c>
      <c r="K16">
        <f>MES_EOD!AK16+MES_EOD!AL16</f>
        <v>7.73</v>
      </c>
      <c r="L16">
        <f>NDMC_EOD!AK16+NDMC_EOD!AL16</f>
        <v>27.65</v>
      </c>
      <c r="M16">
        <f>TPDDL_EOD!AK16+TPDDL_EOD!AL16</f>
        <v>68.739999999999995</v>
      </c>
      <c r="N16">
        <f t="shared" si="0"/>
        <v>251.8</v>
      </c>
      <c r="O16" s="154">
        <f t="shared" si="1"/>
        <v>0</v>
      </c>
      <c r="P16">
        <v>98.379999999999981</v>
      </c>
      <c r="Q16">
        <v>49.29999999999999</v>
      </c>
      <c r="R16">
        <v>7.7299999999999995</v>
      </c>
      <c r="S16">
        <v>27.649999999999995</v>
      </c>
      <c r="T16">
        <v>68.739999999999981</v>
      </c>
      <c r="U16" s="156">
        <f t="shared" si="2"/>
        <v>251.79999999999995</v>
      </c>
      <c r="V16" s="154">
        <f t="shared" si="3"/>
        <v>0</v>
      </c>
      <c r="Y16">
        <f>BAWANA!AW16+BAWANA!AX16</f>
        <v>31.6</v>
      </c>
      <c r="Z16">
        <f>BAWANA!BD16+BAWANA!BE16</f>
        <v>31.6</v>
      </c>
      <c r="AA16">
        <f>BAWANA!X16+BAWANA!Y16</f>
        <v>31.6</v>
      </c>
      <c r="AB16">
        <f>BAWANA!AE16+BAWANA!AF16</f>
        <v>31.6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251.79999999999998</v>
      </c>
      <c r="E17">
        <f>BAWANA!AM17</f>
        <v>0</v>
      </c>
      <c r="F17">
        <f t="shared" si="4"/>
        <v>256</v>
      </c>
      <c r="G17">
        <f t="shared" si="5"/>
        <v>251.79999999999998</v>
      </c>
      <c r="H17" s="154"/>
      <c r="I17">
        <f>BRPL_EOD!AK17+BRPL_EOD!AL17</f>
        <v>98.38</v>
      </c>
      <c r="J17">
        <f>BYPL_EOD!AK17+BYPL_EOD!AL17</f>
        <v>49.3</v>
      </c>
      <c r="K17">
        <f>MES_EOD!AK17+MES_EOD!AL17</f>
        <v>7.73</v>
      </c>
      <c r="L17">
        <f>NDMC_EOD!AK17+NDMC_EOD!AL17</f>
        <v>27.65</v>
      </c>
      <c r="M17">
        <f>TPDDL_EOD!AK17+TPDDL_EOD!AL17</f>
        <v>68.739999999999995</v>
      </c>
      <c r="N17">
        <f t="shared" si="0"/>
        <v>251.8</v>
      </c>
      <c r="O17" s="154">
        <f t="shared" si="1"/>
        <v>0</v>
      </c>
      <c r="P17">
        <v>98.379999999999981</v>
      </c>
      <c r="Q17">
        <v>49.29999999999999</v>
      </c>
      <c r="R17">
        <v>7.7299999999999995</v>
      </c>
      <c r="S17">
        <v>27.649999999999995</v>
      </c>
      <c r="T17">
        <v>68.739999999999981</v>
      </c>
      <c r="U17" s="156">
        <f t="shared" si="2"/>
        <v>251.79999999999995</v>
      </c>
      <c r="V17" s="154">
        <f t="shared" si="3"/>
        <v>0</v>
      </c>
      <c r="Y17">
        <f>BAWANA!AW17+BAWANA!AX17</f>
        <v>31.6</v>
      </c>
      <c r="Z17">
        <f>BAWANA!BD17+BAWANA!BE17</f>
        <v>31.6</v>
      </c>
      <c r="AA17">
        <f>BAWANA!X17+BAWANA!Y17</f>
        <v>31.6</v>
      </c>
      <c r="AB17">
        <f>BAWANA!AE17+BAWANA!AF17</f>
        <v>31.6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251.79999999999998</v>
      </c>
      <c r="E18">
        <f>BAWANA!AM18</f>
        <v>0</v>
      </c>
      <c r="F18">
        <f t="shared" si="4"/>
        <v>256</v>
      </c>
      <c r="G18">
        <f t="shared" si="5"/>
        <v>251.79999999999998</v>
      </c>
      <c r="H18" s="154"/>
      <c r="I18">
        <f>BRPL_EOD!AK18+BRPL_EOD!AL18</f>
        <v>98.38</v>
      </c>
      <c r="J18">
        <f>BYPL_EOD!AK18+BYPL_EOD!AL18</f>
        <v>49.3</v>
      </c>
      <c r="K18">
        <f>MES_EOD!AK18+MES_EOD!AL18</f>
        <v>7.73</v>
      </c>
      <c r="L18">
        <f>NDMC_EOD!AK18+NDMC_EOD!AL18</f>
        <v>27.65</v>
      </c>
      <c r="M18">
        <f>TPDDL_EOD!AK18+TPDDL_EOD!AL18</f>
        <v>68.739999999999995</v>
      </c>
      <c r="N18">
        <f t="shared" si="0"/>
        <v>251.8</v>
      </c>
      <c r="O18" s="154">
        <f t="shared" si="1"/>
        <v>0</v>
      </c>
      <c r="P18">
        <v>98.379999999999981</v>
      </c>
      <c r="Q18">
        <v>49.29999999999999</v>
      </c>
      <c r="R18">
        <v>7.7299999999999995</v>
      </c>
      <c r="S18">
        <v>27.649999999999995</v>
      </c>
      <c r="T18">
        <v>68.739999999999981</v>
      </c>
      <c r="U18" s="156">
        <f t="shared" si="2"/>
        <v>251.79999999999995</v>
      </c>
      <c r="V18" s="154">
        <f t="shared" si="3"/>
        <v>0</v>
      </c>
      <c r="Y18">
        <f>BAWANA!AW18+BAWANA!AX18</f>
        <v>31.6</v>
      </c>
      <c r="Z18">
        <f>BAWANA!BD18+BAWANA!BE18</f>
        <v>31.6</v>
      </c>
      <c r="AA18">
        <f>BAWANA!X18+BAWANA!Y18</f>
        <v>31.6</v>
      </c>
      <c r="AB18">
        <f>BAWANA!AE18+BAWANA!AF18</f>
        <v>31.6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232.33999999999997</v>
      </c>
      <c r="E19">
        <f>BAWANA!AM19</f>
        <v>0</v>
      </c>
      <c r="F19">
        <f t="shared" si="4"/>
        <v>256</v>
      </c>
      <c r="G19">
        <f t="shared" si="5"/>
        <v>232.33999999999997</v>
      </c>
      <c r="H19" s="154"/>
      <c r="I19">
        <f>BRPL_EOD!AK19+BRPL_EOD!AL19</f>
        <v>76</v>
      </c>
      <c r="J19">
        <f>BYPL_EOD!AK19+BYPL_EOD!AL19</f>
        <v>49.92</v>
      </c>
      <c r="K19">
        <f>MES_EOD!AK19+MES_EOD!AL19</f>
        <v>8.82</v>
      </c>
      <c r="L19">
        <f>NDMC_EOD!AK19+NDMC_EOD!AL19</f>
        <v>28</v>
      </c>
      <c r="M19">
        <f>TPDDL_EOD!AK19+TPDDL_EOD!AL19</f>
        <v>69.599999999999994</v>
      </c>
      <c r="N19">
        <f t="shared" si="0"/>
        <v>232.34</v>
      </c>
      <c r="O19" s="154">
        <f t="shared" si="1"/>
        <v>0</v>
      </c>
      <c r="P19">
        <v>75.999999999999986</v>
      </c>
      <c r="Q19">
        <v>49.919999999999995</v>
      </c>
      <c r="R19">
        <v>8.8199999999999985</v>
      </c>
      <c r="S19">
        <v>27.999999999999996</v>
      </c>
      <c r="T19">
        <v>69.59999999999998</v>
      </c>
      <c r="U19" s="156">
        <f t="shared" si="2"/>
        <v>232.33999999999997</v>
      </c>
      <c r="V19" s="154">
        <f t="shared" si="3"/>
        <v>0</v>
      </c>
      <c r="Y19">
        <f>BAWANA!AW19+BAWANA!AX19</f>
        <v>32</v>
      </c>
      <c r="Z19">
        <f>BAWANA!BD19+BAWANA!BE19</f>
        <v>32</v>
      </c>
      <c r="AA19">
        <f>BAWANA!X19+BAWANA!Y19</f>
        <v>32</v>
      </c>
      <c r="AB19">
        <f>BAWANA!AE19+BAWANA!AF19</f>
        <v>32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229.33999999999997</v>
      </c>
      <c r="E20">
        <f>BAWANA!AM20</f>
        <v>0</v>
      </c>
      <c r="F20">
        <f t="shared" si="4"/>
        <v>256</v>
      </c>
      <c r="G20">
        <f t="shared" si="5"/>
        <v>229.33999999999997</v>
      </c>
      <c r="H20" s="154"/>
      <c r="I20">
        <f>BRPL_EOD!AK20+BRPL_EOD!AL20</f>
        <v>76</v>
      </c>
      <c r="J20">
        <f>BYPL_EOD!AK20+BYPL_EOD!AL20</f>
        <v>49.92</v>
      </c>
      <c r="K20">
        <f>MES_EOD!AK20+MES_EOD!AL20</f>
        <v>5.82</v>
      </c>
      <c r="L20">
        <f>NDMC_EOD!AK20+NDMC_EOD!AL20</f>
        <v>28</v>
      </c>
      <c r="M20">
        <f>TPDDL_EOD!AK20+TPDDL_EOD!AL20</f>
        <v>69.599999999999994</v>
      </c>
      <c r="N20">
        <f t="shared" si="0"/>
        <v>229.34</v>
      </c>
      <c r="O20" s="154">
        <f t="shared" si="1"/>
        <v>0</v>
      </c>
      <c r="P20">
        <v>75.999999999999986</v>
      </c>
      <c r="Q20">
        <v>49.919999999999995</v>
      </c>
      <c r="R20">
        <v>5.8199999999999994</v>
      </c>
      <c r="S20">
        <v>27.999999999999996</v>
      </c>
      <c r="T20">
        <v>69.59999999999998</v>
      </c>
      <c r="U20" s="156">
        <f t="shared" si="2"/>
        <v>229.33999999999997</v>
      </c>
      <c r="V20" s="154">
        <f t="shared" si="3"/>
        <v>0</v>
      </c>
      <c r="Y20">
        <f>BAWANA!AW20+BAWANA!AX20</f>
        <v>32</v>
      </c>
      <c r="Z20">
        <f>BAWANA!BD20+BAWANA!BE20</f>
        <v>32</v>
      </c>
      <c r="AA20">
        <f>BAWANA!X20+BAWANA!Y20</f>
        <v>32</v>
      </c>
      <c r="AB20">
        <f>BAWANA!AE20+BAWANA!AF20</f>
        <v>32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230.33999999999997</v>
      </c>
      <c r="E21">
        <f>BAWANA!AM21</f>
        <v>0</v>
      </c>
      <c r="F21">
        <f t="shared" si="4"/>
        <v>256</v>
      </c>
      <c r="G21">
        <f t="shared" si="5"/>
        <v>230.33999999999997</v>
      </c>
      <c r="H21" s="154"/>
      <c r="I21">
        <f>BRPL_EOD!AK21+BRPL_EOD!AL21</f>
        <v>76</v>
      </c>
      <c r="J21">
        <f>BYPL_EOD!AK21+BYPL_EOD!AL21</f>
        <v>49.92</v>
      </c>
      <c r="K21">
        <f>MES_EOD!AK21+MES_EOD!AL21</f>
        <v>6.82</v>
      </c>
      <c r="L21">
        <f>NDMC_EOD!AK21+NDMC_EOD!AL21</f>
        <v>28</v>
      </c>
      <c r="M21">
        <f>TPDDL_EOD!AK21+TPDDL_EOD!AL21</f>
        <v>69.599999999999994</v>
      </c>
      <c r="N21">
        <f t="shared" si="0"/>
        <v>230.34</v>
      </c>
      <c r="O21" s="154">
        <f t="shared" si="1"/>
        <v>0</v>
      </c>
      <c r="P21">
        <v>75.999999999999986</v>
      </c>
      <c r="Q21">
        <v>49.919999999999995</v>
      </c>
      <c r="R21">
        <v>6.8199999999999994</v>
      </c>
      <c r="S21">
        <v>27.999999999999996</v>
      </c>
      <c r="T21">
        <v>69.59999999999998</v>
      </c>
      <c r="U21" s="156">
        <f t="shared" si="2"/>
        <v>230.33999999999997</v>
      </c>
      <c r="V21" s="154">
        <f t="shared" si="3"/>
        <v>0</v>
      </c>
      <c r="Y21">
        <f>BAWANA!AW21+BAWANA!AX21</f>
        <v>32</v>
      </c>
      <c r="Z21">
        <f>BAWANA!BD21+BAWANA!BE21</f>
        <v>32</v>
      </c>
      <c r="AA21">
        <f>BAWANA!X21+BAWANA!Y21</f>
        <v>32</v>
      </c>
      <c r="AB21">
        <f>BAWANA!AE21+BAWANA!AF21</f>
        <v>32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231.33999999999997</v>
      </c>
      <c r="E22">
        <f>BAWANA!AM22</f>
        <v>0</v>
      </c>
      <c r="F22">
        <f t="shared" si="4"/>
        <v>256</v>
      </c>
      <c r="G22">
        <f t="shared" si="5"/>
        <v>231.33999999999997</v>
      </c>
      <c r="H22" s="154"/>
      <c r="I22">
        <f>BRPL_EOD!AK22+BRPL_EOD!AL22</f>
        <v>76</v>
      </c>
      <c r="J22">
        <f>BYPL_EOD!AK22+BYPL_EOD!AL22</f>
        <v>49.92</v>
      </c>
      <c r="K22">
        <f>MES_EOD!AK22+MES_EOD!AL22</f>
        <v>7.82</v>
      </c>
      <c r="L22">
        <f>NDMC_EOD!AK22+NDMC_EOD!AL22</f>
        <v>28</v>
      </c>
      <c r="M22">
        <f>TPDDL_EOD!AK22+TPDDL_EOD!AL22</f>
        <v>69.599999999999994</v>
      </c>
      <c r="N22">
        <f t="shared" si="0"/>
        <v>231.34</v>
      </c>
      <c r="O22" s="154">
        <f t="shared" si="1"/>
        <v>0</v>
      </c>
      <c r="P22">
        <v>75.999999999999986</v>
      </c>
      <c r="Q22">
        <v>49.919999999999995</v>
      </c>
      <c r="R22">
        <v>7.8199999999999994</v>
      </c>
      <c r="S22">
        <v>27.999999999999996</v>
      </c>
      <c r="T22">
        <v>69.59999999999998</v>
      </c>
      <c r="U22" s="156">
        <f t="shared" si="2"/>
        <v>231.33999999999997</v>
      </c>
      <c r="V22" s="154">
        <f t="shared" si="3"/>
        <v>0</v>
      </c>
      <c r="Y22">
        <f>BAWANA!AW22+BAWANA!AX22</f>
        <v>32</v>
      </c>
      <c r="Z22">
        <f>BAWANA!BD22+BAWANA!BE22</f>
        <v>32</v>
      </c>
      <c r="AA22">
        <f>BAWANA!X22+BAWANA!Y22</f>
        <v>32</v>
      </c>
      <c r="AB22">
        <f>BAWANA!AE22+BAWANA!AF22</f>
        <v>32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232.33999999999997</v>
      </c>
      <c r="E23">
        <f>BAWANA!AM23</f>
        <v>0</v>
      </c>
      <c r="F23">
        <f t="shared" si="4"/>
        <v>256</v>
      </c>
      <c r="G23">
        <f t="shared" si="5"/>
        <v>232.33999999999997</v>
      </c>
      <c r="H23" s="154"/>
      <c r="I23">
        <f>BRPL_EOD!AK23+BRPL_EOD!AL23</f>
        <v>76</v>
      </c>
      <c r="J23">
        <f>BYPL_EOD!AK23+BYPL_EOD!AL23</f>
        <v>49.92</v>
      </c>
      <c r="K23">
        <f>MES_EOD!AK23+MES_EOD!AL23</f>
        <v>8.82</v>
      </c>
      <c r="L23">
        <f>NDMC_EOD!AK23+NDMC_EOD!AL23</f>
        <v>28</v>
      </c>
      <c r="M23">
        <f>TPDDL_EOD!AK23+TPDDL_EOD!AL23</f>
        <v>69.599999999999994</v>
      </c>
      <c r="N23">
        <f t="shared" si="0"/>
        <v>232.34</v>
      </c>
      <c r="O23" s="154">
        <f t="shared" si="1"/>
        <v>0</v>
      </c>
      <c r="P23">
        <v>75.999999999999986</v>
      </c>
      <c r="Q23">
        <v>49.919999999999995</v>
      </c>
      <c r="R23">
        <v>8.8199999999999985</v>
      </c>
      <c r="S23">
        <v>27.999999999999996</v>
      </c>
      <c r="T23">
        <v>69.59999999999998</v>
      </c>
      <c r="U23" s="156">
        <f t="shared" si="2"/>
        <v>232.33999999999997</v>
      </c>
      <c r="V23" s="154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251.67999999999998</v>
      </c>
      <c r="E24">
        <f>BAWANA!AM24</f>
        <v>0</v>
      </c>
      <c r="F24">
        <f t="shared" si="4"/>
        <v>256</v>
      </c>
      <c r="G24">
        <f t="shared" si="5"/>
        <v>251.67999999999998</v>
      </c>
      <c r="H24" s="154"/>
      <c r="I24">
        <f>BRPL_EOD!AK24+BRPL_EOD!AL24</f>
        <v>97.02</v>
      </c>
      <c r="J24">
        <f>BYPL_EOD!AK24+BYPL_EOD!AL24</f>
        <v>49.38</v>
      </c>
      <c r="K24">
        <f>MES_EOD!AK24+MES_EOD!AL24</f>
        <v>8.73</v>
      </c>
      <c r="L24">
        <f>NDMC_EOD!AK24+NDMC_EOD!AL24</f>
        <v>27.7</v>
      </c>
      <c r="M24">
        <f>TPDDL_EOD!AK24+TPDDL_EOD!AL24</f>
        <v>68.849999999999994</v>
      </c>
      <c r="N24">
        <f t="shared" si="0"/>
        <v>251.67999999999998</v>
      </c>
      <c r="O24" s="154">
        <f t="shared" si="1"/>
        <v>0</v>
      </c>
      <c r="P24">
        <v>97.02</v>
      </c>
      <c r="Q24">
        <v>49.38</v>
      </c>
      <c r="R24">
        <v>8.73</v>
      </c>
      <c r="S24">
        <v>27.7</v>
      </c>
      <c r="T24">
        <v>68.849999999999994</v>
      </c>
      <c r="U24" s="156">
        <f t="shared" si="2"/>
        <v>251.67999999999998</v>
      </c>
      <c r="V24" s="154">
        <f t="shared" si="3"/>
        <v>0</v>
      </c>
      <c r="Y24">
        <f>BAWANA!AW24+BAWANA!AX24</f>
        <v>31.66</v>
      </c>
      <c r="Z24">
        <f>BAWANA!BD24+BAWANA!BE24</f>
        <v>31.66</v>
      </c>
      <c r="AA24">
        <f>BAWANA!X24+BAWANA!Y24</f>
        <v>31.66</v>
      </c>
      <c r="AB24">
        <f>BAWANA!AE24+BAWANA!AF24</f>
        <v>31.66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251.67999999999998</v>
      </c>
      <c r="E25">
        <f>BAWANA!AM25</f>
        <v>0</v>
      </c>
      <c r="F25">
        <f t="shared" si="4"/>
        <v>256</v>
      </c>
      <c r="G25">
        <f t="shared" si="5"/>
        <v>251.67999999999998</v>
      </c>
      <c r="H25" s="154"/>
      <c r="I25">
        <f>BRPL_EOD!AK25+BRPL_EOD!AL25</f>
        <v>97.02</v>
      </c>
      <c r="J25">
        <f>BYPL_EOD!AK25+BYPL_EOD!AL25</f>
        <v>49.38</v>
      </c>
      <c r="K25">
        <f>MES_EOD!AK25+MES_EOD!AL25</f>
        <v>8.73</v>
      </c>
      <c r="L25">
        <f>NDMC_EOD!AK25+NDMC_EOD!AL25</f>
        <v>27.7</v>
      </c>
      <c r="M25">
        <f>TPDDL_EOD!AK25+TPDDL_EOD!AL25</f>
        <v>68.849999999999994</v>
      </c>
      <c r="N25">
        <f t="shared" si="0"/>
        <v>251.67999999999998</v>
      </c>
      <c r="O25" s="154">
        <f t="shared" si="1"/>
        <v>0</v>
      </c>
      <c r="P25">
        <v>97.02</v>
      </c>
      <c r="Q25">
        <v>49.38</v>
      </c>
      <c r="R25">
        <v>8.73</v>
      </c>
      <c r="S25">
        <v>27.7</v>
      </c>
      <c r="T25">
        <v>68.849999999999994</v>
      </c>
      <c r="U25" s="156">
        <f t="shared" si="2"/>
        <v>251.67999999999998</v>
      </c>
      <c r="V25" s="154">
        <f t="shared" si="3"/>
        <v>0</v>
      </c>
      <c r="Y25">
        <f>BAWANA!AW25+BAWANA!AX25</f>
        <v>31.66</v>
      </c>
      <c r="Z25">
        <f>BAWANA!BD25+BAWANA!BE25</f>
        <v>31.66</v>
      </c>
      <c r="AA25">
        <f>BAWANA!X25+BAWANA!Y25</f>
        <v>31.66</v>
      </c>
      <c r="AB25">
        <f>BAWANA!AE25+BAWANA!AF25</f>
        <v>31.66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251.67999999999998</v>
      </c>
      <c r="E26">
        <f>BAWANA!AM26</f>
        <v>0</v>
      </c>
      <c r="F26">
        <f t="shared" si="4"/>
        <v>256</v>
      </c>
      <c r="G26">
        <f t="shared" si="5"/>
        <v>251.67999999999998</v>
      </c>
      <c r="H26" s="154"/>
      <c r="I26">
        <f>BRPL_EOD!AK26+BRPL_EOD!AL26</f>
        <v>97.02</v>
      </c>
      <c r="J26">
        <f>BYPL_EOD!AK26+BYPL_EOD!AL26</f>
        <v>49.38</v>
      </c>
      <c r="K26">
        <f>MES_EOD!AK26+MES_EOD!AL26</f>
        <v>8.73</v>
      </c>
      <c r="L26">
        <f>NDMC_EOD!AK26+NDMC_EOD!AL26</f>
        <v>27.7</v>
      </c>
      <c r="M26">
        <f>TPDDL_EOD!AK26+TPDDL_EOD!AL26</f>
        <v>68.849999999999994</v>
      </c>
      <c r="N26">
        <f t="shared" si="0"/>
        <v>251.67999999999998</v>
      </c>
      <c r="O26" s="154">
        <f t="shared" si="1"/>
        <v>0</v>
      </c>
      <c r="P26">
        <v>97.02</v>
      </c>
      <c r="Q26">
        <v>49.38</v>
      </c>
      <c r="R26">
        <v>8.73</v>
      </c>
      <c r="S26">
        <v>27.7</v>
      </c>
      <c r="T26">
        <v>68.849999999999994</v>
      </c>
      <c r="U26" s="156">
        <f t="shared" si="2"/>
        <v>251.67999999999998</v>
      </c>
      <c r="V26" s="154">
        <f t="shared" si="3"/>
        <v>0</v>
      </c>
      <c r="Y26">
        <f>BAWANA!AW26+BAWANA!AX26</f>
        <v>31.66</v>
      </c>
      <c r="Z26">
        <f>BAWANA!BD26+BAWANA!BE26</f>
        <v>31.66</v>
      </c>
      <c r="AA26">
        <f>BAWANA!X26+BAWANA!Y26</f>
        <v>31.66</v>
      </c>
      <c r="AB26">
        <f>BAWANA!AE26+BAWANA!AF26</f>
        <v>31.66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251.67999999999998</v>
      </c>
      <c r="E27">
        <f>BAWANA!AM27</f>
        <v>0</v>
      </c>
      <c r="F27">
        <f t="shared" si="4"/>
        <v>256</v>
      </c>
      <c r="G27">
        <f t="shared" si="5"/>
        <v>251.67999999999998</v>
      </c>
      <c r="H27" s="154"/>
      <c r="I27">
        <f>BRPL_EOD!AK27+BRPL_EOD!AL27</f>
        <v>97.02</v>
      </c>
      <c r="J27">
        <f>BYPL_EOD!AK27+BYPL_EOD!AL27</f>
        <v>49.38</v>
      </c>
      <c r="K27">
        <f>MES_EOD!AK27+MES_EOD!AL27</f>
        <v>8.73</v>
      </c>
      <c r="L27">
        <f>NDMC_EOD!AK27+NDMC_EOD!AL27</f>
        <v>27.7</v>
      </c>
      <c r="M27">
        <f>TPDDL_EOD!AK27+TPDDL_EOD!AL27</f>
        <v>68.849999999999994</v>
      </c>
      <c r="N27">
        <f t="shared" si="0"/>
        <v>251.67999999999998</v>
      </c>
      <c r="O27" s="154">
        <f t="shared" si="1"/>
        <v>0</v>
      </c>
      <c r="P27">
        <v>97.02</v>
      </c>
      <c r="Q27">
        <v>49.38</v>
      </c>
      <c r="R27">
        <v>8.73</v>
      </c>
      <c r="S27">
        <v>27.7</v>
      </c>
      <c r="T27">
        <v>68.849999999999994</v>
      </c>
      <c r="U27" s="156">
        <f t="shared" si="2"/>
        <v>251.67999999999998</v>
      </c>
      <c r="V27" s="154">
        <f t="shared" si="3"/>
        <v>0</v>
      </c>
      <c r="Y27">
        <f>BAWANA!AW27+BAWANA!AX27</f>
        <v>31.66</v>
      </c>
      <c r="Z27">
        <f>BAWANA!BD27+BAWANA!BE27</f>
        <v>31.66</v>
      </c>
      <c r="AA27">
        <f>BAWANA!X27+BAWANA!Y27</f>
        <v>31.66</v>
      </c>
      <c r="AB27">
        <f>BAWANA!AE27+BAWANA!AF27</f>
        <v>31.66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251.67999999999998</v>
      </c>
      <c r="E28">
        <f>BAWANA!AM28</f>
        <v>0</v>
      </c>
      <c r="F28">
        <f t="shared" si="4"/>
        <v>256</v>
      </c>
      <c r="G28">
        <f t="shared" si="5"/>
        <v>251.67999999999998</v>
      </c>
      <c r="H28" s="154"/>
      <c r="I28">
        <f>BRPL_EOD!AK28+BRPL_EOD!AL28</f>
        <v>97.02</v>
      </c>
      <c r="J28">
        <f>BYPL_EOD!AK28+BYPL_EOD!AL28</f>
        <v>49.38</v>
      </c>
      <c r="K28">
        <f>MES_EOD!AK28+MES_EOD!AL28</f>
        <v>8.73</v>
      </c>
      <c r="L28">
        <f>NDMC_EOD!AK28+NDMC_EOD!AL28</f>
        <v>27.7</v>
      </c>
      <c r="M28">
        <f>TPDDL_EOD!AK28+TPDDL_EOD!AL28</f>
        <v>68.849999999999994</v>
      </c>
      <c r="N28">
        <f t="shared" si="0"/>
        <v>251.67999999999998</v>
      </c>
      <c r="O28" s="154">
        <f t="shared" si="1"/>
        <v>0</v>
      </c>
      <c r="P28">
        <v>97.02</v>
      </c>
      <c r="Q28">
        <v>49.38</v>
      </c>
      <c r="R28">
        <v>8.73</v>
      </c>
      <c r="S28">
        <v>27.7</v>
      </c>
      <c r="T28">
        <v>68.849999999999994</v>
      </c>
      <c r="U28" s="156">
        <f t="shared" si="2"/>
        <v>251.67999999999998</v>
      </c>
      <c r="V28" s="154">
        <f t="shared" si="3"/>
        <v>0</v>
      </c>
      <c r="Y28">
        <f>BAWANA!AW28+BAWANA!AX28</f>
        <v>31.66</v>
      </c>
      <c r="Z28">
        <f>BAWANA!BD28+BAWANA!BE28</f>
        <v>31.66</v>
      </c>
      <c r="AA28">
        <f>BAWANA!X28+BAWANA!Y28</f>
        <v>31.66</v>
      </c>
      <c r="AB28">
        <f>BAWANA!AE28+BAWANA!AF28</f>
        <v>31.66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251.67999999999998</v>
      </c>
      <c r="E29">
        <f>BAWANA!AM29</f>
        <v>0</v>
      </c>
      <c r="F29">
        <f t="shared" si="4"/>
        <v>256</v>
      </c>
      <c r="G29">
        <f t="shared" si="5"/>
        <v>251.67999999999998</v>
      </c>
      <c r="H29" s="154"/>
      <c r="I29">
        <f>BRPL_EOD!AK29+BRPL_EOD!AL29</f>
        <v>97.02</v>
      </c>
      <c r="J29">
        <f>BYPL_EOD!AK29+BYPL_EOD!AL29</f>
        <v>49.38</v>
      </c>
      <c r="K29">
        <f>MES_EOD!AK29+MES_EOD!AL29</f>
        <v>8.73</v>
      </c>
      <c r="L29">
        <f>NDMC_EOD!AK29+NDMC_EOD!AL29</f>
        <v>27.7</v>
      </c>
      <c r="M29">
        <f>TPDDL_EOD!AK29+TPDDL_EOD!AL29</f>
        <v>68.849999999999994</v>
      </c>
      <c r="N29">
        <f t="shared" si="0"/>
        <v>251.67999999999998</v>
      </c>
      <c r="O29" s="154">
        <f t="shared" si="1"/>
        <v>0</v>
      </c>
      <c r="P29">
        <v>97.02</v>
      </c>
      <c r="Q29">
        <v>49.38</v>
      </c>
      <c r="R29">
        <v>8.73</v>
      </c>
      <c r="S29">
        <v>27.7</v>
      </c>
      <c r="T29">
        <v>68.849999999999994</v>
      </c>
      <c r="U29" s="156">
        <f t="shared" si="2"/>
        <v>251.67999999999998</v>
      </c>
      <c r="V29" s="154">
        <f t="shared" si="3"/>
        <v>0</v>
      </c>
      <c r="Y29">
        <f>BAWANA!AW29+BAWANA!AX29</f>
        <v>31.66</v>
      </c>
      <c r="Z29">
        <f>BAWANA!BD29+BAWANA!BE29</f>
        <v>31.66</v>
      </c>
      <c r="AA29">
        <f>BAWANA!X29+BAWANA!Y29</f>
        <v>31.66</v>
      </c>
      <c r="AB29">
        <f>BAWANA!AE29+BAWANA!AF29</f>
        <v>31.66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251.67999999999998</v>
      </c>
      <c r="E30">
        <f>BAWANA!AM30</f>
        <v>0</v>
      </c>
      <c r="F30">
        <f t="shared" si="4"/>
        <v>256</v>
      </c>
      <c r="G30">
        <f t="shared" si="5"/>
        <v>251.67999999999998</v>
      </c>
      <c r="H30" s="154"/>
      <c r="I30">
        <f>BRPL_EOD!AK30+BRPL_EOD!AL30</f>
        <v>97.02</v>
      </c>
      <c r="J30">
        <f>BYPL_EOD!AK30+BYPL_EOD!AL30</f>
        <v>49.38</v>
      </c>
      <c r="K30">
        <f>MES_EOD!AK30+MES_EOD!AL30</f>
        <v>8.73</v>
      </c>
      <c r="L30">
        <f>NDMC_EOD!AK30+NDMC_EOD!AL30</f>
        <v>27.7</v>
      </c>
      <c r="M30">
        <f>TPDDL_EOD!AK30+TPDDL_EOD!AL30</f>
        <v>68.849999999999994</v>
      </c>
      <c r="N30">
        <f t="shared" si="0"/>
        <v>251.67999999999998</v>
      </c>
      <c r="O30" s="154">
        <f t="shared" si="1"/>
        <v>0</v>
      </c>
      <c r="P30">
        <v>97.02</v>
      </c>
      <c r="Q30">
        <v>49.38</v>
      </c>
      <c r="R30">
        <v>8.73</v>
      </c>
      <c r="S30">
        <v>27.7</v>
      </c>
      <c r="T30">
        <v>68.849999999999994</v>
      </c>
      <c r="U30" s="156">
        <f t="shared" si="2"/>
        <v>251.67999999999998</v>
      </c>
      <c r="V30" s="154">
        <f t="shared" si="3"/>
        <v>0</v>
      </c>
      <c r="Y30">
        <f>BAWANA!AW30+BAWANA!AX30</f>
        <v>31.66</v>
      </c>
      <c r="Z30">
        <f>BAWANA!BD30+BAWANA!BE30</f>
        <v>31.66</v>
      </c>
      <c r="AA30">
        <f>BAWANA!X30+BAWANA!Y30</f>
        <v>31.66</v>
      </c>
      <c r="AB30">
        <f>BAWANA!AE30+BAWANA!AF30</f>
        <v>31.66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252</v>
      </c>
      <c r="E31">
        <f>BAWANA!AM31</f>
        <v>0</v>
      </c>
      <c r="F31">
        <f t="shared" si="4"/>
        <v>256</v>
      </c>
      <c r="G31">
        <f t="shared" si="5"/>
        <v>252</v>
      </c>
      <c r="H31" s="154"/>
      <c r="I31">
        <f>BRPL_EOD!AK31+BRPL_EOD!AL31</f>
        <v>98.07</v>
      </c>
      <c r="J31">
        <f>BYPL_EOD!AK31+BYPL_EOD!AL31</f>
        <v>49.15</v>
      </c>
      <c r="K31">
        <f>MES_EOD!AK31+MES_EOD!AL31</f>
        <v>8.69</v>
      </c>
      <c r="L31">
        <f>NDMC_EOD!AK31+NDMC_EOD!AL31</f>
        <v>27.57</v>
      </c>
      <c r="M31">
        <f>TPDDL_EOD!AK31+TPDDL_EOD!AL31</f>
        <v>68.52</v>
      </c>
      <c r="N31">
        <f t="shared" si="0"/>
        <v>252</v>
      </c>
      <c r="O31" s="154">
        <f t="shared" si="1"/>
        <v>0</v>
      </c>
      <c r="P31">
        <v>98.07</v>
      </c>
      <c r="Q31">
        <v>49.15</v>
      </c>
      <c r="R31">
        <v>8.69</v>
      </c>
      <c r="S31">
        <v>27.57</v>
      </c>
      <c r="T31">
        <v>68.52</v>
      </c>
      <c r="U31" s="156">
        <f t="shared" si="2"/>
        <v>252</v>
      </c>
      <c r="V31" s="154">
        <f t="shared" si="3"/>
        <v>0</v>
      </c>
      <c r="Y31">
        <f>BAWANA!AW31+BAWANA!AX31</f>
        <v>31.5</v>
      </c>
      <c r="Z31">
        <f>BAWANA!BD31+BAWANA!BE31</f>
        <v>31.5</v>
      </c>
      <c r="AA31">
        <f>BAWANA!X31+BAWANA!Y31</f>
        <v>31.5</v>
      </c>
      <c r="AB31">
        <f>BAWANA!AE31+BAWANA!AF31</f>
        <v>31.5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252</v>
      </c>
      <c r="E32">
        <f>BAWANA!AM32</f>
        <v>0</v>
      </c>
      <c r="F32">
        <f t="shared" si="4"/>
        <v>256</v>
      </c>
      <c r="G32">
        <f t="shared" si="5"/>
        <v>252</v>
      </c>
      <c r="H32" s="154"/>
      <c r="I32">
        <f>BRPL_EOD!AK32+BRPL_EOD!AL32</f>
        <v>98.07</v>
      </c>
      <c r="J32">
        <f>BYPL_EOD!AK32+BYPL_EOD!AL32</f>
        <v>49.15</v>
      </c>
      <c r="K32">
        <f>MES_EOD!AK32+MES_EOD!AL32</f>
        <v>8.69</v>
      </c>
      <c r="L32">
        <f>NDMC_EOD!AK32+NDMC_EOD!AL32</f>
        <v>27.57</v>
      </c>
      <c r="M32">
        <f>TPDDL_EOD!AK32+TPDDL_EOD!AL32</f>
        <v>68.52</v>
      </c>
      <c r="N32">
        <f t="shared" si="0"/>
        <v>252</v>
      </c>
      <c r="O32" s="154">
        <f t="shared" si="1"/>
        <v>0</v>
      </c>
      <c r="P32">
        <v>98.07</v>
      </c>
      <c r="Q32">
        <v>49.15</v>
      </c>
      <c r="R32">
        <v>8.69</v>
      </c>
      <c r="S32">
        <v>27.57</v>
      </c>
      <c r="T32">
        <v>68.52</v>
      </c>
      <c r="U32" s="156">
        <f t="shared" si="2"/>
        <v>252</v>
      </c>
      <c r="V32" s="154">
        <f t="shared" si="3"/>
        <v>0</v>
      </c>
      <c r="Y32">
        <f>BAWANA!AW32+BAWANA!AX32</f>
        <v>31.5</v>
      </c>
      <c r="Z32">
        <f>BAWANA!BD32+BAWANA!BE32</f>
        <v>31.5</v>
      </c>
      <c r="AA32">
        <f>BAWANA!X32+BAWANA!Y32</f>
        <v>31.5</v>
      </c>
      <c r="AB32">
        <f>BAWANA!AE32+BAWANA!AF32</f>
        <v>31.5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252</v>
      </c>
      <c r="E33">
        <f>BAWANA!AM33</f>
        <v>0</v>
      </c>
      <c r="F33">
        <f t="shared" si="4"/>
        <v>256</v>
      </c>
      <c r="G33">
        <f t="shared" si="5"/>
        <v>252</v>
      </c>
      <c r="H33" s="154"/>
      <c r="I33">
        <f>BRPL_EOD!AK33+BRPL_EOD!AL33</f>
        <v>98.07</v>
      </c>
      <c r="J33">
        <f>BYPL_EOD!AK33+BYPL_EOD!AL33</f>
        <v>49.15</v>
      </c>
      <c r="K33">
        <f>MES_EOD!AK33+MES_EOD!AL33</f>
        <v>8.69</v>
      </c>
      <c r="L33">
        <f>NDMC_EOD!AK33+NDMC_EOD!AL33</f>
        <v>27.57</v>
      </c>
      <c r="M33">
        <f>TPDDL_EOD!AK33+TPDDL_EOD!AL33</f>
        <v>68.52</v>
      </c>
      <c r="N33">
        <f t="shared" si="0"/>
        <v>252</v>
      </c>
      <c r="O33" s="154">
        <f t="shared" si="1"/>
        <v>0</v>
      </c>
      <c r="P33">
        <v>98.07</v>
      </c>
      <c r="Q33">
        <v>49.15</v>
      </c>
      <c r="R33">
        <v>8.69</v>
      </c>
      <c r="S33">
        <v>27.57</v>
      </c>
      <c r="T33">
        <v>68.52</v>
      </c>
      <c r="U33" s="156">
        <f t="shared" si="2"/>
        <v>252</v>
      </c>
      <c r="V33" s="154">
        <f t="shared" si="3"/>
        <v>0</v>
      </c>
      <c r="Y33">
        <f>BAWANA!AW33+BAWANA!AX33</f>
        <v>31.5</v>
      </c>
      <c r="Z33">
        <f>BAWANA!BD33+BAWANA!BE33</f>
        <v>31.5</v>
      </c>
      <c r="AA33">
        <f>BAWANA!X33+BAWANA!Y33</f>
        <v>31.5</v>
      </c>
      <c r="AB33">
        <f>BAWANA!AE33+BAWANA!AF33</f>
        <v>31.5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252</v>
      </c>
      <c r="E34">
        <f>BAWANA!AM34</f>
        <v>0</v>
      </c>
      <c r="F34">
        <f t="shared" si="4"/>
        <v>256</v>
      </c>
      <c r="G34">
        <f t="shared" si="5"/>
        <v>252</v>
      </c>
      <c r="H34" s="154"/>
      <c r="I34">
        <f>BRPL_EOD!AK34+BRPL_EOD!AL34</f>
        <v>98.07</v>
      </c>
      <c r="J34">
        <f>BYPL_EOD!AK34+BYPL_EOD!AL34</f>
        <v>49.15</v>
      </c>
      <c r="K34">
        <f>MES_EOD!AK34+MES_EOD!AL34</f>
        <v>8.69</v>
      </c>
      <c r="L34">
        <f>NDMC_EOD!AK34+NDMC_EOD!AL34</f>
        <v>27.57</v>
      </c>
      <c r="M34">
        <f>TPDDL_EOD!AK34+TPDDL_EOD!AL34</f>
        <v>68.52</v>
      </c>
      <c r="N34">
        <f t="shared" si="0"/>
        <v>252</v>
      </c>
      <c r="O34" s="154">
        <f t="shared" si="1"/>
        <v>0</v>
      </c>
      <c r="P34">
        <v>98.07</v>
      </c>
      <c r="Q34">
        <v>49.15</v>
      </c>
      <c r="R34">
        <v>8.69</v>
      </c>
      <c r="S34">
        <v>27.57</v>
      </c>
      <c r="T34">
        <v>68.52</v>
      </c>
      <c r="U34" s="156">
        <f t="shared" si="2"/>
        <v>252</v>
      </c>
      <c r="V34" s="154">
        <f t="shared" si="3"/>
        <v>0</v>
      </c>
      <c r="Y34">
        <f>BAWANA!AW34+BAWANA!AX34</f>
        <v>31.5</v>
      </c>
      <c r="Z34">
        <f>BAWANA!BD34+BAWANA!BE34</f>
        <v>31.5</v>
      </c>
      <c r="AA34">
        <f>BAWANA!X34+BAWANA!Y34</f>
        <v>31.5</v>
      </c>
      <c r="AB34">
        <f>BAWANA!AE34+BAWANA!AF34</f>
        <v>31.5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251.67999999999998</v>
      </c>
      <c r="E35">
        <f>BAWANA!AM35</f>
        <v>0</v>
      </c>
      <c r="F35">
        <f t="shared" si="4"/>
        <v>256</v>
      </c>
      <c r="G35">
        <f t="shared" si="5"/>
        <v>251.67999999999998</v>
      </c>
      <c r="H35" s="154"/>
      <c r="I35">
        <f>BRPL_EOD!AK35+BRPL_EOD!AL35</f>
        <v>97.02</v>
      </c>
      <c r="J35">
        <f>BYPL_EOD!AK35+BYPL_EOD!AL35</f>
        <v>49.38</v>
      </c>
      <c r="K35">
        <f>MES_EOD!AK35+MES_EOD!AL35</f>
        <v>8.73</v>
      </c>
      <c r="L35">
        <f>NDMC_EOD!AK35+NDMC_EOD!AL35</f>
        <v>27.7</v>
      </c>
      <c r="M35">
        <f>TPDDL_EOD!AK35+TPDDL_EOD!AL35</f>
        <v>68.849999999999994</v>
      </c>
      <c r="N35">
        <f t="shared" si="0"/>
        <v>251.67999999999998</v>
      </c>
      <c r="O35" s="154">
        <f t="shared" si="1"/>
        <v>0</v>
      </c>
      <c r="P35">
        <v>97.02</v>
      </c>
      <c r="Q35">
        <v>49.38</v>
      </c>
      <c r="R35">
        <v>8.73</v>
      </c>
      <c r="S35">
        <v>27.7</v>
      </c>
      <c r="T35">
        <v>68.849999999999994</v>
      </c>
      <c r="U35" s="156">
        <f t="shared" si="2"/>
        <v>251.67999999999998</v>
      </c>
      <c r="V35" s="154">
        <f t="shared" si="3"/>
        <v>0</v>
      </c>
      <c r="Y35">
        <f>BAWANA!AW35+BAWANA!AX35</f>
        <v>31.66</v>
      </c>
      <c r="Z35">
        <f>BAWANA!BD35+BAWANA!BE35</f>
        <v>31.66</v>
      </c>
      <c r="AA35">
        <f>BAWANA!X35+BAWANA!Y35</f>
        <v>31.66</v>
      </c>
      <c r="AB35">
        <f>BAWANA!AE35+BAWANA!AF35</f>
        <v>31.66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251.67999999999998</v>
      </c>
      <c r="E36">
        <f>BAWANA!AM36</f>
        <v>0</v>
      </c>
      <c r="F36">
        <f t="shared" si="4"/>
        <v>256</v>
      </c>
      <c r="G36">
        <f t="shared" si="5"/>
        <v>251.67999999999998</v>
      </c>
      <c r="H36" s="154"/>
      <c r="I36">
        <f>BRPL_EOD!AK36+BRPL_EOD!AL36</f>
        <v>97.02</v>
      </c>
      <c r="J36">
        <f>BYPL_EOD!AK36+BYPL_EOD!AL36</f>
        <v>49.38</v>
      </c>
      <c r="K36">
        <f>MES_EOD!AK36+MES_EOD!AL36</f>
        <v>8.73</v>
      </c>
      <c r="L36">
        <f>NDMC_EOD!AK36+NDMC_EOD!AL36</f>
        <v>27.7</v>
      </c>
      <c r="M36">
        <f>TPDDL_EOD!AK36+TPDDL_EOD!AL36</f>
        <v>68.849999999999994</v>
      </c>
      <c r="N36">
        <f t="shared" si="0"/>
        <v>251.67999999999998</v>
      </c>
      <c r="O36" s="154">
        <f t="shared" si="1"/>
        <v>0</v>
      </c>
      <c r="P36">
        <v>97.02</v>
      </c>
      <c r="Q36">
        <v>49.38</v>
      </c>
      <c r="R36">
        <v>8.73</v>
      </c>
      <c r="S36">
        <v>27.7</v>
      </c>
      <c r="T36">
        <v>68.849999999999994</v>
      </c>
      <c r="U36" s="156">
        <f t="shared" si="2"/>
        <v>251.67999999999998</v>
      </c>
      <c r="V36" s="154">
        <f t="shared" si="3"/>
        <v>0</v>
      </c>
      <c r="Y36">
        <f>BAWANA!AW36+BAWANA!AX36</f>
        <v>31.66</v>
      </c>
      <c r="Z36">
        <f>BAWANA!BD36+BAWANA!BE36</f>
        <v>31.66</v>
      </c>
      <c r="AA36">
        <f>BAWANA!X36+BAWANA!Y36</f>
        <v>31.66</v>
      </c>
      <c r="AB36">
        <f>BAWANA!AE36+BAWANA!AF36</f>
        <v>31.66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232.33999999999997</v>
      </c>
      <c r="E37">
        <f>BAWANA!AM37</f>
        <v>0</v>
      </c>
      <c r="F37">
        <f t="shared" si="4"/>
        <v>256</v>
      </c>
      <c r="G37">
        <f t="shared" si="5"/>
        <v>232.33999999999997</v>
      </c>
      <c r="H37" s="154"/>
      <c r="I37">
        <f>BRPL_EOD!AK37+BRPL_EOD!AL37</f>
        <v>76</v>
      </c>
      <c r="J37">
        <f>BYPL_EOD!AK37+BYPL_EOD!AL37</f>
        <v>49.92</v>
      </c>
      <c r="K37">
        <f>MES_EOD!AK37+MES_EOD!AL37</f>
        <v>8.82</v>
      </c>
      <c r="L37">
        <f>NDMC_EOD!AK37+NDMC_EOD!AL37</f>
        <v>28</v>
      </c>
      <c r="M37">
        <f>TPDDL_EOD!AK37+TPDDL_EOD!AL37</f>
        <v>69.599999999999994</v>
      </c>
      <c r="N37">
        <f t="shared" si="0"/>
        <v>232.34</v>
      </c>
      <c r="O37" s="154">
        <f t="shared" si="1"/>
        <v>0</v>
      </c>
      <c r="P37">
        <v>75.999999999999986</v>
      </c>
      <c r="Q37">
        <v>49.919999999999995</v>
      </c>
      <c r="R37">
        <v>8.8199999999999985</v>
      </c>
      <c r="S37">
        <v>27.999999999999996</v>
      </c>
      <c r="T37">
        <v>69.59999999999998</v>
      </c>
      <c r="U37" s="156">
        <f t="shared" si="2"/>
        <v>232.33999999999997</v>
      </c>
      <c r="V37" s="154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229.33999999999997</v>
      </c>
      <c r="E38">
        <f>BAWANA!AM38</f>
        <v>0</v>
      </c>
      <c r="F38">
        <f t="shared" si="4"/>
        <v>256</v>
      </c>
      <c r="G38">
        <f t="shared" si="5"/>
        <v>229.33999999999997</v>
      </c>
      <c r="H38" s="154"/>
      <c r="I38">
        <f>BRPL_EOD!AK38+BRPL_EOD!AL38</f>
        <v>76</v>
      </c>
      <c r="J38">
        <f>BYPL_EOD!AK38+BYPL_EOD!AL38</f>
        <v>49.92</v>
      </c>
      <c r="K38">
        <f>MES_EOD!AK38+MES_EOD!AL38</f>
        <v>5.82</v>
      </c>
      <c r="L38">
        <f>NDMC_EOD!AK38+NDMC_EOD!AL38</f>
        <v>28</v>
      </c>
      <c r="M38">
        <f>TPDDL_EOD!AK38+TPDDL_EOD!AL38</f>
        <v>69.599999999999994</v>
      </c>
      <c r="N38">
        <f t="shared" si="0"/>
        <v>229.34</v>
      </c>
      <c r="O38" s="154">
        <f t="shared" si="1"/>
        <v>0</v>
      </c>
      <c r="P38">
        <v>75.999999999999986</v>
      </c>
      <c r="Q38">
        <v>49.919999999999995</v>
      </c>
      <c r="R38">
        <v>5.8199999999999994</v>
      </c>
      <c r="S38">
        <v>27.999999999999996</v>
      </c>
      <c r="T38">
        <v>69.59999999999998</v>
      </c>
      <c r="U38" s="156">
        <f t="shared" si="2"/>
        <v>229.33999999999997</v>
      </c>
      <c r="V38" s="154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229.33999999999997</v>
      </c>
      <c r="E39">
        <f>BAWANA!AM39</f>
        <v>0</v>
      </c>
      <c r="F39">
        <f t="shared" si="4"/>
        <v>256</v>
      </c>
      <c r="G39">
        <f t="shared" si="5"/>
        <v>229.33999999999997</v>
      </c>
      <c r="H39" s="154"/>
      <c r="I39">
        <f>BRPL_EOD!AK39+BRPL_EOD!AL39</f>
        <v>76</v>
      </c>
      <c r="J39">
        <f>BYPL_EOD!AK39+BYPL_EOD!AL39</f>
        <v>49.92</v>
      </c>
      <c r="K39">
        <f>MES_EOD!AK39+MES_EOD!AL39</f>
        <v>5.82</v>
      </c>
      <c r="L39">
        <f>NDMC_EOD!AK39+NDMC_EOD!AL39</f>
        <v>28</v>
      </c>
      <c r="M39">
        <f>TPDDL_EOD!AK39+TPDDL_EOD!AL39</f>
        <v>69.599999999999994</v>
      </c>
      <c r="N39">
        <f t="shared" si="0"/>
        <v>229.34</v>
      </c>
      <c r="O39" s="154">
        <f t="shared" si="1"/>
        <v>0</v>
      </c>
      <c r="P39">
        <v>75.999999999999986</v>
      </c>
      <c r="Q39">
        <v>49.919999999999995</v>
      </c>
      <c r="R39">
        <v>5.8199999999999994</v>
      </c>
      <c r="S39">
        <v>27.999999999999996</v>
      </c>
      <c r="T39">
        <v>69.59999999999998</v>
      </c>
      <c r="U39" s="156">
        <f t="shared" si="2"/>
        <v>229.33999999999997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229.33999999999997</v>
      </c>
      <c r="E40">
        <f>BAWANA!AM40</f>
        <v>0</v>
      </c>
      <c r="F40">
        <f t="shared" si="4"/>
        <v>256</v>
      </c>
      <c r="G40">
        <f t="shared" si="5"/>
        <v>229.33999999999997</v>
      </c>
      <c r="H40" s="154"/>
      <c r="I40">
        <f>BRPL_EOD!AK40+BRPL_EOD!AL40</f>
        <v>76</v>
      </c>
      <c r="J40">
        <f>BYPL_EOD!AK40+BYPL_EOD!AL40</f>
        <v>49.92</v>
      </c>
      <c r="K40">
        <f>MES_EOD!AK40+MES_EOD!AL40</f>
        <v>5.82</v>
      </c>
      <c r="L40">
        <f>NDMC_EOD!AK40+NDMC_EOD!AL40</f>
        <v>28</v>
      </c>
      <c r="M40">
        <f>TPDDL_EOD!AK40+TPDDL_EOD!AL40</f>
        <v>69.599999999999994</v>
      </c>
      <c r="N40">
        <f t="shared" si="0"/>
        <v>229.34</v>
      </c>
      <c r="O40" s="154">
        <f t="shared" si="1"/>
        <v>0</v>
      </c>
      <c r="P40">
        <v>75.999999999999986</v>
      </c>
      <c r="Q40">
        <v>49.919999999999995</v>
      </c>
      <c r="R40">
        <v>5.8199999999999994</v>
      </c>
      <c r="S40">
        <v>27.999999999999996</v>
      </c>
      <c r="T40">
        <v>69.59999999999998</v>
      </c>
      <c r="U40" s="156">
        <f t="shared" si="2"/>
        <v>229.33999999999997</v>
      </c>
      <c r="V40" s="154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229.33999999999997</v>
      </c>
      <c r="E41">
        <f>BAWANA!AM41</f>
        <v>0</v>
      </c>
      <c r="F41">
        <f t="shared" si="4"/>
        <v>256</v>
      </c>
      <c r="G41">
        <f t="shared" si="5"/>
        <v>229.33999999999997</v>
      </c>
      <c r="H41" s="154"/>
      <c r="I41">
        <f>BRPL_EOD!AK41+BRPL_EOD!AL41</f>
        <v>76</v>
      </c>
      <c r="J41">
        <f>BYPL_EOD!AK41+BYPL_EOD!AL41</f>
        <v>49.92</v>
      </c>
      <c r="K41">
        <f>MES_EOD!AK41+MES_EOD!AL41</f>
        <v>5.82</v>
      </c>
      <c r="L41">
        <f>NDMC_EOD!AK41+NDMC_EOD!AL41</f>
        <v>28</v>
      </c>
      <c r="M41">
        <f>TPDDL_EOD!AK41+TPDDL_EOD!AL41</f>
        <v>69.599999999999994</v>
      </c>
      <c r="N41">
        <f t="shared" si="0"/>
        <v>229.34</v>
      </c>
      <c r="O41" s="154">
        <f t="shared" si="1"/>
        <v>0</v>
      </c>
      <c r="P41">
        <v>75.999999999999986</v>
      </c>
      <c r="Q41">
        <v>49.919999999999995</v>
      </c>
      <c r="R41">
        <v>5.8199999999999994</v>
      </c>
      <c r="S41">
        <v>27.999999999999996</v>
      </c>
      <c r="T41">
        <v>69.59999999999998</v>
      </c>
      <c r="U41" s="156">
        <f t="shared" si="2"/>
        <v>229.33999999999997</v>
      </c>
      <c r="V41" s="154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229.33999999999997</v>
      </c>
      <c r="E42">
        <f>BAWANA!AM42</f>
        <v>0</v>
      </c>
      <c r="F42">
        <f t="shared" si="4"/>
        <v>256</v>
      </c>
      <c r="G42">
        <f t="shared" si="5"/>
        <v>229.33999999999997</v>
      </c>
      <c r="H42" s="154"/>
      <c r="I42">
        <f>BRPL_EOD!AK42+BRPL_EOD!AL42</f>
        <v>76</v>
      </c>
      <c r="J42">
        <f>BYPL_EOD!AK42+BYPL_EOD!AL42</f>
        <v>49.92</v>
      </c>
      <c r="K42">
        <f>MES_EOD!AK42+MES_EOD!AL42</f>
        <v>5.82</v>
      </c>
      <c r="L42">
        <f>NDMC_EOD!AK42+NDMC_EOD!AL42</f>
        <v>28</v>
      </c>
      <c r="M42">
        <f>TPDDL_EOD!AK42+TPDDL_EOD!AL42</f>
        <v>69.599999999999994</v>
      </c>
      <c r="N42">
        <f t="shared" si="0"/>
        <v>229.34</v>
      </c>
      <c r="O42" s="154">
        <f t="shared" si="1"/>
        <v>0</v>
      </c>
      <c r="P42">
        <v>75.999999999999986</v>
      </c>
      <c r="Q42">
        <v>49.919999999999995</v>
      </c>
      <c r="R42">
        <v>5.8199999999999994</v>
      </c>
      <c r="S42">
        <v>27.999999999999996</v>
      </c>
      <c r="T42">
        <v>69.59999999999998</v>
      </c>
      <c r="U42" s="156">
        <f t="shared" si="2"/>
        <v>229.33999999999997</v>
      </c>
      <c r="V42" s="154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247.39999999999998</v>
      </c>
      <c r="E43">
        <f>BAWANA!AM43</f>
        <v>0</v>
      </c>
      <c r="F43">
        <f t="shared" si="4"/>
        <v>256</v>
      </c>
      <c r="G43">
        <f t="shared" si="5"/>
        <v>247.39999999999998</v>
      </c>
      <c r="H43" s="154"/>
      <c r="I43">
        <f>BRPL_EOD!AK43+BRPL_EOD!AL43</f>
        <v>97.43</v>
      </c>
      <c r="J43">
        <f>BYPL_EOD!AK43+BYPL_EOD!AL43</f>
        <v>48.82</v>
      </c>
      <c r="K43">
        <f>MES_EOD!AK43+MES_EOD!AL43</f>
        <v>5.7</v>
      </c>
      <c r="L43">
        <f>NDMC_EOD!AK43+NDMC_EOD!AL43</f>
        <v>27.39</v>
      </c>
      <c r="M43">
        <f>TPDDL_EOD!AK43+TPDDL_EOD!AL43</f>
        <v>68.069999999999993</v>
      </c>
      <c r="N43">
        <f t="shared" si="0"/>
        <v>247.40999999999997</v>
      </c>
      <c r="O43" s="154">
        <f t="shared" si="1"/>
        <v>-9.9999999999909051E-3</v>
      </c>
      <c r="P43">
        <v>97.426062002344295</v>
      </c>
      <c r="Q43">
        <v>48.818026757204642</v>
      </c>
      <c r="R43">
        <v>5.6997696131926769</v>
      </c>
      <c r="S43">
        <v>27.388892930762704</v>
      </c>
      <c r="T43">
        <v>68.067248696495696</v>
      </c>
      <c r="U43" s="156">
        <f t="shared" si="2"/>
        <v>247.39999999999998</v>
      </c>
      <c r="V43" s="154">
        <f t="shared" si="3"/>
        <v>0</v>
      </c>
      <c r="Y43">
        <f>BAWANA!AW43+BAWANA!AX43</f>
        <v>31.3</v>
      </c>
      <c r="Z43">
        <f>BAWANA!BD43+BAWANA!BE43</f>
        <v>31.3</v>
      </c>
      <c r="AA43">
        <f>BAWANA!X43+BAWANA!Y43</f>
        <v>31.3</v>
      </c>
      <c r="AB43">
        <f>BAWANA!AE43+BAWANA!AF43</f>
        <v>31.3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247.39999999999998</v>
      </c>
      <c r="E44">
        <f>BAWANA!AM44</f>
        <v>0</v>
      </c>
      <c r="F44">
        <f t="shared" si="4"/>
        <v>256</v>
      </c>
      <c r="G44">
        <f t="shared" si="5"/>
        <v>247.39999999999998</v>
      </c>
      <c r="H44" s="154"/>
      <c r="I44">
        <f>BRPL_EOD!AK44+BRPL_EOD!AL44</f>
        <v>97.43</v>
      </c>
      <c r="J44">
        <f>BYPL_EOD!AK44+BYPL_EOD!AL44</f>
        <v>48.82</v>
      </c>
      <c r="K44">
        <f>MES_EOD!AK44+MES_EOD!AL44</f>
        <v>5.7</v>
      </c>
      <c r="L44">
        <f>NDMC_EOD!AK44+NDMC_EOD!AL44</f>
        <v>27.39</v>
      </c>
      <c r="M44">
        <f>TPDDL_EOD!AK44+TPDDL_EOD!AL44</f>
        <v>68.069999999999993</v>
      </c>
      <c r="N44">
        <f t="shared" si="0"/>
        <v>247.40999999999997</v>
      </c>
      <c r="O44" s="154">
        <f t="shared" si="1"/>
        <v>-9.9999999999909051E-3</v>
      </c>
      <c r="P44">
        <v>97.426062002344295</v>
      </c>
      <c r="Q44">
        <v>48.818026757204642</v>
      </c>
      <c r="R44">
        <v>5.6997696131926769</v>
      </c>
      <c r="S44">
        <v>27.388892930762704</v>
      </c>
      <c r="T44">
        <v>68.067248696495696</v>
      </c>
      <c r="U44" s="156">
        <f t="shared" si="2"/>
        <v>247.39999999999998</v>
      </c>
      <c r="V44" s="154">
        <f t="shared" si="3"/>
        <v>0</v>
      </c>
      <c r="Y44">
        <f>BAWANA!AW44+BAWANA!AX44</f>
        <v>31.3</v>
      </c>
      <c r="Z44">
        <f>BAWANA!BD44+BAWANA!BE44</f>
        <v>31.3</v>
      </c>
      <c r="AA44">
        <f>BAWANA!X44+BAWANA!Y44</f>
        <v>31.3</v>
      </c>
      <c r="AB44">
        <f>BAWANA!AE44+BAWANA!AF44</f>
        <v>31.3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247.39999999999998</v>
      </c>
      <c r="E45">
        <f>BAWANA!AM45</f>
        <v>0</v>
      </c>
      <c r="F45">
        <f t="shared" si="4"/>
        <v>256</v>
      </c>
      <c r="G45">
        <f t="shared" si="5"/>
        <v>247.39999999999998</v>
      </c>
      <c r="H45" s="154"/>
      <c r="I45">
        <f>BRPL_EOD!AK45+BRPL_EOD!AL45</f>
        <v>97.43</v>
      </c>
      <c r="J45">
        <f>BYPL_EOD!AK45+BYPL_EOD!AL45</f>
        <v>48.82</v>
      </c>
      <c r="K45">
        <f>MES_EOD!AK45+MES_EOD!AL45</f>
        <v>5.7</v>
      </c>
      <c r="L45">
        <f>NDMC_EOD!AK45+NDMC_EOD!AL45</f>
        <v>27.39</v>
      </c>
      <c r="M45">
        <f>TPDDL_EOD!AK45+TPDDL_EOD!AL45</f>
        <v>68.069999999999993</v>
      </c>
      <c r="N45">
        <f t="shared" si="0"/>
        <v>247.40999999999997</v>
      </c>
      <c r="O45" s="154">
        <f t="shared" si="1"/>
        <v>-9.9999999999909051E-3</v>
      </c>
      <c r="P45">
        <v>97.426062002344295</v>
      </c>
      <c r="Q45">
        <v>48.818026757204642</v>
      </c>
      <c r="R45">
        <v>5.6997696131926769</v>
      </c>
      <c r="S45">
        <v>27.388892930762704</v>
      </c>
      <c r="T45">
        <v>68.067248696495696</v>
      </c>
      <c r="U45" s="156">
        <f t="shared" si="2"/>
        <v>247.39999999999998</v>
      </c>
      <c r="V45" s="154">
        <f t="shared" si="3"/>
        <v>0</v>
      </c>
      <c r="Y45">
        <f>BAWANA!AW45+BAWANA!AX45</f>
        <v>31.3</v>
      </c>
      <c r="Z45">
        <f>BAWANA!BD45+BAWANA!BE45</f>
        <v>31.3</v>
      </c>
      <c r="AA45">
        <f>BAWANA!X45+BAWANA!Y45</f>
        <v>31.3</v>
      </c>
      <c r="AB45">
        <f>BAWANA!AE45+BAWANA!AF45</f>
        <v>31.3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247.39999999999998</v>
      </c>
      <c r="E46">
        <f>BAWANA!AM46</f>
        <v>0</v>
      </c>
      <c r="F46">
        <f t="shared" si="4"/>
        <v>256</v>
      </c>
      <c r="G46">
        <f t="shared" si="5"/>
        <v>247.39999999999998</v>
      </c>
      <c r="H46" s="154"/>
      <c r="I46">
        <f>BRPL_EOD!AK46+BRPL_EOD!AL46</f>
        <v>97.43</v>
      </c>
      <c r="J46">
        <f>BYPL_EOD!AK46+BYPL_EOD!AL46</f>
        <v>48.82</v>
      </c>
      <c r="K46">
        <f>MES_EOD!AK46+MES_EOD!AL46</f>
        <v>5.7</v>
      </c>
      <c r="L46">
        <f>NDMC_EOD!AK46+NDMC_EOD!AL46</f>
        <v>27.39</v>
      </c>
      <c r="M46">
        <f>TPDDL_EOD!AK46+TPDDL_EOD!AL46</f>
        <v>68.069999999999993</v>
      </c>
      <c r="N46">
        <f t="shared" si="0"/>
        <v>247.40999999999997</v>
      </c>
      <c r="O46" s="154">
        <f t="shared" si="1"/>
        <v>-9.9999999999909051E-3</v>
      </c>
      <c r="P46">
        <v>97.426062002344295</v>
      </c>
      <c r="Q46">
        <v>48.818026757204642</v>
      </c>
      <c r="R46">
        <v>5.6997696131926769</v>
      </c>
      <c r="S46">
        <v>27.388892930762704</v>
      </c>
      <c r="T46">
        <v>68.067248696495696</v>
      </c>
      <c r="U46" s="156">
        <f t="shared" si="2"/>
        <v>247.39999999999998</v>
      </c>
      <c r="V46" s="154">
        <f t="shared" si="3"/>
        <v>0</v>
      </c>
      <c r="Y46">
        <f>BAWANA!AW46+BAWANA!AX46</f>
        <v>31.3</v>
      </c>
      <c r="Z46">
        <f>BAWANA!BD46+BAWANA!BE46</f>
        <v>31.3</v>
      </c>
      <c r="AA46">
        <f>BAWANA!X46+BAWANA!Y46</f>
        <v>31.3</v>
      </c>
      <c r="AB46">
        <f>BAWANA!AE46+BAWANA!AF46</f>
        <v>31.3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247.39999999999998</v>
      </c>
      <c r="E47">
        <f>BAWANA!AM47</f>
        <v>0</v>
      </c>
      <c r="F47">
        <f t="shared" si="4"/>
        <v>256</v>
      </c>
      <c r="G47">
        <f t="shared" si="5"/>
        <v>247.39999999999998</v>
      </c>
      <c r="H47" s="154"/>
      <c r="I47">
        <f>BRPL_EOD!AK47+BRPL_EOD!AL47</f>
        <v>97.43</v>
      </c>
      <c r="J47">
        <f>BYPL_EOD!AK47+BYPL_EOD!AL47</f>
        <v>48.82</v>
      </c>
      <c r="K47">
        <f>MES_EOD!AK47+MES_EOD!AL47</f>
        <v>5.7</v>
      </c>
      <c r="L47">
        <f>NDMC_EOD!AK47+NDMC_EOD!AL47</f>
        <v>27.39</v>
      </c>
      <c r="M47">
        <f>TPDDL_EOD!AK47+TPDDL_EOD!AL47</f>
        <v>68.069999999999993</v>
      </c>
      <c r="N47">
        <f t="shared" si="0"/>
        <v>247.40999999999997</v>
      </c>
      <c r="O47" s="154">
        <f t="shared" si="1"/>
        <v>-9.9999999999909051E-3</v>
      </c>
      <c r="P47">
        <v>97.426062002344295</v>
      </c>
      <c r="Q47">
        <v>48.818026757204642</v>
      </c>
      <c r="R47">
        <v>5.6997696131926769</v>
      </c>
      <c r="S47">
        <v>27.388892930762704</v>
      </c>
      <c r="T47">
        <v>68.067248696495696</v>
      </c>
      <c r="U47" s="156">
        <f t="shared" si="2"/>
        <v>247.39999999999998</v>
      </c>
      <c r="V47" s="154">
        <f t="shared" si="3"/>
        <v>0</v>
      </c>
      <c r="Y47">
        <f>BAWANA!AW47+BAWANA!AX47</f>
        <v>31.3</v>
      </c>
      <c r="Z47">
        <f>BAWANA!BD47+BAWANA!BE47</f>
        <v>31.3</v>
      </c>
      <c r="AA47">
        <f>BAWANA!X47+BAWANA!Y47</f>
        <v>31.3</v>
      </c>
      <c r="AB47">
        <f>BAWANA!AE47+BAWANA!AF47</f>
        <v>31.3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247.39999999999998</v>
      </c>
      <c r="E48">
        <f>BAWANA!AM48</f>
        <v>0</v>
      </c>
      <c r="F48">
        <f t="shared" si="4"/>
        <v>256</v>
      </c>
      <c r="G48">
        <f t="shared" si="5"/>
        <v>247.39999999999998</v>
      </c>
      <c r="H48" s="154"/>
      <c r="I48">
        <f>BRPL_EOD!AK48+BRPL_EOD!AL48</f>
        <v>97.43</v>
      </c>
      <c r="J48">
        <f>BYPL_EOD!AK48+BYPL_EOD!AL48</f>
        <v>48.82</v>
      </c>
      <c r="K48">
        <f>MES_EOD!AK48+MES_EOD!AL48</f>
        <v>5.7</v>
      </c>
      <c r="L48">
        <f>NDMC_EOD!AK48+NDMC_EOD!AL48</f>
        <v>27.39</v>
      </c>
      <c r="M48">
        <f>TPDDL_EOD!AK48+TPDDL_EOD!AL48</f>
        <v>68.069999999999993</v>
      </c>
      <c r="N48">
        <f t="shared" si="0"/>
        <v>247.40999999999997</v>
      </c>
      <c r="O48" s="154">
        <f t="shared" si="1"/>
        <v>-9.9999999999909051E-3</v>
      </c>
      <c r="P48">
        <v>97.426062002344295</v>
      </c>
      <c r="Q48">
        <v>48.818026757204642</v>
      </c>
      <c r="R48">
        <v>5.6997696131926769</v>
      </c>
      <c r="S48">
        <v>27.388892930762704</v>
      </c>
      <c r="T48">
        <v>68.067248696495696</v>
      </c>
      <c r="U48" s="156">
        <f t="shared" si="2"/>
        <v>247.39999999999998</v>
      </c>
      <c r="V48" s="154">
        <f t="shared" si="3"/>
        <v>0</v>
      </c>
      <c r="Y48">
        <f>BAWANA!AW48+BAWANA!AX48</f>
        <v>31.3</v>
      </c>
      <c r="Z48">
        <f>BAWANA!BD48+BAWANA!BE48</f>
        <v>31.3</v>
      </c>
      <c r="AA48">
        <f>BAWANA!X48+BAWANA!Y48</f>
        <v>31.3</v>
      </c>
      <c r="AB48">
        <f>BAWANA!AE48+BAWANA!AF48</f>
        <v>31.3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247.39999999999998</v>
      </c>
      <c r="E49">
        <f>BAWANA!AM49</f>
        <v>0</v>
      </c>
      <c r="F49">
        <f t="shared" si="4"/>
        <v>256</v>
      </c>
      <c r="G49">
        <f t="shared" si="5"/>
        <v>247.39999999999998</v>
      </c>
      <c r="H49" s="154"/>
      <c r="I49">
        <f>BRPL_EOD!AK49+BRPL_EOD!AL49</f>
        <v>97.43</v>
      </c>
      <c r="J49">
        <f>BYPL_EOD!AK49+BYPL_EOD!AL49</f>
        <v>48.82</v>
      </c>
      <c r="K49">
        <f>MES_EOD!AK49+MES_EOD!AL49</f>
        <v>5.7</v>
      </c>
      <c r="L49">
        <f>NDMC_EOD!AK49+NDMC_EOD!AL49</f>
        <v>27.39</v>
      </c>
      <c r="M49">
        <f>TPDDL_EOD!AK49+TPDDL_EOD!AL49</f>
        <v>68.069999999999993</v>
      </c>
      <c r="N49">
        <f t="shared" si="0"/>
        <v>247.40999999999997</v>
      </c>
      <c r="O49" s="154">
        <f t="shared" si="1"/>
        <v>-9.9999999999909051E-3</v>
      </c>
      <c r="P49">
        <v>97.426062002344295</v>
      </c>
      <c r="Q49">
        <v>48.818026757204642</v>
      </c>
      <c r="R49">
        <v>5.6997696131926769</v>
      </c>
      <c r="S49">
        <v>27.388892930762704</v>
      </c>
      <c r="T49">
        <v>68.067248696495696</v>
      </c>
      <c r="U49" s="156">
        <f t="shared" si="2"/>
        <v>247.39999999999998</v>
      </c>
      <c r="V49" s="154">
        <f t="shared" si="3"/>
        <v>0</v>
      </c>
      <c r="Y49">
        <f>BAWANA!AW49+BAWANA!AX49</f>
        <v>31.3</v>
      </c>
      <c r="Z49">
        <f>BAWANA!BD49+BAWANA!BE49</f>
        <v>31.3</v>
      </c>
      <c r="AA49">
        <f>BAWANA!X49+BAWANA!Y49</f>
        <v>31.3</v>
      </c>
      <c r="AB49">
        <f>BAWANA!AE49+BAWANA!AF49</f>
        <v>31.3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247.39999999999998</v>
      </c>
      <c r="E50">
        <f>BAWANA!AM50</f>
        <v>0</v>
      </c>
      <c r="F50">
        <f t="shared" si="4"/>
        <v>256</v>
      </c>
      <c r="G50">
        <f t="shared" si="5"/>
        <v>247.39999999999998</v>
      </c>
      <c r="H50" s="154"/>
      <c r="I50">
        <f>BRPL_EOD!AK50+BRPL_EOD!AL50</f>
        <v>97.43</v>
      </c>
      <c r="J50">
        <f>BYPL_EOD!AK50+BYPL_EOD!AL50</f>
        <v>48.82</v>
      </c>
      <c r="K50">
        <f>MES_EOD!AK50+MES_EOD!AL50</f>
        <v>5.7</v>
      </c>
      <c r="L50">
        <f>NDMC_EOD!AK50+NDMC_EOD!AL50</f>
        <v>27.39</v>
      </c>
      <c r="M50">
        <f>TPDDL_EOD!AK50+TPDDL_EOD!AL50</f>
        <v>68.069999999999993</v>
      </c>
      <c r="N50">
        <f t="shared" si="0"/>
        <v>247.40999999999997</v>
      </c>
      <c r="O50" s="154">
        <f t="shared" si="1"/>
        <v>-9.9999999999909051E-3</v>
      </c>
      <c r="P50">
        <v>97.426062002344295</v>
      </c>
      <c r="Q50">
        <v>48.818026757204642</v>
      </c>
      <c r="R50">
        <v>5.6997696131926769</v>
      </c>
      <c r="S50">
        <v>27.388892930762704</v>
      </c>
      <c r="T50">
        <v>68.067248696495696</v>
      </c>
      <c r="U50" s="156">
        <f t="shared" si="2"/>
        <v>247.39999999999998</v>
      </c>
      <c r="V50" s="154">
        <f t="shared" si="3"/>
        <v>0</v>
      </c>
      <c r="Y50">
        <f>BAWANA!AW50+BAWANA!AX50</f>
        <v>31.3</v>
      </c>
      <c r="Z50">
        <f>BAWANA!BD50+BAWANA!BE50</f>
        <v>31.3</v>
      </c>
      <c r="AA50">
        <f>BAWANA!X50+BAWANA!Y50</f>
        <v>31.3</v>
      </c>
      <c r="AB50">
        <f>BAWANA!AE50+BAWANA!AF50</f>
        <v>31.3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239.42</v>
      </c>
      <c r="E51">
        <f>BAWANA!AM51</f>
        <v>0</v>
      </c>
      <c r="F51">
        <f t="shared" si="4"/>
        <v>256</v>
      </c>
      <c r="G51">
        <f t="shared" si="5"/>
        <v>239.42</v>
      </c>
      <c r="H51" s="154"/>
      <c r="I51">
        <f>BRPL_EOD!AK51+BRPL_EOD!AL51</f>
        <v>94.29</v>
      </c>
      <c r="J51">
        <f>BYPL_EOD!AK51+BYPL_EOD!AL51</f>
        <v>47.25</v>
      </c>
      <c r="K51">
        <f>MES_EOD!AK51+MES_EOD!AL51</f>
        <v>5.51</v>
      </c>
      <c r="L51">
        <f>NDMC_EOD!AK51+NDMC_EOD!AL51</f>
        <v>26.5</v>
      </c>
      <c r="M51">
        <f>TPDDL_EOD!AK51+TPDDL_EOD!AL51</f>
        <v>65.88</v>
      </c>
      <c r="N51">
        <f t="shared" si="0"/>
        <v>239.43</v>
      </c>
      <c r="O51" s="154">
        <f t="shared" si="1"/>
        <v>-1.0000000000019327E-2</v>
      </c>
      <c r="P51">
        <v>94.286061897005382</v>
      </c>
      <c r="Q51">
        <v>47.248026563087329</v>
      </c>
      <c r="R51">
        <v>5.5097698701081725</v>
      </c>
      <c r="S51">
        <v>26.498893204694479</v>
      </c>
      <c r="T51">
        <v>65.877248465104614</v>
      </c>
      <c r="U51" s="156">
        <f t="shared" si="2"/>
        <v>239.41999999999996</v>
      </c>
      <c r="V51" s="154">
        <f t="shared" si="3"/>
        <v>0</v>
      </c>
      <c r="Y51">
        <f>BAWANA!AW51+BAWANA!AX51</f>
        <v>30.29</v>
      </c>
      <c r="Z51">
        <f>BAWANA!BD51+BAWANA!BE51</f>
        <v>30.29</v>
      </c>
      <c r="AA51">
        <f>BAWANA!X51+BAWANA!Y51</f>
        <v>30.29</v>
      </c>
      <c r="AB51">
        <f>BAWANA!AE51+BAWANA!AF51</f>
        <v>30.29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239.42</v>
      </c>
      <c r="E52">
        <f>BAWANA!AM52</f>
        <v>0</v>
      </c>
      <c r="F52">
        <f t="shared" si="4"/>
        <v>256</v>
      </c>
      <c r="G52">
        <f t="shared" si="5"/>
        <v>239.42</v>
      </c>
      <c r="H52" s="154"/>
      <c r="I52">
        <f>BRPL_EOD!AK52+BRPL_EOD!AL52</f>
        <v>94.29</v>
      </c>
      <c r="J52">
        <f>BYPL_EOD!AK52+BYPL_EOD!AL52</f>
        <v>47.25</v>
      </c>
      <c r="K52">
        <f>MES_EOD!AK52+MES_EOD!AL52</f>
        <v>5.51</v>
      </c>
      <c r="L52">
        <f>NDMC_EOD!AK52+NDMC_EOD!AL52</f>
        <v>26.5</v>
      </c>
      <c r="M52">
        <f>TPDDL_EOD!AK52+TPDDL_EOD!AL52</f>
        <v>65.88</v>
      </c>
      <c r="N52">
        <f t="shared" si="0"/>
        <v>239.43</v>
      </c>
      <c r="O52" s="154">
        <f t="shared" si="1"/>
        <v>-1.0000000000019327E-2</v>
      </c>
      <c r="P52">
        <v>94.286061897005382</v>
      </c>
      <c r="Q52">
        <v>47.248026563087329</v>
      </c>
      <c r="R52">
        <v>5.5097698701081725</v>
      </c>
      <c r="S52">
        <v>26.498893204694479</v>
      </c>
      <c r="T52">
        <v>65.877248465104614</v>
      </c>
      <c r="U52" s="156">
        <f t="shared" si="2"/>
        <v>239.41999999999996</v>
      </c>
      <c r="V52" s="154">
        <f t="shared" si="3"/>
        <v>0</v>
      </c>
      <c r="Y52">
        <f>BAWANA!AW52+BAWANA!AX52</f>
        <v>30.29</v>
      </c>
      <c r="Z52">
        <f>BAWANA!BD52+BAWANA!BE52</f>
        <v>30.29</v>
      </c>
      <c r="AA52">
        <f>BAWANA!X52+BAWANA!Y52</f>
        <v>30.29</v>
      </c>
      <c r="AB52">
        <f>BAWANA!AE52+BAWANA!AF52</f>
        <v>30.29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239.42</v>
      </c>
      <c r="E53">
        <f>BAWANA!AM53</f>
        <v>0</v>
      </c>
      <c r="F53">
        <f t="shared" si="4"/>
        <v>256</v>
      </c>
      <c r="G53">
        <f t="shared" si="5"/>
        <v>239.42</v>
      </c>
      <c r="H53" s="154"/>
      <c r="I53">
        <f>BRPL_EOD!AK53+BRPL_EOD!AL53</f>
        <v>94.29</v>
      </c>
      <c r="J53">
        <f>BYPL_EOD!AK53+BYPL_EOD!AL53</f>
        <v>47.25</v>
      </c>
      <c r="K53">
        <f>MES_EOD!AK53+MES_EOD!AL53</f>
        <v>5.51</v>
      </c>
      <c r="L53">
        <f>NDMC_EOD!AK53+NDMC_EOD!AL53</f>
        <v>26.5</v>
      </c>
      <c r="M53">
        <f>TPDDL_EOD!AK53+TPDDL_EOD!AL53</f>
        <v>65.88</v>
      </c>
      <c r="N53">
        <f t="shared" si="0"/>
        <v>239.43</v>
      </c>
      <c r="O53" s="154">
        <f t="shared" si="1"/>
        <v>-1.0000000000019327E-2</v>
      </c>
      <c r="P53">
        <v>94.286061897005382</v>
      </c>
      <c r="Q53">
        <v>47.248026563087329</v>
      </c>
      <c r="R53">
        <v>5.5097698701081725</v>
      </c>
      <c r="S53">
        <v>26.498893204694479</v>
      </c>
      <c r="T53">
        <v>65.877248465104614</v>
      </c>
      <c r="U53" s="156">
        <f t="shared" si="2"/>
        <v>239.41999999999996</v>
      </c>
      <c r="V53" s="154">
        <f t="shared" si="3"/>
        <v>0</v>
      </c>
      <c r="Y53">
        <f>BAWANA!AW53+BAWANA!AX53</f>
        <v>30.29</v>
      </c>
      <c r="Z53">
        <f>BAWANA!BD53+BAWANA!BE53</f>
        <v>30.29</v>
      </c>
      <c r="AA53">
        <f>BAWANA!X53+BAWANA!Y53</f>
        <v>30.29</v>
      </c>
      <c r="AB53">
        <f>BAWANA!AE53+BAWANA!AF53</f>
        <v>30.29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239.42</v>
      </c>
      <c r="E54">
        <f>BAWANA!AM54</f>
        <v>0</v>
      </c>
      <c r="F54">
        <f t="shared" si="4"/>
        <v>256</v>
      </c>
      <c r="G54">
        <f t="shared" si="5"/>
        <v>239.42</v>
      </c>
      <c r="H54" s="154"/>
      <c r="I54">
        <f>BRPL_EOD!AK54+BRPL_EOD!AL54</f>
        <v>94.29</v>
      </c>
      <c r="J54">
        <f>BYPL_EOD!AK54+BYPL_EOD!AL54</f>
        <v>47.25</v>
      </c>
      <c r="K54">
        <f>MES_EOD!AK54+MES_EOD!AL54</f>
        <v>5.51</v>
      </c>
      <c r="L54">
        <f>NDMC_EOD!AK54+NDMC_EOD!AL54</f>
        <v>26.5</v>
      </c>
      <c r="M54">
        <f>TPDDL_EOD!AK54+TPDDL_EOD!AL54</f>
        <v>65.88</v>
      </c>
      <c r="N54">
        <f t="shared" si="0"/>
        <v>239.43</v>
      </c>
      <c r="O54" s="154">
        <f t="shared" si="1"/>
        <v>-1.0000000000019327E-2</v>
      </c>
      <c r="P54">
        <v>94.286061897005382</v>
      </c>
      <c r="Q54">
        <v>47.248026563087329</v>
      </c>
      <c r="R54">
        <v>5.5097698701081725</v>
      </c>
      <c r="S54">
        <v>26.498893204694479</v>
      </c>
      <c r="T54">
        <v>65.877248465104614</v>
      </c>
      <c r="U54" s="156">
        <f t="shared" si="2"/>
        <v>239.41999999999996</v>
      </c>
      <c r="V54" s="154">
        <f t="shared" si="3"/>
        <v>0</v>
      </c>
      <c r="Y54">
        <f>BAWANA!AW54+BAWANA!AX54</f>
        <v>30.29</v>
      </c>
      <c r="Z54">
        <f>BAWANA!BD54+BAWANA!BE54</f>
        <v>30.29</v>
      </c>
      <c r="AA54">
        <f>BAWANA!X54+BAWANA!Y54</f>
        <v>30.29</v>
      </c>
      <c r="AB54">
        <f>BAWANA!AE54+BAWANA!AF54</f>
        <v>30.29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239.42</v>
      </c>
      <c r="E55">
        <f>BAWANA!AM55</f>
        <v>0</v>
      </c>
      <c r="F55">
        <f t="shared" si="4"/>
        <v>256</v>
      </c>
      <c r="G55">
        <f t="shared" si="5"/>
        <v>239.42</v>
      </c>
      <c r="H55" s="154"/>
      <c r="I55">
        <f>BRPL_EOD!AK55+BRPL_EOD!AL55</f>
        <v>94.29</v>
      </c>
      <c r="J55">
        <f>BYPL_EOD!AK55+BYPL_EOD!AL55</f>
        <v>47.25</v>
      </c>
      <c r="K55">
        <f>MES_EOD!AK55+MES_EOD!AL55</f>
        <v>5.51</v>
      </c>
      <c r="L55">
        <f>NDMC_EOD!AK55+NDMC_EOD!AL55</f>
        <v>26.5</v>
      </c>
      <c r="M55">
        <f>TPDDL_EOD!AK55+TPDDL_EOD!AL55</f>
        <v>65.88</v>
      </c>
      <c r="N55">
        <f t="shared" si="0"/>
        <v>239.43</v>
      </c>
      <c r="O55" s="154">
        <f t="shared" si="1"/>
        <v>-1.0000000000019327E-2</v>
      </c>
      <c r="P55">
        <v>94.286061897005382</v>
      </c>
      <c r="Q55">
        <v>47.248026563087329</v>
      </c>
      <c r="R55">
        <v>5.5097698701081725</v>
      </c>
      <c r="S55">
        <v>26.498893204694479</v>
      </c>
      <c r="T55">
        <v>65.877248465104614</v>
      </c>
      <c r="U55" s="156">
        <f t="shared" si="2"/>
        <v>239.41999999999996</v>
      </c>
      <c r="V55" s="154">
        <f t="shared" si="3"/>
        <v>0</v>
      </c>
      <c r="Y55">
        <f>BAWANA!AW55+BAWANA!AX55</f>
        <v>30.29</v>
      </c>
      <c r="Z55">
        <f>BAWANA!BD55+BAWANA!BE55</f>
        <v>30.29</v>
      </c>
      <c r="AA55">
        <f>BAWANA!X55+BAWANA!Y55</f>
        <v>30.29</v>
      </c>
      <c r="AB55">
        <f>BAWANA!AE55+BAWANA!AF55</f>
        <v>30.29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239.42</v>
      </c>
      <c r="E56">
        <f>BAWANA!AM56</f>
        <v>0</v>
      </c>
      <c r="F56">
        <f t="shared" si="4"/>
        <v>256</v>
      </c>
      <c r="G56">
        <f t="shared" si="5"/>
        <v>239.42</v>
      </c>
      <c r="H56" s="154"/>
      <c r="I56">
        <f>BRPL_EOD!AK56+BRPL_EOD!AL56</f>
        <v>94.29</v>
      </c>
      <c r="J56">
        <f>BYPL_EOD!AK56+BYPL_EOD!AL56</f>
        <v>47.25</v>
      </c>
      <c r="K56">
        <f>MES_EOD!AK56+MES_EOD!AL56</f>
        <v>5.51</v>
      </c>
      <c r="L56">
        <f>NDMC_EOD!AK56+NDMC_EOD!AL56</f>
        <v>26.5</v>
      </c>
      <c r="M56">
        <f>TPDDL_EOD!AK56+TPDDL_EOD!AL56</f>
        <v>65.88</v>
      </c>
      <c r="N56">
        <f t="shared" si="0"/>
        <v>239.43</v>
      </c>
      <c r="O56" s="154">
        <f t="shared" si="1"/>
        <v>-1.0000000000019327E-2</v>
      </c>
      <c r="P56">
        <v>94.286061897005382</v>
      </c>
      <c r="Q56">
        <v>47.248026563087329</v>
      </c>
      <c r="R56">
        <v>5.5097698701081725</v>
      </c>
      <c r="S56">
        <v>26.498893204694479</v>
      </c>
      <c r="T56">
        <v>65.877248465104614</v>
      </c>
      <c r="U56" s="156">
        <f t="shared" si="2"/>
        <v>239.41999999999996</v>
      </c>
      <c r="V56" s="154">
        <f t="shared" si="3"/>
        <v>0</v>
      </c>
      <c r="Y56">
        <f>BAWANA!AW56+BAWANA!AX56</f>
        <v>30.29</v>
      </c>
      <c r="Z56">
        <f>BAWANA!BD56+BAWANA!BE56</f>
        <v>30.29</v>
      </c>
      <c r="AA56">
        <f>BAWANA!X56+BAWANA!Y56</f>
        <v>30.29</v>
      </c>
      <c r="AB56">
        <f>BAWANA!AE56+BAWANA!AF56</f>
        <v>30.29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239.42</v>
      </c>
      <c r="E57">
        <f>BAWANA!AM57</f>
        <v>0</v>
      </c>
      <c r="F57">
        <f t="shared" si="4"/>
        <v>256</v>
      </c>
      <c r="G57">
        <f t="shared" si="5"/>
        <v>239.42</v>
      </c>
      <c r="H57" s="154"/>
      <c r="I57">
        <f>BRPL_EOD!AK57+BRPL_EOD!AL57</f>
        <v>94.29</v>
      </c>
      <c r="J57">
        <f>BYPL_EOD!AK57+BYPL_EOD!AL57</f>
        <v>47.25</v>
      </c>
      <c r="K57">
        <f>MES_EOD!AK57+MES_EOD!AL57</f>
        <v>5.51</v>
      </c>
      <c r="L57">
        <f>NDMC_EOD!AK57+NDMC_EOD!AL57</f>
        <v>26.5</v>
      </c>
      <c r="M57">
        <f>TPDDL_EOD!AK57+TPDDL_EOD!AL57</f>
        <v>65.88</v>
      </c>
      <c r="N57">
        <f t="shared" si="0"/>
        <v>239.43</v>
      </c>
      <c r="O57" s="154">
        <f t="shared" si="1"/>
        <v>-1.0000000000019327E-2</v>
      </c>
      <c r="P57">
        <v>94.286061897005382</v>
      </c>
      <c r="Q57">
        <v>47.248026563087329</v>
      </c>
      <c r="R57">
        <v>5.5097698701081725</v>
      </c>
      <c r="S57">
        <v>26.498893204694479</v>
      </c>
      <c r="T57">
        <v>65.877248465104614</v>
      </c>
      <c r="U57" s="156">
        <f t="shared" si="2"/>
        <v>239.41999999999996</v>
      </c>
      <c r="V57" s="154">
        <f t="shared" si="3"/>
        <v>0</v>
      </c>
      <c r="Y57">
        <f>BAWANA!AW57+BAWANA!AX57</f>
        <v>30.29</v>
      </c>
      <c r="Z57">
        <f>BAWANA!BD57+BAWANA!BE57</f>
        <v>30.29</v>
      </c>
      <c r="AA57">
        <f>BAWANA!X57+BAWANA!Y57</f>
        <v>30.29</v>
      </c>
      <c r="AB57">
        <f>BAWANA!AE57+BAWANA!AF57</f>
        <v>30.29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239.42</v>
      </c>
      <c r="E58">
        <f>BAWANA!AM58</f>
        <v>0</v>
      </c>
      <c r="F58">
        <f t="shared" si="4"/>
        <v>256</v>
      </c>
      <c r="G58">
        <f t="shared" si="5"/>
        <v>239.42</v>
      </c>
      <c r="H58" s="154"/>
      <c r="I58">
        <f>BRPL_EOD!AK58+BRPL_EOD!AL58</f>
        <v>94.29</v>
      </c>
      <c r="J58">
        <f>BYPL_EOD!AK58+BYPL_EOD!AL58</f>
        <v>47.25</v>
      </c>
      <c r="K58">
        <f>MES_EOD!AK58+MES_EOD!AL58</f>
        <v>5.51</v>
      </c>
      <c r="L58">
        <f>NDMC_EOD!AK58+NDMC_EOD!AL58</f>
        <v>26.5</v>
      </c>
      <c r="M58">
        <f>TPDDL_EOD!AK58+TPDDL_EOD!AL58</f>
        <v>65.88</v>
      </c>
      <c r="N58">
        <f t="shared" si="0"/>
        <v>239.43</v>
      </c>
      <c r="O58" s="154">
        <f t="shared" si="1"/>
        <v>-1.0000000000019327E-2</v>
      </c>
      <c r="P58">
        <v>94.286061897005382</v>
      </c>
      <c r="Q58">
        <v>47.248026563087329</v>
      </c>
      <c r="R58">
        <v>5.5097698701081725</v>
      </c>
      <c r="S58">
        <v>26.498893204694479</v>
      </c>
      <c r="T58">
        <v>65.877248465104614</v>
      </c>
      <c r="U58" s="156">
        <f t="shared" si="2"/>
        <v>239.41999999999996</v>
      </c>
      <c r="V58" s="154">
        <f t="shared" si="3"/>
        <v>0</v>
      </c>
      <c r="Y58">
        <f>BAWANA!AW58+BAWANA!AX58</f>
        <v>30.29</v>
      </c>
      <c r="Z58">
        <f>BAWANA!BD58+BAWANA!BE58</f>
        <v>30.29</v>
      </c>
      <c r="AA58">
        <f>BAWANA!X58+BAWANA!Y58</f>
        <v>30.29</v>
      </c>
      <c r="AB58">
        <f>BAWANA!AE58+BAWANA!AF58</f>
        <v>30.29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239.42</v>
      </c>
      <c r="E59">
        <f>BAWANA!AM59</f>
        <v>0</v>
      </c>
      <c r="F59">
        <f t="shared" si="4"/>
        <v>256</v>
      </c>
      <c r="G59">
        <f t="shared" si="5"/>
        <v>239.42</v>
      </c>
      <c r="H59" s="154"/>
      <c r="I59">
        <f>BRPL_EOD!AK59+BRPL_EOD!AL59</f>
        <v>94.29</v>
      </c>
      <c r="J59">
        <f>BYPL_EOD!AK59+BYPL_EOD!AL59</f>
        <v>47.25</v>
      </c>
      <c r="K59">
        <f>MES_EOD!AK59+MES_EOD!AL59</f>
        <v>5.51</v>
      </c>
      <c r="L59">
        <f>NDMC_EOD!AK59+NDMC_EOD!AL59</f>
        <v>26.5</v>
      </c>
      <c r="M59">
        <f>TPDDL_EOD!AK59+TPDDL_EOD!AL59</f>
        <v>65.88</v>
      </c>
      <c r="N59">
        <f t="shared" si="0"/>
        <v>239.43</v>
      </c>
      <c r="O59" s="154">
        <f t="shared" si="1"/>
        <v>-1.0000000000019327E-2</v>
      </c>
      <c r="P59">
        <v>94.286061897005382</v>
      </c>
      <c r="Q59">
        <v>47.248026563087329</v>
      </c>
      <c r="R59">
        <v>5.5097698701081725</v>
      </c>
      <c r="S59">
        <v>26.498893204694479</v>
      </c>
      <c r="T59">
        <v>65.877248465104614</v>
      </c>
      <c r="U59" s="156">
        <f t="shared" si="2"/>
        <v>239.41999999999996</v>
      </c>
      <c r="V59" s="154">
        <f t="shared" si="3"/>
        <v>0</v>
      </c>
      <c r="Y59">
        <f>BAWANA!AW59+BAWANA!AX59</f>
        <v>30.29</v>
      </c>
      <c r="Z59">
        <f>BAWANA!BD59+BAWANA!BE59</f>
        <v>30.29</v>
      </c>
      <c r="AA59">
        <f>BAWANA!X59+BAWANA!Y59</f>
        <v>30.29</v>
      </c>
      <c r="AB59">
        <f>BAWANA!AE59+BAWANA!AF59</f>
        <v>30.29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239.42</v>
      </c>
      <c r="E60">
        <f>BAWANA!AM60</f>
        <v>0</v>
      </c>
      <c r="F60">
        <f t="shared" si="4"/>
        <v>256</v>
      </c>
      <c r="G60">
        <f t="shared" si="5"/>
        <v>239.42</v>
      </c>
      <c r="H60" s="154"/>
      <c r="I60">
        <f>BRPL_EOD!AK60+BRPL_EOD!AL60</f>
        <v>94.29</v>
      </c>
      <c r="J60">
        <f>BYPL_EOD!AK60+BYPL_EOD!AL60</f>
        <v>47.25</v>
      </c>
      <c r="K60">
        <f>MES_EOD!AK60+MES_EOD!AL60</f>
        <v>5.51</v>
      </c>
      <c r="L60">
        <f>NDMC_EOD!AK60+NDMC_EOD!AL60</f>
        <v>26.5</v>
      </c>
      <c r="M60">
        <f>TPDDL_EOD!AK60+TPDDL_EOD!AL60</f>
        <v>65.88</v>
      </c>
      <c r="N60">
        <f t="shared" si="0"/>
        <v>239.43</v>
      </c>
      <c r="O60" s="154">
        <f t="shared" si="1"/>
        <v>-1.0000000000019327E-2</v>
      </c>
      <c r="P60">
        <v>94.286061897005382</v>
      </c>
      <c r="Q60">
        <v>47.248026563087329</v>
      </c>
      <c r="R60">
        <v>5.5097698701081725</v>
      </c>
      <c r="S60">
        <v>26.498893204694479</v>
      </c>
      <c r="T60">
        <v>65.877248465104614</v>
      </c>
      <c r="U60" s="156">
        <f t="shared" si="2"/>
        <v>239.41999999999996</v>
      </c>
      <c r="V60" s="154">
        <f t="shared" si="3"/>
        <v>0</v>
      </c>
      <c r="Y60">
        <f>BAWANA!AW60+BAWANA!AX60</f>
        <v>30.29</v>
      </c>
      <c r="Z60">
        <f>BAWANA!BD60+BAWANA!BE60</f>
        <v>30.29</v>
      </c>
      <c r="AA60">
        <f>BAWANA!X60+BAWANA!Y60</f>
        <v>30.29</v>
      </c>
      <c r="AB60">
        <f>BAWANA!AE60+BAWANA!AF60</f>
        <v>30.29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239.42</v>
      </c>
      <c r="E61">
        <f>BAWANA!AM61</f>
        <v>0</v>
      </c>
      <c r="F61">
        <f t="shared" si="4"/>
        <v>256</v>
      </c>
      <c r="G61">
        <f t="shared" si="5"/>
        <v>239.42</v>
      </c>
      <c r="H61" s="154"/>
      <c r="I61">
        <f>BRPL_EOD!AK61+BRPL_EOD!AL61</f>
        <v>94.29</v>
      </c>
      <c r="J61">
        <f>BYPL_EOD!AK61+BYPL_EOD!AL61</f>
        <v>47.25</v>
      </c>
      <c r="K61">
        <f>MES_EOD!AK61+MES_EOD!AL61</f>
        <v>5.51</v>
      </c>
      <c r="L61">
        <f>NDMC_EOD!AK61+NDMC_EOD!AL61</f>
        <v>26.5</v>
      </c>
      <c r="M61">
        <f>TPDDL_EOD!AK61+TPDDL_EOD!AL61</f>
        <v>65.88</v>
      </c>
      <c r="N61">
        <f t="shared" si="0"/>
        <v>239.43</v>
      </c>
      <c r="O61" s="154">
        <f t="shared" si="1"/>
        <v>-1.0000000000019327E-2</v>
      </c>
      <c r="P61">
        <v>94.286061897005382</v>
      </c>
      <c r="Q61">
        <v>47.248026563087329</v>
      </c>
      <c r="R61">
        <v>5.5097698701081725</v>
      </c>
      <c r="S61">
        <v>26.498893204694479</v>
      </c>
      <c r="T61">
        <v>65.877248465104614</v>
      </c>
      <c r="U61" s="156">
        <f t="shared" si="2"/>
        <v>239.41999999999996</v>
      </c>
      <c r="V61" s="154">
        <f t="shared" si="3"/>
        <v>0</v>
      </c>
      <c r="Y61">
        <f>BAWANA!AW61+BAWANA!AX61</f>
        <v>30.29</v>
      </c>
      <c r="Z61">
        <f>BAWANA!BD61+BAWANA!BE61</f>
        <v>30.29</v>
      </c>
      <c r="AA61">
        <f>BAWANA!X61+BAWANA!Y61</f>
        <v>30.29</v>
      </c>
      <c r="AB61">
        <f>BAWANA!AE61+BAWANA!AF61</f>
        <v>30.29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239.42</v>
      </c>
      <c r="E62">
        <f>BAWANA!AM62</f>
        <v>0</v>
      </c>
      <c r="F62">
        <f t="shared" si="4"/>
        <v>256</v>
      </c>
      <c r="G62">
        <f t="shared" si="5"/>
        <v>239.42</v>
      </c>
      <c r="H62" s="154"/>
      <c r="I62">
        <f>BRPL_EOD!AK62+BRPL_EOD!AL62</f>
        <v>94.29</v>
      </c>
      <c r="J62">
        <f>BYPL_EOD!AK62+BYPL_EOD!AL62</f>
        <v>47.25</v>
      </c>
      <c r="K62">
        <f>MES_EOD!AK62+MES_EOD!AL62</f>
        <v>5.51</v>
      </c>
      <c r="L62">
        <f>NDMC_EOD!AK62+NDMC_EOD!AL62</f>
        <v>26.5</v>
      </c>
      <c r="M62">
        <f>TPDDL_EOD!AK62+TPDDL_EOD!AL62</f>
        <v>65.88</v>
      </c>
      <c r="N62">
        <f t="shared" si="0"/>
        <v>239.43</v>
      </c>
      <c r="O62" s="154">
        <f t="shared" si="1"/>
        <v>-1.0000000000019327E-2</v>
      </c>
      <c r="P62">
        <v>94.286061897005382</v>
      </c>
      <c r="Q62">
        <v>47.248026563087329</v>
      </c>
      <c r="R62">
        <v>5.5097698701081725</v>
      </c>
      <c r="S62">
        <v>26.498893204694479</v>
      </c>
      <c r="T62">
        <v>65.877248465104614</v>
      </c>
      <c r="U62" s="156">
        <f t="shared" si="2"/>
        <v>239.41999999999996</v>
      </c>
      <c r="V62" s="154">
        <f t="shared" si="3"/>
        <v>0</v>
      </c>
      <c r="Y62">
        <f>BAWANA!AW62+BAWANA!AX62</f>
        <v>30.29</v>
      </c>
      <c r="Z62">
        <f>BAWANA!BD62+BAWANA!BE62</f>
        <v>30.29</v>
      </c>
      <c r="AA62">
        <f>BAWANA!X62+BAWANA!Y62</f>
        <v>30.29</v>
      </c>
      <c r="AB62">
        <f>BAWANA!AE62+BAWANA!AF62</f>
        <v>30.29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239.42</v>
      </c>
      <c r="E63">
        <f>BAWANA!AM63</f>
        <v>0</v>
      </c>
      <c r="F63">
        <f t="shared" si="4"/>
        <v>256</v>
      </c>
      <c r="G63">
        <f t="shared" si="5"/>
        <v>239.42</v>
      </c>
      <c r="H63" s="154"/>
      <c r="I63">
        <f>BRPL_EOD!AK63+BRPL_EOD!AL63</f>
        <v>94.29</v>
      </c>
      <c r="J63">
        <f>BYPL_EOD!AK63+BYPL_EOD!AL63</f>
        <v>47.25</v>
      </c>
      <c r="K63">
        <f>MES_EOD!AK63+MES_EOD!AL63</f>
        <v>5.51</v>
      </c>
      <c r="L63">
        <f>NDMC_EOD!AK63+NDMC_EOD!AL63</f>
        <v>26.5</v>
      </c>
      <c r="M63">
        <f>TPDDL_EOD!AK63+TPDDL_EOD!AL63</f>
        <v>65.88</v>
      </c>
      <c r="N63">
        <f t="shared" si="0"/>
        <v>239.43</v>
      </c>
      <c r="O63" s="154">
        <f t="shared" si="1"/>
        <v>-1.0000000000019327E-2</v>
      </c>
      <c r="P63">
        <v>94.286061897005382</v>
      </c>
      <c r="Q63">
        <v>47.248026563087329</v>
      </c>
      <c r="R63">
        <v>5.5097698701081725</v>
      </c>
      <c r="S63">
        <v>26.498893204694479</v>
      </c>
      <c r="T63">
        <v>65.877248465104614</v>
      </c>
      <c r="U63" s="156">
        <f t="shared" si="2"/>
        <v>239.41999999999996</v>
      </c>
      <c r="V63" s="154">
        <f t="shared" si="3"/>
        <v>0</v>
      </c>
      <c r="Y63">
        <f>BAWANA!AW63+BAWANA!AX63</f>
        <v>30.29</v>
      </c>
      <c r="Z63">
        <f>BAWANA!BD63+BAWANA!BE63</f>
        <v>30.29</v>
      </c>
      <c r="AA63">
        <f>BAWANA!X63+BAWANA!Y63</f>
        <v>30.29</v>
      </c>
      <c r="AB63">
        <f>BAWANA!AE63+BAWANA!AF63</f>
        <v>30.29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239.42</v>
      </c>
      <c r="E64">
        <f>BAWANA!AM64</f>
        <v>0</v>
      </c>
      <c r="F64">
        <f t="shared" si="4"/>
        <v>256</v>
      </c>
      <c r="G64">
        <f t="shared" si="5"/>
        <v>239.42</v>
      </c>
      <c r="H64" s="154"/>
      <c r="I64">
        <f>BRPL_EOD!AK64+BRPL_EOD!AL64</f>
        <v>94.29</v>
      </c>
      <c r="J64">
        <f>BYPL_EOD!AK64+BYPL_EOD!AL64</f>
        <v>47.25</v>
      </c>
      <c r="K64">
        <f>MES_EOD!AK64+MES_EOD!AL64</f>
        <v>5.51</v>
      </c>
      <c r="L64">
        <f>NDMC_EOD!AK64+NDMC_EOD!AL64</f>
        <v>26.5</v>
      </c>
      <c r="M64">
        <f>TPDDL_EOD!AK64+TPDDL_EOD!AL64</f>
        <v>65.88</v>
      </c>
      <c r="N64">
        <f t="shared" si="0"/>
        <v>239.43</v>
      </c>
      <c r="O64" s="154">
        <f t="shared" si="1"/>
        <v>-1.0000000000019327E-2</v>
      </c>
      <c r="P64">
        <v>94.286061897005382</v>
      </c>
      <c r="Q64">
        <v>47.248026563087329</v>
      </c>
      <c r="R64">
        <v>5.5097698701081725</v>
      </c>
      <c r="S64">
        <v>26.498893204694479</v>
      </c>
      <c r="T64">
        <v>65.877248465104614</v>
      </c>
      <c r="U64" s="156">
        <f t="shared" si="2"/>
        <v>239.41999999999996</v>
      </c>
      <c r="V64" s="154">
        <f t="shared" si="3"/>
        <v>0</v>
      </c>
      <c r="Y64">
        <f>BAWANA!AW64+BAWANA!AX64</f>
        <v>30.29</v>
      </c>
      <c r="Z64">
        <f>BAWANA!BD64+BAWANA!BE64</f>
        <v>30.29</v>
      </c>
      <c r="AA64">
        <f>BAWANA!X64+BAWANA!Y64</f>
        <v>30.29</v>
      </c>
      <c r="AB64">
        <f>BAWANA!AE64+BAWANA!AF64</f>
        <v>30.29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239.42</v>
      </c>
      <c r="E65">
        <f>BAWANA!AM65</f>
        <v>0</v>
      </c>
      <c r="F65">
        <f t="shared" si="4"/>
        <v>256</v>
      </c>
      <c r="G65">
        <f t="shared" si="5"/>
        <v>239.42</v>
      </c>
      <c r="H65" s="154"/>
      <c r="I65">
        <f>BRPL_EOD!AK65+BRPL_EOD!AL65</f>
        <v>94.29</v>
      </c>
      <c r="J65">
        <f>BYPL_EOD!AK65+BYPL_EOD!AL65</f>
        <v>47.25</v>
      </c>
      <c r="K65">
        <f>MES_EOD!AK65+MES_EOD!AL65</f>
        <v>5.51</v>
      </c>
      <c r="L65">
        <f>NDMC_EOD!AK65+NDMC_EOD!AL65</f>
        <v>26.5</v>
      </c>
      <c r="M65">
        <f>TPDDL_EOD!AK65+TPDDL_EOD!AL65</f>
        <v>65.88</v>
      </c>
      <c r="N65">
        <f t="shared" si="0"/>
        <v>239.43</v>
      </c>
      <c r="O65" s="154">
        <f t="shared" si="1"/>
        <v>-1.0000000000019327E-2</v>
      </c>
      <c r="P65">
        <v>94.286061897005382</v>
      </c>
      <c r="Q65">
        <v>47.248026563087329</v>
      </c>
      <c r="R65">
        <v>5.5097698701081725</v>
      </c>
      <c r="S65">
        <v>26.498893204694479</v>
      </c>
      <c r="T65">
        <v>65.877248465104614</v>
      </c>
      <c r="U65" s="156">
        <f t="shared" si="2"/>
        <v>239.41999999999996</v>
      </c>
      <c r="V65" s="154">
        <f t="shared" si="3"/>
        <v>0</v>
      </c>
      <c r="Y65">
        <f>BAWANA!AW65+BAWANA!AX65</f>
        <v>30.29</v>
      </c>
      <c r="Z65">
        <f>BAWANA!BD65+BAWANA!BE65</f>
        <v>30.29</v>
      </c>
      <c r="AA65">
        <f>BAWANA!X65+BAWANA!Y65</f>
        <v>30.29</v>
      </c>
      <c r="AB65">
        <f>BAWANA!AE65+BAWANA!AF65</f>
        <v>30.29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239.42</v>
      </c>
      <c r="E66">
        <f>BAWANA!AM66</f>
        <v>0</v>
      </c>
      <c r="F66">
        <f t="shared" si="4"/>
        <v>256</v>
      </c>
      <c r="G66">
        <f t="shared" si="5"/>
        <v>239.42</v>
      </c>
      <c r="H66" s="154"/>
      <c r="I66">
        <f>BRPL_EOD!AK66+BRPL_EOD!AL66</f>
        <v>94.29</v>
      </c>
      <c r="J66">
        <f>BYPL_EOD!AK66+BYPL_EOD!AL66</f>
        <v>47.25</v>
      </c>
      <c r="K66">
        <f>MES_EOD!AK66+MES_EOD!AL66</f>
        <v>5.51</v>
      </c>
      <c r="L66">
        <f>NDMC_EOD!AK66+NDMC_EOD!AL66</f>
        <v>26.5</v>
      </c>
      <c r="M66">
        <f>TPDDL_EOD!AK66+TPDDL_EOD!AL66</f>
        <v>65.88</v>
      </c>
      <c r="N66">
        <f t="shared" si="0"/>
        <v>239.43</v>
      </c>
      <c r="O66" s="154">
        <f t="shared" si="1"/>
        <v>-1.0000000000019327E-2</v>
      </c>
      <c r="P66">
        <v>94.286061897005382</v>
      </c>
      <c r="Q66">
        <v>47.248026563087329</v>
      </c>
      <c r="R66">
        <v>5.5097698701081725</v>
      </c>
      <c r="S66">
        <v>26.498893204694479</v>
      </c>
      <c r="T66">
        <v>65.877248465104614</v>
      </c>
      <c r="U66" s="156">
        <f t="shared" si="2"/>
        <v>239.41999999999996</v>
      </c>
      <c r="V66" s="154">
        <f t="shared" si="3"/>
        <v>0</v>
      </c>
      <c r="Y66">
        <f>BAWANA!AW66+BAWANA!AX66</f>
        <v>30.29</v>
      </c>
      <c r="Z66">
        <f>BAWANA!BD66+BAWANA!BE66</f>
        <v>30.29</v>
      </c>
      <c r="AA66">
        <f>BAWANA!X66+BAWANA!Y66</f>
        <v>30.29</v>
      </c>
      <c r="AB66">
        <f>BAWANA!AE66+BAWANA!AF66</f>
        <v>30.29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240</v>
      </c>
      <c r="E67">
        <f>BAWANA!AM67</f>
        <v>0</v>
      </c>
      <c r="F67">
        <f t="shared" si="4"/>
        <v>256</v>
      </c>
      <c r="G67">
        <f t="shared" si="5"/>
        <v>240</v>
      </c>
      <c r="H67" s="154"/>
      <c r="I67">
        <f>BRPL_EOD!AK67+BRPL_EOD!AL67</f>
        <v>93.4</v>
      </c>
      <c r="J67">
        <f>BYPL_EOD!AK67+BYPL_EOD!AL67</f>
        <v>46.81</v>
      </c>
      <c r="K67">
        <f>MES_EOD!AK67+MES_EOD!AL67</f>
        <v>8.27</v>
      </c>
      <c r="L67">
        <f>NDMC_EOD!AK67+NDMC_EOD!AL67</f>
        <v>26.25</v>
      </c>
      <c r="M67">
        <f>TPDDL_EOD!AK67+TPDDL_EOD!AL67</f>
        <v>65.260000000000005</v>
      </c>
      <c r="N67">
        <f t="shared" ref="N67:N98" si="7">SUM(I67:M67)</f>
        <v>239.99</v>
      </c>
      <c r="O67" s="154">
        <f t="shared" ref="O67:O98" si="8">G67-N67</f>
        <v>9.9999999999909051E-3</v>
      </c>
      <c r="P67">
        <v>93.404007958316342</v>
      </c>
      <c r="Q67">
        <v>46.812008599984914</v>
      </c>
      <c r="R67">
        <v>8.27</v>
      </c>
      <c r="S67">
        <v>26.251183080365593</v>
      </c>
      <c r="T67">
        <v>65.262800361333163</v>
      </c>
      <c r="U67" s="156">
        <f t="shared" ref="U67:U98" si="9">SUM(P67:T67)</f>
        <v>240</v>
      </c>
      <c r="V67" s="154">
        <f t="shared" ref="V67:V99" si="10">G67-U67</f>
        <v>0</v>
      </c>
      <c r="Y67">
        <f>BAWANA!AW67+BAWANA!AX67</f>
        <v>30</v>
      </c>
      <c r="Z67">
        <f>BAWANA!BD67+BAWANA!BE67</f>
        <v>30</v>
      </c>
      <c r="AA67">
        <f>BAWANA!X67+BAWANA!Y67</f>
        <v>30</v>
      </c>
      <c r="AB67">
        <f>BAWANA!AE67+BAWANA!AF67</f>
        <v>30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240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240</v>
      </c>
      <c r="H68" s="154"/>
      <c r="I68">
        <f>BRPL_EOD!AK68+BRPL_EOD!AL68</f>
        <v>93.4</v>
      </c>
      <c r="J68">
        <f>BYPL_EOD!AK68+BYPL_EOD!AL68</f>
        <v>46.81</v>
      </c>
      <c r="K68">
        <f>MES_EOD!AK68+MES_EOD!AL68</f>
        <v>8.27</v>
      </c>
      <c r="L68">
        <f>NDMC_EOD!AK68+NDMC_EOD!AL68</f>
        <v>26.25</v>
      </c>
      <c r="M68">
        <f>TPDDL_EOD!AK68+TPDDL_EOD!AL68</f>
        <v>65.260000000000005</v>
      </c>
      <c r="N68">
        <f t="shared" si="7"/>
        <v>239.99</v>
      </c>
      <c r="O68" s="154">
        <f t="shared" si="8"/>
        <v>9.9999999999909051E-3</v>
      </c>
      <c r="P68">
        <v>93.404007958316342</v>
      </c>
      <c r="Q68">
        <v>46.812008599984914</v>
      </c>
      <c r="R68">
        <v>8.27</v>
      </c>
      <c r="S68">
        <v>26.251183080365593</v>
      </c>
      <c r="T68">
        <v>65.262800361333163</v>
      </c>
      <c r="U68" s="156">
        <f t="shared" si="9"/>
        <v>240</v>
      </c>
      <c r="V68" s="154">
        <f t="shared" si="10"/>
        <v>0</v>
      </c>
      <c r="Y68">
        <f>BAWANA!AW68+BAWANA!AX68</f>
        <v>30</v>
      </c>
      <c r="Z68">
        <f>BAWANA!BD68+BAWANA!BE68</f>
        <v>30</v>
      </c>
      <c r="AA68">
        <f>BAWANA!X68+BAWANA!Y68</f>
        <v>30</v>
      </c>
      <c r="AB68">
        <f>BAWANA!AE68+BAWANA!AF68</f>
        <v>30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240</v>
      </c>
      <c r="E69">
        <f>BAWANA!AM69</f>
        <v>0</v>
      </c>
      <c r="F69">
        <f t="shared" si="11"/>
        <v>256</v>
      </c>
      <c r="G69">
        <f t="shared" si="12"/>
        <v>240</v>
      </c>
      <c r="H69" s="154"/>
      <c r="I69">
        <f>BRPL_EOD!AK69+BRPL_EOD!AL69</f>
        <v>93.4</v>
      </c>
      <c r="J69">
        <f>BYPL_EOD!AK69+BYPL_EOD!AL69</f>
        <v>46.81</v>
      </c>
      <c r="K69">
        <f>MES_EOD!AK69+MES_EOD!AL69</f>
        <v>8.27</v>
      </c>
      <c r="L69">
        <f>NDMC_EOD!AK69+NDMC_EOD!AL69</f>
        <v>26.25</v>
      </c>
      <c r="M69">
        <f>TPDDL_EOD!AK69+TPDDL_EOD!AL69</f>
        <v>65.260000000000005</v>
      </c>
      <c r="N69">
        <f t="shared" si="7"/>
        <v>239.99</v>
      </c>
      <c r="O69" s="154">
        <f t="shared" si="8"/>
        <v>9.9999999999909051E-3</v>
      </c>
      <c r="P69">
        <v>93.404007958316342</v>
      </c>
      <c r="Q69">
        <v>46.812008599984914</v>
      </c>
      <c r="R69">
        <v>8.27</v>
      </c>
      <c r="S69">
        <v>26.251183080365593</v>
      </c>
      <c r="T69">
        <v>65.262800361333163</v>
      </c>
      <c r="U69" s="156">
        <f t="shared" si="9"/>
        <v>240</v>
      </c>
      <c r="V69" s="154">
        <f t="shared" si="10"/>
        <v>0</v>
      </c>
      <c r="Y69">
        <f>BAWANA!AW69+BAWANA!AX69</f>
        <v>30</v>
      </c>
      <c r="Z69">
        <f>BAWANA!BD69+BAWANA!BE69</f>
        <v>30</v>
      </c>
      <c r="AA69">
        <f>BAWANA!X69+BAWANA!Y69</f>
        <v>30</v>
      </c>
      <c r="AB69">
        <f>BAWANA!AE69+BAWANA!AF69</f>
        <v>30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240</v>
      </c>
      <c r="E70">
        <f>BAWANA!AM70</f>
        <v>0</v>
      </c>
      <c r="F70">
        <f t="shared" si="11"/>
        <v>256</v>
      </c>
      <c r="G70">
        <f t="shared" si="12"/>
        <v>240</v>
      </c>
      <c r="H70" s="154"/>
      <c r="I70">
        <f>BRPL_EOD!AK70+BRPL_EOD!AL70</f>
        <v>93.4</v>
      </c>
      <c r="J70">
        <f>BYPL_EOD!AK70+BYPL_EOD!AL70</f>
        <v>46.81</v>
      </c>
      <c r="K70">
        <f>MES_EOD!AK70+MES_EOD!AL70</f>
        <v>8.27</v>
      </c>
      <c r="L70">
        <f>NDMC_EOD!AK70+NDMC_EOD!AL70</f>
        <v>26.25</v>
      </c>
      <c r="M70">
        <f>TPDDL_EOD!AK70+TPDDL_EOD!AL70</f>
        <v>65.260000000000005</v>
      </c>
      <c r="N70">
        <f t="shared" si="7"/>
        <v>239.99</v>
      </c>
      <c r="O70" s="154">
        <f t="shared" si="8"/>
        <v>9.9999999999909051E-3</v>
      </c>
      <c r="P70">
        <v>93.404007958316342</v>
      </c>
      <c r="Q70">
        <v>46.812008599984914</v>
      </c>
      <c r="R70">
        <v>8.27</v>
      </c>
      <c r="S70">
        <v>26.251183080365593</v>
      </c>
      <c r="T70">
        <v>65.262800361333163</v>
      </c>
      <c r="U70" s="156">
        <f t="shared" si="9"/>
        <v>240</v>
      </c>
      <c r="V70" s="154">
        <f t="shared" si="10"/>
        <v>0</v>
      </c>
      <c r="Y70">
        <f>BAWANA!AW70+BAWANA!AX70</f>
        <v>30</v>
      </c>
      <c r="Z70">
        <f>BAWANA!BD70+BAWANA!BE70</f>
        <v>30</v>
      </c>
      <c r="AA70">
        <f>BAWANA!X70+BAWANA!Y70</f>
        <v>30</v>
      </c>
      <c r="AB70">
        <f>BAWANA!AE70+BAWANA!AF70</f>
        <v>30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244</v>
      </c>
      <c r="E71">
        <f>BAWANA!AM71</f>
        <v>0</v>
      </c>
      <c r="F71">
        <f t="shared" si="11"/>
        <v>256</v>
      </c>
      <c r="G71">
        <f t="shared" si="12"/>
        <v>244</v>
      </c>
      <c r="H71" s="154"/>
      <c r="I71">
        <f>BRPL_EOD!AK71+BRPL_EOD!AL71</f>
        <v>94.96</v>
      </c>
      <c r="J71">
        <f>BYPL_EOD!AK71+BYPL_EOD!AL71</f>
        <v>47.59</v>
      </c>
      <c r="K71">
        <f>MES_EOD!AK71+MES_EOD!AL71</f>
        <v>8.41</v>
      </c>
      <c r="L71">
        <f>NDMC_EOD!AK71+NDMC_EOD!AL71</f>
        <v>26.69</v>
      </c>
      <c r="M71">
        <f>TPDDL_EOD!AK71+TPDDL_EOD!AL71</f>
        <v>66.349999999999994</v>
      </c>
      <c r="N71">
        <f t="shared" si="7"/>
        <v>244</v>
      </c>
      <c r="O71" s="154">
        <f t="shared" si="8"/>
        <v>0</v>
      </c>
      <c r="P71">
        <v>94.96</v>
      </c>
      <c r="Q71">
        <v>47.59</v>
      </c>
      <c r="R71">
        <v>8.41</v>
      </c>
      <c r="S71">
        <v>26.69</v>
      </c>
      <c r="T71">
        <v>66.349999999999994</v>
      </c>
      <c r="U71" s="156">
        <f t="shared" si="9"/>
        <v>244</v>
      </c>
      <c r="V71" s="154">
        <f t="shared" si="10"/>
        <v>0</v>
      </c>
      <c r="Y71">
        <f>BAWANA!AW71+BAWANA!AX71</f>
        <v>30.5</v>
      </c>
      <c r="Z71">
        <f>BAWANA!BD71+BAWANA!BE71</f>
        <v>30.5</v>
      </c>
      <c r="AA71">
        <f>BAWANA!X71+BAWANA!Y71</f>
        <v>30.5</v>
      </c>
      <c r="AB71">
        <f>BAWANA!AE71+BAWANA!AF71</f>
        <v>30.5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244</v>
      </c>
      <c r="E72">
        <f>BAWANA!AM72</f>
        <v>0</v>
      </c>
      <c r="F72">
        <f t="shared" si="11"/>
        <v>256</v>
      </c>
      <c r="G72">
        <f t="shared" si="12"/>
        <v>244</v>
      </c>
      <c r="H72" s="154"/>
      <c r="I72">
        <f>BRPL_EOD!AK72+BRPL_EOD!AL72</f>
        <v>94.96</v>
      </c>
      <c r="J72">
        <f>BYPL_EOD!AK72+BYPL_EOD!AL72</f>
        <v>47.59</v>
      </c>
      <c r="K72">
        <f>MES_EOD!AK72+MES_EOD!AL72</f>
        <v>8.41</v>
      </c>
      <c r="L72">
        <f>NDMC_EOD!AK72+NDMC_EOD!AL72</f>
        <v>26.69</v>
      </c>
      <c r="M72">
        <f>TPDDL_EOD!AK72+TPDDL_EOD!AL72</f>
        <v>66.349999999999994</v>
      </c>
      <c r="N72">
        <f t="shared" si="7"/>
        <v>244</v>
      </c>
      <c r="O72" s="154">
        <f t="shared" si="8"/>
        <v>0</v>
      </c>
      <c r="P72">
        <v>94.96</v>
      </c>
      <c r="Q72">
        <v>47.59</v>
      </c>
      <c r="R72">
        <v>8.41</v>
      </c>
      <c r="S72">
        <v>26.69</v>
      </c>
      <c r="T72">
        <v>66.349999999999994</v>
      </c>
      <c r="U72" s="156">
        <f t="shared" si="9"/>
        <v>244</v>
      </c>
      <c r="V72" s="154">
        <f t="shared" si="10"/>
        <v>0</v>
      </c>
      <c r="Y72">
        <f>BAWANA!AW72+BAWANA!AX72</f>
        <v>30.5</v>
      </c>
      <c r="Z72">
        <f>BAWANA!BD72+BAWANA!BE72</f>
        <v>30.5</v>
      </c>
      <c r="AA72">
        <f>BAWANA!X72+BAWANA!Y72</f>
        <v>30.5</v>
      </c>
      <c r="AB72">
        <f>BAWANA!AE72+BAWANA!AF72</f>
        <v>30.5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244</v>
      </c>
      <c r="E73">
        <f>BAWANA!AM73</f>
        <v>0</v>
      </c>
      <c r="F73">
        <f t="shared" si="11"/>
        <v>256</v>
      </c>
      <c r="G73">
        <f t="shared" si="12"/>
        <v>244</v>
      </c>
      <c r="H73" s="154"/>
      <c r="I73">
        <f>BRPL_EOD!AK73+BRPL_EOD!AL73</f>
        <v>94.96</v>
      </c>
      <c r="J73">
        <f>BYPL_EOD!AK73+BYPL_EOD!AL73</f>
        <v>47.59</v>
      </c>
      <c r="K73">
        <f>MES_EOD!AK73+MES_EOD!AL73</f>
        <v>8.41</v>
      </c>
      <c r="L73">
        <f>NDMC_EOD!AK73+NDMC_EOD!AL73</f>
        <v>26.69</v>
      </c>
      <c r="M73">
        <f>TPDDL_EOD!AK73+TPDDL_EOD!AL73</f>
        <v>66.349999999999994</v>
      </c>
      <c r="N73">
        <f t="shared" si="7"/>
        <v>244</v>
      </c>
      <c r="O73" s="154">
        <f t="shared" si="8"/>
        <v>0</v>
      </c>
      <c r="P73">
        <v>94.96</v>
      </c>
      <c r="Q73">
        <v>47.59</v>
      </c>
      <c r="R73">
        <v>8.41</v>
      </c>
      <c r="S73">
        <v>26.69</v>
      </c>
      <c r="T73">
        <v>66.349999999999994</v>
      </c>
      <c r="U73" s="156">
        <f t="shared" si="9"/>
        <v>244</v>
      </c>
      <c r="V73" s="154">
        <f t="shared" si="10"/>
        <v>0</v>
      </c>
      <c r="Y73">
        <f>BAWANA!AW73+BAWANA!AX73</f>
        <v>30.5</v>
      </c>
      <c r="Z73">
        <f>BAWANA!BD73+BAWANA!BE73</f>
        <v>30.5</v>
      </c>
      <c r="AA73">
        <f>BAWANA!X73+BAWANA!Y73</f>
        <v>30.5</v>
      </c>
      <c r="AB73">
        <f>BAWANA!AE73+BAWANA!AF73</f>
        <v>30.5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244</v>
      </c>
      <c r="E74">
        <f>BAWANA!AM74</f>
        <v>0</v>
      </c>
      <c r="F74">
        <f t="shared" si="11"/>
        <v>256</v>
      </c>
      <c r="G74">
        <f t="shared" si="12"/>
        <v>244</v>
      </c>
      <c r="H74" s="154"/>
      <c r="I74">
        <f>BRPL_EOD!AK74+BRPL_EOD!AL74</f>
        <v>94.96</v>
      </c>
      <c r="J74">
        <f>BYPL_EOD!AK74+BYPL_EOD!AL74</f>
        <v>47.59</v>
      </c>
      <c r="K74">
        <f>MES_EOD!AK74+MES_EOD!AL74</f>
        <v>8.41</v>
      </c>
      <c r="L74">
        <f>NDMC_EOD!AK74+NDMC_EOD!AL74</f>
        <v>26.69</v>
      </c>
      <c r="M74">
        <f>TPDDL_EOD!AK74+TPDDL_EOD!AL74</f>
        <v>66.349999999999994</v>
      </c>
      <c r="N74">
        <f t="shared" si="7"/>
        <v>244</v>
      </c>
      <c r="O74" s="154">
        <f t="shared" si="8"/>
        <v>0</v>
      </c>
      <c r="P74">
        <v>94.96</v>
      </c>
      <c r="Q74">
        <v>47.59</v>
      </c>
      <c r="R74">
        <v>8.41</v>
      </c>
      <c r="S74">
        <v>26.69</v>
      </c>
      <c r="T74">
        <v>66.349999999999994</v>
      </c>
      <c r="U74" s="156">
        <f t="shared" si="9"/>
        <v>244</v>
      </c>
      <c r="V74" s="154">
        <f t="shared" si="10"/>
        <v>0</v>
      </c>
      <c r="Y74">
        <f>BAWANA!AW74+BAWANA!AX74</f>
        <v>30.5</v>
      </c>
      <c r="Z74">
        <f>BAWANA!BD74+BAWANA!BE74</f>
        <v>30.5</v>
      </c>
      <c r="AA74">
        <f>BAWANA!X74+BAWANA!Y74</f>
        <v>30.5</v>
      </c>
      <c r="AB74">
        <f>BAWANA!AE74+BAWANA!AF74</f>
        <v>30.5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244</v>
      </c>
      <c r="E75">
        <f>BAWANA!AM75</f>
        <v>0</v>
      </c>
      <c r="F75">
        <f t="shared" si="11"/>
        <v>256</v>
      </c>
      <c r="G75">
        <f t="shared" si="12"/>
        <v>244</v>
      </c>
      <c r="H75" s="154"/>
      <c r="I75">
        <f>BRPL_EOD!AK75+BRPL_EOD!AL75</f>
        <v>94.96</v>
      </c>
      <c r="J75">
        <f>BYPL_EOD!AK75+BYPL_EOD!AL75</f>
        <v>47.59</v>
      </c>
      <c r="K75">
        <f>MES_EOD!AK75+MES_EOD!AL75</f>
        <v>8.41</v>
      </c>
      <c r="L75">
        <f>NDMC_EOD!AK75+NDMC_EOD!AL75</f>
        <v>26.69</v>
      </c>
      <c r="M75">
        <f>TPDDL_EOD!AK75+TPDDL_EOD!AL75</f>
        <v>66.349999999999994</v>
      </c>
      <c r="N75">
        <f t="shared" si="7"/>
        <v>244</v>
      </c>
      <c r="O75" s="154">
        <f t="shared" si="8"/>
        <v>0</v>
      </c>
      <c r="P75">
        <v>94.96</v>
      </c>
      <c r="Q75">
        <v>47.59</v>
      </c>
      <c r="R75">
        <v>8.41</v>
      </c>
      <c r="S75">
        <v>26.69</v>
      </c>
      <c r="T75">
        <v>66.349999999999994</v>
      </c>
      <c r="U75" s="156">
        <f t="shared" si="9"/>
        <v>244</v>
      </c>
      <c r="V75" s="154">
        <f t="shared" si="10"/>
        <v>0</v>
      </c>
      <c r="Y75">
        <f>BAWANA!AW75+BAWANA!AX75</f>
        <v>30.5</v>
      </c>
      <c r="Z75">
        <f>BAWANA!BD75+BAWANA!BE75</f>
        <v>30.5</v>
      </c>
      <c r="AA75">
        <f>BAWANA!X75+BAWANA!Y75</f>
        <v>30.5</v>
      </c>
      <c r="AB75">
        <f>BAWANA!AE75+BAWANA!AF75</f>
        <v>30.5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244</v>
      </c>
      <c r="E76">
        <f>BAWANA!AM76</f>
        <v>0</v>
      </c>
      <c r="F76">
        <f t="shared" si="11"/>
        <v>256</v>
      </c>
      <c r="G76">
        <f t="shared" si="12"/>
        <v>244</v>
      </c>
      <c r="H76" s="154"/>
      <c r="I76">
        <f>BRPL_EOD!AK76+BRPL_EOD!AL76</f>
        <v>94.96</v>
      </c>
      <c r="J76">
        <f>BYPL_EOD!AK76+BYPL_EOD!AL76</f>
        <v>47.59</v>
      </c>
      <c r="K76">
        <f>MES_EOD!AK76+MES_EOD!AL76</f>
        <v>8.41</v>
      </c>
      <c r="L76">
        <f>NDMC_EOD!AK76+NDMC_EOD!AL76</f>
        <v>26.69</v>
      </c>
      <c r="M76">
        <f>TPDDL_EOD!AK76+TPDDL_EOD!AL76</f>
        <v>66.349999999999994</v>
      </c>
      <c r="N76">
        <f t="shared" si="7"/>
        <v>244</v>
      </c>
      <c r="O76" s="154">
        <f t="shared" si="8"/>
        <v>0</v>
      </c>
      <c r="P76">
        <v>94.96</v>
      </c>
      <c r="Q76">
        <v>47.59</v>
      </c>
      <c r="R76">
        <v>8.41</v>
      </c>
      <c r="S76">
        <v>26.69</v>
      </c>
      <c r="T76">
        <v>66.349999999999994</v>
      </c>
      <c r="U76" s="156">
        <f t="shared" si="9"/>
        <v>244</v>
      </c>
      <c r="V76" s="154">
        <f t="shared" si="10"/>
        <v>0</v>
      </c>
      <c r="Y76">
        <f>BAWANA!AW76+BAWANA!AX76</f>
        <v>30.5</v>
      </c>
      <c r="Z76">
        <f>BAWANA!BD76+BAWANA!BE76</f>
        <v>30.5</v>
      </c>
      <c r="AA76">
        <f>BAWANA!X76+BAWANA!Y76</f>
        <v>30.5</v>
      </c>
      <c r="AB76">
        <f>BAWANA!AE76+BAWANA!AF76</f>
        <v>30.5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244</v>
      </c>
      <c r="E77">
        <f>BAWANA!AM77</f>
        <v>0</v>
      </c>
      <c r="F77">
        <f t="shared" si="11"/>
        <v>256</v>
      </c>
      <c r="G77">
        <f t="shared" si="12"/>
        <v>244</v>
      </c>
      <c r="H77" s="154"/>
      <c r="I77">
        <f>BRPL_EOD!AK77+BRPL_EOD!AL77</f>
        <v>94.96</v>
      </c>
      <c r="J77">
        <f>BYPL_EOD!AK77+BYPL_EOD!AL77</f>
        <v>47.59</v>
      </c>
      <c r="K77">
        <f>MES_EOD!AK77+MES_EOD!AL77</f>
        <v>8.41</v>
      </c>
      <c r="L77">
        <f>NDMC_EOD!AK77+NDMC_EOD!AL77</f>
        <v>26.69</v>
      </c>
      <c r="M77">
        <f>TPDDL_EOD!AK77+TPDDL_EOD!AL77</f>
        <v>66.349999999999994</v>
      </c>
      <c r="N77">
        <f t="shared" si="7"/>
        <v>244</v>
      </c>
      <c r="O77" s="154">
        <f t="shared" si="8"/>
        <v>0</v>
      </c>
      <c r="P77">
        <v>94.96</v>
      </c>
      <c r="Q77">
        <v>47.59</v>
      </c>
      <c r="R77">
        <v>8.41</v>
      </c>
      <c r="S77">
        <v>26.69</v>
      </c>
      <c r="T77">
        <v>66.349999999999994</v>
      </c>
      <c r="U77" s="156">
        <f t="shared" si="9"/>
        <v>244</v>
      </c>
      <c r="V77" s="154">
        <f t="shared" si="10"/>
        <v>0</v>
      </c>
      <c r="Y77">
        <f>BAWANA!AW77+BAWANA!AX77</f>
        <v>30.5</v>
      </c>
      <c r="Z77">
        <f>BAWANA!BD77+BAWANA!BE77</f>
        <v>30.5</v>
      </c>
      <c r="AA77">
        <f>BAWANA!X77+BAWANA!Y77</f>
        <v>30.5</v>
      </c>
      <c r="AB77">
        <f>BAWANA!AE77+BAWANA!AF77</f>
        <v>30.5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244</v>
      </c>
      <c r="E78">
        <f>BAWANA!AM78</f>
        <v>0</v>
      </c>
      <c r="F78">
        <f t="shared" si="11"/>
        <v>256</v>
      </c>
      <c r="G78">
        <f t="shared" si="12"/>
        <v>244</v>
      </c>
      <c r="H78" s="154"/>
      <c r="I78">
        <f>BRPL_EOD!AK78+BRPL_EOD!AL78</f>
        <v>94.96</v>
      </c>
      <c r="J78">
        <f>BYPL_EOD!AK78+BYPL_EOD!AL78</f>
        <v>47.59</v>
      </c>
      <c r="K78">
        <f>MES_EOD!AK78+MES_EOD!AL78</f>
        <v>8.41</v>
      </c>
      <c r="L78">
        <f>NDMC_EOD!AK78+NDMC_EOD!AL78</f>
        <v>26.69</v>
      </c>
      <c r="M78">
        <f>TPDDL_EOD!AK78+TPDDL_EOD!AL78</f>
        <v>66.349999999999994</v>
      </c>
      <c r="N78">
        <f t="shared" si="7"/>
        <v>244</v>
      </c>
      <c r="O78" s="154">
        <f t="shared" si="8"/>
        <v>0</v>
      </c>
      <c r="P78">
        <v>94.96</v>
      </c>
      <c r="Q78">
        <v>47.59</v>
      </c>
      <c r="R78">
        <v>8.41</v>
      </c>
      <c r="S78">
        <v>26.69</v>
      </c>
      <c r="T78">
        <v>66.349999999999994</v>
      </c>
      <c r="U78" s="156">
        <f t="shared" si="9"/>
        <v>244</v>
      </c>
      <c r="V78" s="154">
        <f t="shared" si="10"/>
        <v>0</v>
      </c>
      <c r="Y78">
        <f>BAWANA!AW78+BAWANA!AX78</f>
        <v>30.5</v>
      </c>
      <c r="Z78">
        <f>BAWANA!BD78+BAWANA!BE78</f>
        <v>30.5</v>
      </c>
      <c r="AA78">
        <f>BAWANA!X78+BAWANA!Y78</f>
        <v>30.5</v>
      </c>
      <c r="AB78">
        <f>BAWANA!AE78+BAWANA!AF78</f>
        <v>30.5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244</v>
      </c>
      <c r="E79">
        <f>BAWANA!AM79</f>
        <v>0</v>
      </c>
      <c r="F79">
        <f t="shared" si="11"/>
        <v>256</v>
      </c>
      <c r="G79">
        <f t="shared" si="12"/>
        <v>244</v>
      </c>
      <c r="H79" s="154"/>
      <c r="I79">
        <f>BRPL_EOD!AK79+BRPL_EOD!AL79</f>
        <v>94.96</v>
      </c>
      <c r="J79">
        <f>BYPL_EOD!AK79+BYPL_EOD!AL79</f>
        <v>47.59</v>
      </c>
      <c r="K79">
        <f>MES_EOD!AK79+MES_EOD!AL79</f>
        <v>8.41</v>
      </c>
      <c r="L79">
        <f>NDMC_EOD!AK79+NDMC_EOD!AL79</f>
        <v>26.69</v>
      </c>
      <c r="M79">
        <f>TPDDL_EOD!AK79+TPDDL_EOD!AL79</f>
        <v>66.349999999999994</v>
      </c>
      <c r="N79">
        <f t="shared" si="7"/>
        <v>244</v>
      </c>
      <c r="O79" s="154">
        <f t="shared" si="8"/>
        <v>0</v>
      </c>
      <c r="P79">
        <v>94.96</v>
      </c>
      <c r="Q79">
        <v>47.59</v>
      </c>
      <c r="R79">
        <v>8.41</v>
      </c>
      <c r="S79">
        <v>26.69</v>
      </c>
      <c r="T79">
        <v>66.349999999999994</v>
      </c>
      <c r="U79" s="156">
        <f t="shared" si="9"/>
        <v>244</v>
      </c>
      <c r="V79" s="154">
        <f t="shared" si="10"/>
        <v>0</v>
      </c>
      <c r="Y79">
        <f>BAWANA!AW79+BAWANA!AX79</f>
        <v>30.5</v>
      </c>
      <c r="Z79">
        <f>BAWANA!BD79+BAWANA!BE79</f>
        <v>30.5</v>
      </c>
      <c r="AA79">
        <f>BAWANA!X79+BAWANA!Y79</f>
        <v>30.5</v>
      </c>
      <c r="AB79">
        <f>BAWANA!AE79+BAWANA!AF79</f>
        <v>30.5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244</v>
      </c>
      <c r="E80">
        <f>BAWANA!AM80</f>
        <v>0</v>
      </c>
      <c r="F80">
        <f t="shared" si="11"/>
        <v>256</v>
      </c>
      <c r="G80">
        <f t="shared" si="12"/>
        <v>244</v>
      </c>
      <c r="H80" s="154"/>
      <c r="I80">
        <f>BRPL_EOD!AK80+BRPL_EOD!AL80</f>
        <v>94.96</v>
      </c>
      <c r="J80">
        <f>BYPL_EOD!AK80+BYPL_EOD!AL80</f>
        <v>47.59</v>
      </c>
      <c r="K80">
        <f>MES_EOD!AK80+MES_EOD!AL80</f>
        <v>8.41</v>
      </c>
      <c r="L80">
        <f>NDMC_EOD!AK80+NDMC_EOD!AL80</f>
        <v>26.69</v>
      </c>
      <c r="M80">
        <f>TPDDL_EOD!AK80+TPDDL_EOD!AL80</f>
        <v>66.349999999999994</v>
      </c>
      <c r="N80">
        <f t="shared" si="7"/>
        <v>244</v>
      </c>
      <c r="O80" s="154">
        <f t="shared" si="8"/>
        <v>0</v>
      </c>
      <c r="P80">
        <v>94.96</v>
      </c>
      <c r="Q80">
        <v>47.59</v>
      </c>
      <c r="R80">
        <v>8.41</v>
      </c>
      <c r="S80">
        <v>26.69</v>
      </c>
      <c r="T80">
        <v>66.349999999999994</v>
      </c>
      <c r="U80" s="156">
        <f t="shared" si="9"/>
        <v>244</v>
      </c>
      <c r="V80" s="154">
        <f t="shared" si="10"/>
        <v>0</v>
      </c>
      <c r="Y80">
        <f>BAWANA!AW80+BAWANA!AX80</f>
        <v>30.5</v>
      </c>
      <c r="Z80">
        <f>BAWANA!BD80+BAWANA!BE80</f>
        <v>30.5</v>
      </c>
      <c r="AA80">
        <f>BAWANA!X80+BAWANA!Y80</f>
        <v>30.5</v>
      </c>
      <c r="AB80">
        <f>BAWANA!AE80+BAWANA!AF80</f>
        <v>30.5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244</v>
      </c>
      <c r="E81">
        <f>BAWANA!AM81</f>
        <v>0</v>
      </c>
      <c r="F81">
        <f t="shared" si="11"/>
        <v>256</v>
      </c>
      <c r="G81">
        <f t="shared" si="12"/>
        <v>244</v>
      </c>
      <c r="H81" s="154"/>
      <c r="I81">
        <f>BRPL_EOD!AK81+BRPL_EOD!AL81</f>
        <v>94.96</v>
      </c>
      <c r="J81">
        <f>BYPL_EOD!AK81+BYPL_EOD!AL81</f>
        <v>47.59</v>
      </c>
      <c r="K81">
        <f>MES_EOD!AK81+MES_EOD!AL81</f>
        <v>8.41</v>
      </c>
      <c r="L81">
        <f>NDMC_EOD!AK81+NDMC_EOD!AL81</f>
        <v>26.69</v>
      </c>
      <c r="M81">
        <f>TPDDL_EOD!AK81+TPDDL_EOD!AL81</f>
        <v>66.349999999999994</v>
      </c>
      <c r="N81">
        <f t="shared" si="7"/>
        <v>244</v>
      </c>
      <c r="O81" s="154">
        <f t="shared" si="8"/>
        <v>0</v>
      </c>
      <c r="P81">
        <v>94.96</v>
      </c>
      <c r="Q81">
        <v>47.59</v>
      </c>
      <c r="R81">
        <v>8.41</v>
      </c>
      <c r="S81">
        <v>26.69</v>
      </c>
      <c r="T81">
        <v>66.349999999999994</v>
      </c>
      <c r="U81" s="156">
        <f t="shared" si="9"/>
        <v>244</v>
      </c>
      <c r="V81" s="154">
        <f t="shared" si="10"/>
        <v>0</v>
      </c>
      <c r="Y81">
        <f>BAWANA!AW81+BAWANA!AX81</f>
        <v>30.5</v>
      </c>
      <c r="Z81">
        <f>BAWANA!BD81+BAWANA!BE81</f>
        <v>30.5</v>
      </c>
      <c r="AA81">
        <f>BAWANA!X81+BAWANA!Y81</f>
        <v>30.5</v>
      </c>
      <c r="AB81">
        <f>BAWANA!AE81+BAWANA!AF81</f>
        <v>30.5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244</v>
      </c>
      <c r="E82">
        <f>BAWANA!AM82</f>
        <v>0</v>
      </c>
      <c r="F82">
        <f t="shared" si="11"/>
        <v>256</v>
      </c>
      <c r="G82">
        <f t="shared" si="12"/>
        <v>244</v>
      </c>
      <c r="H82" s="154"/>
      <c r="I82">
        <f>BRPL_EOD!AK82+BRPL_EOD!AL82</f>
        <v>94.96</v>
      </c>
      <c r="J82">
        <f>BYPL_EOD!AK82+BYPL_EOD!AL82</f>
        <v>47.59</v>
      </c>
      <c r="K82">
        <f>MES_EOD!AK82+MES_EOD!AL82</f>
        <v>8.41</v>
      </c>
      <c r="L82">
        <f>NDMC_EOD!AK82+NDMC_EOD!AL82</f>
        <v>26.69</v>
      </c>
      <c r="M82">
        <f>TPDDL_EOD!AK82+TPDDL_EOD!AL82</f>
        <v>66.349999999999994</v>
      </c>
      <c r="N82">
        <f t="shared" si="7"/>
        <v>244</v>
      </c>
      <c r="O82" s="154">
        <f t="shared" si="8"/>
        <v>0</v>
      </c>
      <c r="P82">
        <v>94.96</v>
      </c>
      <c r="Q82">
        <v>47.59</v>
      </c>
      <c r="R82">
        <v>8.41</v>
      </c>
      <c r="S82">
        <v>26.69</v>
      </c>
      <c r="T82">
        <v>66.349999999999994</v>
      </c>
      <c r="U82" s="156">
        <f t="shared" si="9"/>
        <v>244</v>
      </c>
      <c r="V82" s="154">
        <f t="shared" si="10"/>
        <v>0</v>
      </c>
      <c r="Y82">
        <f>BAWANA!AW82+BAWANA!AX82</f>
        <v>30.5</v>
      </c>
      <c r="Z82">
        <f>BAWANA!BD82+BAWANA!BE82</f>
        <v>30.5</v>
      </c>
      <c r="AA82">
        <f>BAWANA!X82+BAWANA!Y82</f>
        <v>30.5</v>
      </c>
      <c r="AB82">
        <f>BAWANA!AE82+BAWANA!AF82</f>
        <v>30.5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248</v>
      </c>
      <c r="E83">
        <f>BAWANA!AM83</f>
        <v>0</v>
      </c>
      <c r="F83">
        <f t="shared" si="11"/>
        <v>256</v>
      </c>
      <c r="G83">
        <f t="shared" si="12"/>
        <v>248</v>
      </c>
      <c r="H83" s="154"/>
      <c r="I83">
        <f>BRPL_EOD!AK83+BRPL_EOD!AL83</f>
        <v>96.52</v>
      </c>
      <c r="J83">
        <f>BYPL_EOD!AK83+BYPL_EOD!AL83</f>
        <v>48.37</v>
      </c>
      <c r="K83">
        <f>MES_EOD!AK83+MES_EOD!AL83</f>
        <v>8.5500000000000007</v>
      </c>
      <c r="L83">
        <f>NDMC_EOD!AK83+NDMC_EOD!AL83</f>
        <v>27.13</v>
      </c>
      <c r="M83">
        <f>TPDDL_EOD!AK83+TPDDL_EOD!AL83</f>
        <v>67.430000000000007</v>
      </c>
      <c r="N83">
        <f t="shared" si="7"/>
        <v>248</v>
      </c>
      <c r="O83" s="154">
        <f t="shared" si="8"/>
        <v>0</v>
      </c>
      <c r="P83">
        <v>96.52</v>
      </c>
      <c r="Q83">
        <v>48.37</v>
      </c>
      <c r="R83">
        <v>8.5500000000000007</v>
      </c>
      <c r="S83">
        <v>27.13</v>
      </c>
      <c r="T83">
        <v>67.430000000000007</v>
      </c>
      <c r="U83" s="156">
        <f t="shared" si="9"/>
        <v>248</v>
      </c>
      <c r="V83" s="154">
        <f t="shared" si="10"/>
        <v>0</v>
      </c>
      <c r="Y83">
        <f>BAWANA!AW83+BAWANA!AX83</f>
        <v>31</v>
      </c>
      <c r="Z83">
        <f>BAWANA!BD83+BAWANA!BE83</f>
        <v>31</v>
      </c>
      <c r="AA83">
        <f>BAWANA!X83+BAWANA!Y83</f>
        <v>31</v>
      </c>
      <c r="AB83">
        <f>BAWANA!AE83+BAWANA!AF83</f>
        <v>31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248</v>
      </c>
      <c r="E84">
        <f>BAWANA!AM84</f>
        <v>0</v>
      </c>
      <c r="F84">
        <f t="shared" si="11"/>
        <v>256</v>
      </c>
      <c r="G84">
        <f t="shared" si="12"/>
        <v>248</v>
      </c>
      <c r="H84" s="154"/>
      <c r="I84">
        <f>BRPL_EOD!AK84+BRPL_EOD!AL84</f>
        <v>96.52</v>
      </c>
      <c r="J84">
        <f>BYPL_EOD!AK84+BYPL_EOD!AL84</f>
        <v>48.37</v>
      </c>
      <c r="K84">
        <f>MES_EOD!AK84+MES_EOD!AL84</f>
        <v>8.5500000000000007</v>
      </c>
      <c r="L84">
        <f>NDMC_EOD!AK84+NDMC_EOD!AL84</f>
        <v>27.13</v>
      </c>
      <c r="M84">
        <f>TPDDL_EOD!AK84+TPDDL_EOD!AL84</f>
        <v>67.430000000000007</v>
      </c>
      <c r="N84">
        <f t="shared" si="7"/>
        <v>248</v>
      </c>
      <c r="O84" s="154">
        <f t="shared" si="8"/>
        <v>0</v>
      </c>
      <c r="P84">
        <v>96.52</v>
      </c>
      <c r="Q84">
        <v>48.37</v>
      </c>
      <c r="R84">
        <v>8.5500000000000007</v>
      </c>
      <c r="S84">
        <v>27.13</v>
      </c>
      <c r="T84">
        <v>67.430000000000007</v>
      </c>
      <c r="U84" s="156">
        <f t="shared" si="9"/>
        <v>248</v>
      </c>
      <c r="V84" s="154">
        <f t="shared" si="10"/>
        <v>0</v>
      </c>
      <c r="Y84">
        <f>BAWANA!AW84+BAWANA!AX84</f>
        <v>31</v>
      </c>
      <c r="Z84">
        <f>BAWANA!BD84+BAWANA!BE84</f>
        <v>31</v>
      </c>
      <c r="AA84">
        <f>BAWANA!X84+BAWANA!Y84</f>
        <v>31</v>
      </c>
      <c r="AB84">
        <f>BAWANA!AE84+BAWANA!AF84</f>
        <v>31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248</v>
      </c>
      <c r="E85">
        <f>BAWANA!AM85</f>
        <v>0</v>
      </c>
      <c r="F85">
        <f t="shared" si="11"/>
        <v>256</v>
      </c>
      <c r="G85">
        <f t="shared" si="12"/>
        <v>248</v>
      </c>
      <c r="H85" s="154"/>
      <c r="I85">
        <f>BRPL_EOD!AK85+BRPL_EOD!AL85</f>
        <v>96.52</v>
      </c>
      <c r="J85">
        <f>BYPL_EOD!AK85+BYPL_EOD!AL85</f>
        <v>48.37</v>
      </c>
      <c r="K85">
        <f>MES_EOD!AK85+MES_EOD!AL85</f>
        <v>8.5500000000000007</v>
      </c>
      <c r="L85">
        <f>NDMC_EOD!AK85+NDMC_EOD!AL85</f>
        <v>27.13</v>
      </c>
      <c r="M85">
        <f>TPDDL_EOD!AK85+TPDDL_EOD!AL85</f>
        <v>67.430000000000007</v>
      </c>
      <c r="N85">
        <f t="shared" si="7"/>
        <v>248</v>
      </c>
      <c r="O85" s="154">
        <f t="shared" si="8"/>
        <v>0</v>
      </c>
      <c r="P85">
        <v>96.52</v>
      </c>
      <c r="Q85">
        <v>48.37</v>
      </c>
      <c r="R85">
        <v>8.5500000000000007</v>
      </c>
      <c r="S85">
        <v>27.13</v>
      </c>
      <c r="T85">
        <v>67.430000000000007</v>
      </c>
      <c r="U85" s="156">
        <f t="shared" si="9"/>
        <v>248</v>
      </c>
      <c r="V85" s="154">
        <f t="shared" si="10"/>
        <v>0</v>
      </c>
      <c r="Y85">
        <f>BAWANA!AW85+BAWANA!AX85</f>
        <v>31</v>
      </c>
      <c r="Z85">
        <f>BAWANA!BD85+BAWANA!BE85</f>
        <v>31</v>
      </c>
      <c r="AA85">
        <f>BAWANA!X85+BAWANA!Y85</f>
        <v>31</v>
      </c>
      <c r="AB85">
        <f>BAWANA!AE85+BAWANA!AF85</f>
        <v>31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248</v>
      </c>
      <c r="E86">
        <f>BAWANA!AM86</f>
        <v>0</v>
      </c>
      <c r="F86">
        <f t="shared" si="11"/>
        <v>256</v>
      </c>
      <c r="G86">
        <f t="shared" si="12"/>
        <v>248</v>
      </c>
      <c r="H86" s="154"/>
      <c r="I86">
        <f>BRPL_EOD!AK86+BRPL_EOD!AL86</f>
        <v>96.52</v>
      </c>
      <c r="J86">
        <f>BYPL_EOD!AK86+BYPL_EOD!AL86</f>
        <v>48.37</v>
      </c>
      <c r="K86">
        <f>MES_EOD!AK86+MES_EOD!AL86</f>
        <v>8.5500000000000007</v>
      </c>
      <c r="L86">
        <f>NDMC_EOD!AK86+NDMC_EOD!AL86</f>
        <v>27.13</v>
      </c>
      <c r="M86">
        <f>TPDDL_EOD!AK86+TPDDL_EOD!AL86</f>
        <v>67.430000000000007</v>
      </c>
      <c r="N86">
        <f t="shared" si="7"/>
        <v>248</v>
      </c>
      <c r="O86" s="154">
        <f t="shared" si="8"/>
        <v>0</v>
      </c>
      <c r="P86">
        <v>96.52</v>
      </c>
      <c r="Q86">
        <v>48.37</v>
      </c>
      <c r="R86">
        <v>8.5500000000000007</v>
      </c>
      <c r="S86">
        <v>27.13</v>
      </c>
      <c r="T86">
        <v>67.430000000000007</v>
      </c>
      <c r="U86" s="156">
        <f t="shared" si="9"/>
        <v>248</v>
      </c>
      <c r="V86" s="154">
        <f t="shared" si="10"/>
        <v>0</v>
      </c>
      <c r="Y86">
        <f>BAWANA!AW86+BAWANA!AX86</f>
        <v>31</v>
      </c>
      <c r="Z86">
        <f>BAWANA!BD86+BAWANA!BE86</f>
        <v>31</v>
      </c>
      <c r="AA86">
        <f>BAWANA!X86+BAWANA!Y86</f>
        <v>31</v>
      </c>
      <c r="AB86">
        <f>BAWANA!AE86+BAWANA!AF86</f>
        <v>31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248</v>
      </c>
      <c r="E87">
        <f>BAWANA!AM87</f>
        <v>0</v>
      </c>
      <c r="F87">
        <f t="shared" si="11"/>
        <v>256</v>
      </c>
      <c r="G87">
        <f t="shared" si="12"/>
        <v>248</v>
      </c>
      <c r="H87" s="154"/>
      <c r="I87">
        <f>BRPL_EOD!AK87+BRPL_EOD!AL87</f>
        <v>96.52</v>
      </c>
      <c r="J87">
        <f>BYPL_EOD!AK87+BYPL_EOD!AL87</f>
        <v>48.37</v>
      </c>
      <c r="K87">
        <f>MES_EOD!AK87+MES_EOD!AL87</f>
        <v>8.5500000000000007</v>
      </c>
      <c r="L87">
        <f>NDMC_EOD!AK87+NDMC_EOD!AL87</f>
        <v>27.13</v>
      </c>
      <c r="M87">
        <f>TPDDL_EOD!AK87+TPDDL_EOD!AL87</f>
        <v>67.430000000000007</v>
      </c>
      <c r="N87">
        <f t="shared" si="7"/>
        <v>248</v>
      </c>
      <c r="O87" s="154">
        <f t="shared" si="8"/>
        <v>0</v>
      </c>
      <c r="P87">
        <v>96.52</v>
      </c>
      <c r="Q87">
        <v>48.37</v>
      </c>
      <c r="R87">
        <v>8.5500000000000007</v>
      </c>
      <c r="S87">
        <v>27.13</v>
      </c>
      <c r="T87">
        <v>67.430000000000007</v>
      </c>
      <c r="U87" s="156">
        <f t="shared" si="9"/>
        <v>248</v>
      </c>
      <c r="V87" s="154">
        <f t="shared" si="10"/>
        <v>0</v>
      </c>
      <c r="Y87">
        <f>BAWANA!AW87+BAWANA!AX87</f>
        <v>31</v>
      </c>
      <c r="Z87">
        <f>BAWANA!BD87+BAWANA!BE87</f>
        <v>31</v>
      </c>
      <c r="AA87">
        <f>BAWANA!X87+BAWANA!Y87</f>
        <v>31</v>
      </c>
      <c r="AB87">
        <f>BAWANA!AE87+BAWANA!AF87</f>
        <v>31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248</v>
      </c>
      <c r="E88">
        <f>BAWANA!AM88</f>
        <v>0</v>
      </c>
      <c r="F88">
        <f t="shared" si="11"/>
        <v>256</v>
      </c>
      <c r="G88">
        <f t="shared" si="12"/>
        <v>248</v>
      </c>
      <c r="H88" s="154"/>
      <c r="I88">
        <f>BRPL_EOD!AK88+BRPL_EOD!AL88</f>
        <v>96.52</v>
      </c>
      <c r="J88">
        <f>BYPL_EOD!AK88+BYPL_EOD!AL88</f>
        <v>48.37</v>
      </c>
      <c r="K88">
        <f>MES_EOD!AK88+MES_EOD!AL88</f>
        <v>8.5500000000000007</v>
      </c>
      <c r="L88">
        <f>NDMC_EOD!AK88+NDMC_EOD!AL88</f>
        <v>27.13</v>
      </c>
      <c r="M88">
        <f>TPDDL_EOD!AK88+TPDDL_EOD!AL88</f>
        <v>67.430000000000007</v>
      </c>
      <c r="N88">
        <f t="shared" si="7"/>
        <v>248</v>
      </c>
      <c r="O88" s="154">
        <f t="shared" si="8"/>
        <v>0</v>
      </c>
      <c r="P88">
        <v>96.52</v>
      </c>
      <c r="Q88">
        <v>48.37</v>
      </c>
      <c r="R88">
        <v>8.5500000000000007</v>
      </c>
      <c r="S88">
        <v>27.13</v>
      </c>
      <c r="T88">
        <v>67.430000000000007</v>
      </c>
      <c r="U88" s="156">
        <f t="shared" si="9"/>
        <v>248</v>
      </c>
      <c r="V88" s="154">
        <f t="shared" si="10"/>
        <v>0</v>
      </c>
      <c r="Y88">
        <f>BAWANA!AW88+BAWANA!AX88</f>
        <v>31</v>
      </c>
      <c r="Z88">
        <f>BAWANA!BD88+BAWANA!BE88</f>
        <v>31</v>
      </c>
      <c r="AA88">
        <f>BAWANA!X88+BAWANA!Y88</f>
        <v>31</v>
      </c>
      <c r="AB88">
        <f>BAWANA!AE88+BAWANA!AF88</f>
        <v>31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248</v>
      </c>
      <c r="E89">
        <f>BAWANA!AM89</f>
        <v>0</v>
      </c>
      <c r="F89">
        <f t="shared" si="11"/>
        <v>256</v>
      </c>
      <c r="G89">
        <f t="shared" si="12"/>
        <v>248</v>
      </c>
      <c r="H89" s="154"/>
      <c r="I89">
        <f>BRPL_EOD!AK89+BRPL_EOD!AL89</f>
        <v>96.52</v>
      </c>
      <c r="J89">
        <f>BYPL_EOD!AK89+BYPL_EOD!AL89</f>
        <v>48.37</v>
      </c>
      <c r="K89">
        <f>MES_EOD!AK89+MES_EOD!AL89</f>
        <v>8.5500000000000007</v>
      </c>
      <c r="L89">
        <f>NDMC_EOD!AK89+NDMC_EOD!AL89</f>
        <v>27.13</v>
      </c>
      <c r="M89">
        <f>TPDDL_EOD!AK89+TPDDL_EOD!AL89</f>
        <v>67.430000000000007</v>
      </c>
      <c r="N89">
        <f t="shared" si="7"/>
        <v>248</v>
      </c>
      <c r="O89" s="154">
        <f t="shared" si="8"/>
        <v>0</v>
      </c>
      <c r="P89">
        <v>96.52</v>
      </c>
      <c r="Q89">
        <v>48.37</v>
      </c>
      <c r="R89">
        <v>8.5500000000000007</v>
      </c>
      <c r="S89">
        <v>27.13</v>
      </c>
      <c r="T89">
        <v>67.430000000000007</v>
      </c>
      <c r="U89" s="156">
        <f t="shared" si="9"/>
        <v>248</v>
      </c>
      <c r="V89" s="154">
        <f t="shared" si="10"/>
        <v>0</v>
      </c>
      <c r="Y89">
        <f>BAWANA!AW89+BAWANA!AX89</f>
        <v>31</v>
      </c>
      <c r="Z89">
        <f>BAWANA!BD89+BAWANA!BE89</f>
        <v>31</v>
      </c>
      <c r="AA89">
        <f>BAWANA!X89+BAWANA!Y89</f>
        <v>31</v>
      </c>
      <c r="AB89">
        <f>BAWANA!AE89+BAWANA!AF89</f>
        <v>31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248</v>
      </c>
      <c r="E90">
        <f>BAWANA!AM90</f>
        <v>0</v>
      </c>
      <c r="F90">
        <f t="shared" si="11"/>
        <v>256</v>
      </c>
      <c r="G90">
        <f t="shared" si="12"/>
        <v>248</v>
      </c>
      <c r="H90" s="154"/>
      <c r="I90">
        <f>BRPL_EOD!AK90+BRPL_EOD!AL90</f>
        <v>96.52</v>
      </c>
      <c r="J90">
        <f>BYPL_EOD!AK90+BYPL_EOD!AL90</f>
        <v>48.37</v>
      </c>
      <c r="K90">
        <f>MES_EOD!AK90+MES_EOD!AL90</f>
        <v>8.5500000000000007</v>
      </c>
      <c r="L90">
        <f>NDMC_EOD!AK90+NDMC_EOD!AL90</f>
        <v>27.13</v>
      </c>
      <c r="M90">
        <f>TPDDL_EOD!AK90+TPDDL_EOD!AL90</f>
        <v>67.430000000000007</v>
      </c>
      <c r="N90">
        <f t="shared" si="7"/>
        <v>248</v>
      </c>
      <c r="O90" s="154">
        <f t="shared" si="8"/>
        <v>0</v>
      </c>
      <c r="P90">
        <v>96.52</v>
      </c>
      <c r="Q90">
        <v>48.37</v>
      </c>
      <c r="R90">
        <v>8.5500000000000007</v>
      </c>
      <c r="S90">
        <v>27.13</v>
      </c>
      <c r="T90">
        <v>67.430000000000007</v>
      </c>
      <c r="U90" s="156">
        <f t="shared" si="9"/>
        <v>248</v>
      </c>
      <c r="V90" s="154">
        <f t="shared" si="10"/>
        <v>0</v>
      </c>
      <c r="Y90">
        <f>BAWANA!AW90+BAWANA!AX90</f>
        <v>31</v>
      </c>
      <c r="Z90">
        <f>BAWANA!BD90+BAWANA!BE90</f>
        <v>31</v>
      </c>
      <c r="AA90">
        <f>BAWANA!X90+BAWANA!Y90</f>
        <v>31</v>
      </c>
      <c r="AB90">
        <f>BAWANA!AE90+BAWANA!AF90</f>
        <v>31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252</v>
      </c>
      <c r="E91">
        <f>BAWANA!AM91</f>
        <v>0</v>
      </c>
      <c r="F91">
        <f t="shared" si="11"/>
        <v>256</v>
      </c>
      <c r="G91">
        <f t="shared" si="12"/>
        <v>252</v>
      </c>
      <c r="H91" s="154"/>
      <c r="I91">
        <f>BRPL_EOD!AK91+BRPL_EOD!AL91</f>
        <v>98.07</v>
      </c>
      <c r="J91">
        <f>BYPL_EOD!AK91+BYPL_EOD!AL91</f>
        <v>49.15</v>
      </c>
      <c r="K91">
        <f>MES_EOD!AK91+MES_EOD!AL91</f>
        <v>8.69</v>
      </c>
      <c r="L91">
        <f>NDMC_EOD!AK91+NDMC_EOD!AL91</f>
        <v>27.57</v>
      </c>
      <c r="M91">
        <f>TPDDL_EOD!AK91+TPDDL_EOD!AL91</f>
        <v>68.52</v>
      </c>
      <c r="N91">
        <f t="shared" si="7"/>
        <v>252</v>
      </c>
      <c r="O91" s="154">
        <f t="shared" si="8"/>
        <v>0</v>
      </c>
      <c r="P91">
        <v>98.07</v>
      </c>
      <c r="Q91">
        <v>49.15</v>
      </c>
      <c r="R91">
        <v>8.69</v>
      </c>
      <c r="S91">
        <v>27.57</v>
      </c>
      <c r="T91">
        <v>68.52</v>
      </c>
      <c r="U91" s="156">
        <f t="shared" si="9"/>
        <v>252</v>
      </c>
      <c r="V91" s="154">
        <f t="shared" si="10"/>
        <v>0</v>
      </c>
      <c r="Y91">
        <f>BAWANA!AW91+BAWANA!AX91</f>
        <v>31.5</v>
      </c>
      <c r="Z91">
        <f>BAWANA!BD91+BAWANA!BE91</f>
        <v>31.5</v>
      </c>
      <c r="AA91">
        <f>BAWANA!X91+BAWANA!Y91</f>
        <v>31.5</v>
      </c>
      <c r="AB91">
        <f>BAWANA!AE91+BAWANA!AF91</f>
        <v>31.5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252</v>
      </c>
      <c r="E92">
        <f>BAWANA!AM92</f>
        <v>0</v>
      </c>
      <c r="F92">
        <f t="shared" si="11"/>
        <v>256</v>
      </c>
      <c r="G92">
        <f t="shared" si="12"/>
        <v>252</v>
      </c>
      <c r="H92" s="154"/>
      <c r="I92">
        <f>BRPL_EOD!AK92+BRPL_EOD!AL92</f>
        <v>98.07</v>
      </c>
      <c r="J92">
        <f>BYPL_EOD!AK92+BYPL_EOD!AL92</f>
        <v>49.15</v>
      </c>
      <c r="K92">
        <f>MES_EOD!AK92+MES_EOD!AL92</f>
        <v>8.69</v>
      </c>
      <c r="L92">
        <f>NDMC_EOD!AK92+NDMC_EOD!AL92</f>
        <v>27.57</v>
      </c>
      <c r="M92">
        <f>TPDDL_EOD!AK92+TPDDL_EOD!AL92</f>
        <v>68.52</v>
      </c>
      <c r="N92">
        <f t="shared" si="7"/>
        <v>252</v>
      </c>
      <c r="O92" s="154">
        <f t="shared" si="8"/>
        <v>0</v>
      </c>
      <c r="P92">
        <v>98.07</v>
      </c>
      <c r="Q92">
        <v>49.15</v>
      </c>
      <c r="R92">
        <v>8.69</v>
      </c>
      <c r="S92">
        <v>27.57</v>
      </c>
      <c r="T92">
        <v>68.52</v>
      </c>
      <c r="U92" s="156">
        <f t="shared" si="9"/>
        <v>252</v>
      </c>
      <c r="V92" s="154">
        <f t="shared" si="10"/>
        <v>0</v>
      </c>
      <c r="Y92">
        <f>BAWANA!AW92+BAWANA!AX92</f>
        <v>31.5</v>
      </c>
      <c r="Z92">
        <f>BAWANA!BD92+BAWANA!BE92</f>
        <v>31.5</v>
      </c>
      <c r="AA92">
        <f>BAWANA!X92+BAWANA!Y92</f>
        <v>31.5</v>
      </c>
      <c r="AB92">
        <f>BAWANA!AE92+BAWANA!AF92</f>
        <v>31.5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252</v>
      </c>
      <c r="E93">
        <f>BAWANA!AM93</f>
        <v>0</v>
      </c>
      <c r="F93">
        <f t="shared" si="11"/>
        <v>256</v>
      </c>
      <c r="G93">
        <f t="shared" si="12"/>
        <v>252</v>
      </c>
      <c r="H93" s="154"/>
      <c r="I93">
        <f>BRPL_EOD!AK93+BRPL_EOD!AL93</f>
        <v>98.07</v>
      </c>
      <c r="J93">
        <f>BYPL_EOD!AK93+BYPL_EOD!AL93</f>
        <v>49.15</v>
      </c>
      <c r="K93">
        <f>MES_EOD!AK93+MES_EOD!AL93</f>
        <v>8.69</v>
      </c>
      <c r="L93">
        <f>NDMC_EOD!AK93+NDMC_EOD!AL93</f>
        <v>27.57</v>
      </c>
      <c r="M93">
        <f>TPDDL_EOD!AK93+TPDDL_EOD!AL93</f>
        <v>68.52</v>
      </c>
      <c r="N93">
        <f t="shared" si="7"/>
        <v>252</v>
      </c>
      <c r="O93" s="154">
        <f t="shared" si="8"/>
        <v>0</v>
      </c>
      <c r="P93">
        <v>98.07</v>
      </c>
      <c r="Q93">
        <v>49.15</v>
      </c>
      <c r="R93">
        <v>8.69</v>
      </c>
      <c r="S93">
        <v>27.57</v>
      </c>
      <c r="T93">
        <v>68.52</v>
      </c>
      <c r="U93" s="156">
        <f t="shared" si="9"/>
        <v>252</v>
      </c>
      <c r="V93" s="154">
        <f t="shared" si="10"/>
        <v>0</v>
      </c>
      <c r="Y93">
        <f>BAWANA!AW93+BAWANA!AX93</f>
        <v>31.5</v>
      </c>
      <c r="Z93">
        <f>BAWANA!BD93+BAWANA!BE93</f>
        <v>31.5</v>
      </c>
      <c r="AA93">
        <f>BAWANA!X93+BAWANA!Y93</f>
        <v>31.5</v>
      </c>
      <c r="AB93">
        <f>BAWANA!AE93+BAWANA!AF93</f>
        <v>31.5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252</v>
      </c>
      <c r="E94">
        <f>BAWANA!AM94</f>
        <v>0</v>
      </c>
      <c r="F94">
        <f t="shared" si="11"/>
        <v>256</v>
      </c>
      <c r="G94">
        <f t="shared" si="12"/>
        <v>252</v>
      </c>
      <c r="H94" s="154"/>
      <c r="I94">
        <f>BRPL_EOD!AK94+BRPL_EOD!AL94</f>
        <v>98.07</v>
      </c>
      <c r="J94">
        <f>BYPL_EOD!AK94+BYPL_EOD!AL94</f>
        <v>49.15</v>
      </c>
      <c r="K94">
        <f>MES_EOD!AK94+MES_EOD!AL94</f>
        <v>8.69</v>
      </c>
      <c r="L94">
        <f>NDMC_EOD!AK94+NDMC_EOD!AL94</f>
        <v>27.57</v>
      </c>
      <c r="M94">
        <f>TPDDL_EOD!AK94+TPDDL_EOD!AL94</f>
        <v>68.52</v>
      </c>
      <c r="N94">
        <f t="shared" si="7"/>
        <v>252</v>
      </c>
      <c r="O94" s="154">
        <f t="shared" si="8"/>
        <v>0</v>
      </c>
      <c r="P94">
        <v>98.07</v>
      </c>
      <c r="Q94">
        <v>49.15</v>
      </c>
      <c r="R94">
        <v>8.69</v>
      </c>
      <c r="S94">
        <v>27.57</v>
      </c>
      <c r="T94">
        <v>68.52</v>
      </c>
      <c r="U94" s="156">
        <f t="shared" si="9"/>
        <v>252</v>
      </c>
      <c r="V94" s="154">
        <f t="shared" si="10"/>
        <v>0</v>
      </c>
      <c r="Y94">
        <f>BAWANA!AW94+BAWANA!AX94</f>
        <v>31.5</v>
      </c>
      <c r="Z94">
        <f>BAWANA!BD94+BAWANA!BE94</f>
        <v>31.5</v>
      </c>
      <c r="AA94">
        <f>BAWANA!X94+BAWANA!Y94</f>
        <v>31.5</v>
      </c>
      <c r="AB94">
        <f>BAWANA!AE94+BAWANA!AF94</f>
        <v>31.5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252</v>
      </c>
      <c r="E95">
        <f>BAWANA!AM95</f>
        <v>0</v>
      </c>
      <c r="F95">
        <f t="shared" si="11"/>
        <v>256</v>
      </c>
      <c r="G95">
        <f t="shared" si="12"/>
        <v>252</v>
      </c>
      <c r="H95" s="154"/>
      <c r="I95">
        <f>BRPL_EOD!AK95+BRPL_EOD!AL95</f>
        <v>98.07</v>
      </c>
      <c r="J95">
        <f>BYPL_EOD!AK95+BYPL_EOD!AL95</f>
        <v>49.15</v>
      </c>
      <c r="K95">
        <f>MES_EOD!AK95+MES_EOD!AL95</f>
        <v>8.69</v>
      </c>
      <c r="L95">
        <f>NDMC_EOD!AK95+NDMC_EOD!AL95</f>
        <v>27.57</v>
      </c>
      <c r="M95">
        <f>TPDDL_EOD!AK95+TPDDL_EOD!AL95</f>
        <v>68.52</v>
      </c>
      <c r="N95">
        <f t="shared" si="7"/>
        <v>252</v>
      </c>
      <c r="O95" s="154">
        <f t="shared" si="8"/>
        <v>0</v>
      </c>
      <c r="P95">
        <v>98.07</v>
      </c>
      <c r="Q95">
        <v>49.15</v>
      </c>
      <c r="R95">
        <v>8.69</v>
      </c>
      <c r="S95">
        <v>27.57</v>
      </c>
      <c r="T95">
        <v>68.52</v>
      </c>
      <c r="U95" s="156">
        <f t="shared" si="9"/>
        <v>252</v>
      </c>
      <c r="V95" s="154">
        <f t="shared" si="10"/>
        <v>0</v>
      </c>
      <c r="Y95">
        <f>BAWANA!AW95+BAWANA!AX95</f>
        <v>31.5</v>
      </c>
      <c r="Z95">
        <f>BAWANA!BD95+BAWANA!BE95</f>
        <v>31.5</v>
      </c>
      <c r="AA95">
        <f>BAWANA!X95+BAWANA!Y95</f>
        <v>31.5</v>
      </c>
      <c r="AB95">
        <f>BAWANA!AE95+BAWANA!AF95</f>
        <v>31.5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252</v>
      </c>
      <c r="E96">
        <f>BAWANA!AM96</f>
        <v>0</v>
      </c>
      <c r="F96">
        <f t="shared" si="11"/>
        <v>256</v>
      </c>
      <c r="G96">
        <f t="shared" si="12"/>
        <v>252</v>
      </c>
      <c r="H96" s="154"/>
      <c r="I96">
        <f>BRPL_EOD!AK96+BRPL_EOD!AL96</f>
        <v>98.07</v>
      </c>
      <c r="J96">
        <f>BYPL_EOD!AK96+BYPL_EOD!AL96</f>
        <v>49.15</v>
      </c>
      <c r="K96">
        <f>MES_EOD!AK96+MES_EOD!AL96</f>
        <v>8.69</v>
      </c>
      <c r="L96">
        <f>NDMC_EOD!AK96+NDMC_EOD!AL96</f>
        <v>27.57</v>
      </c>
      <c r="M96">
        <f>TPDDL_EOD!AK96+TPDDL_EOD!AL96</f>
        <v>68.52</v>
      </c>
      <c r="N96">
        <f t="shared" si="7"/>
        <v>252</v>
      </c>
      <c r="O96" s="154">
        <f t="shared" si="8"/>
        <v>0</v>
      </c>
      <c r="P96">
        <v>98.07</v>
      </c>
      <c r="Q96">
        <v>49.15</v>
      </c>
      <c r="R96">
        <v>8.69</v>
      </c>
      <c r="S96">
        <v>27.57</v>
      </c>
      <c r="T96">
        <v>68.52</v>
      </c>
      <c r="U96" s="156">
        <f t="shared" si="9"/>
        <v>252</v>
      </c>
      <c r="V96" s="154">
        <f t="shared" si="10"/>
        <v>0</v>
      </c>
      <c r="Y96">
        <f>BAWANA!AW96+BAWANA!AX96</f>
        <v>31.5</v>
      </c>
      <c r="Z96">
        <f>BAWANA!BD96+BAWANA!BE96</f>
        <v>31.5</v>
      </c>
      <c r="AA96">
        <f>BAWANA!X96+BAWANA!Y96</f>
        <v>31.5</v>
      </c>
      <c r="AB96">
        <f>BAWANA!AE96+BAWANA!AF96</f>
        <v>31.5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252</v>
      </c>
      <c r="E97">
        <f>BAWANA!AM97</f>
        <v>0</v>
      </c>
      <c r="F97">
        <f t="shared" si="11"/>
        <v>256</v>
      </c>
      <c r="G97">
        <f t="shared" si="12"/>
        <v>252</v>
      </c>
      <c r="H97" s="154"/>
      <c r="I97">
        <f>BRPL_EOD!AK97+BRPL_EOD!AL97</f>
        <v>98.07</v>
      </c>
      <c r="J97">
        <f>BYPL_EOD!AK97+BYPL_EOD!AL97</f>
        <v>49.15</v>
      </c>
      <c r="K97">
        <f>MES_EOD!AK97+MES_EOD!AL97</f>
        <v>8.69</v>
      </c>
      <c r="L97">
        <f>NDMC_EOD!AK97+NDMC_EOD!AL97</f>
        <v>27.57</v>
      </c>
      <c r="M97">
        <f>TPDDL_EOD!AK97+TPDDL_EOD!AL97</f>
        <v>68.52</v>
      </c>
      <c r="N97">
        <f t="shared" si="7"/>
        <v>252</v>
      </c>
      <c r="O97" s="154">
        <f t="shared" si="8"/>
        <v>0</v>
      </c>
      <c r="P97">
        <v>98.07</v>
      </c>
      <c r="Q97">
        <v>49.15</v>
      </c>
      <c r="R97">
        <v>8.69</v>
      </c>
      <c r="S97">
        <v>27.57</v>
      </c>
      <c r="T97">
        <v>68.52</v>
      </c>
      <c r="U97" s="156">
        <f t="shared" si="9"/>
        <v>252</v>
      </c>
      <c r="V97" s="154">
        <f t="shared" si="10"/>
        <v>0</v>
      </c>
      <c r="Y97">
        <f>BAWANA!AW97+BAWANA!AX97</f>
        <v>31.5</v>
      </c>
      <c r="Z97">
        <f>BAWANA!BD97+BAWANA!BE97</f>
        <v>31.5</v>
      </c>
      <c r="AA97">
        <f>BAWANA!X97+BAWANA!Y97</f>
        <v>31.5</v>
      </c>
      <c r="AB97">
        <f>BAWANA!AE97+BAWANA!AF97</f>
        <v>31.5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251.79999999999998</v>
      </c>
      <c r="E98">
        <f>BAWANA!AM98</f>
        <v>0</v>
      </c>
      <c r="F98">
        <f t="shared" si="11"/>
        <v>256</v>
      </c>
      <c r="G98">
        <f t="shared" si="12"/>
        <v>251.79999999999998</v>
      </c>
      <c r="H98" s="154"/>
      <c r="I98">
        <f>BRPL_EOD!AK98+BRPL_EOD!AL98</f>
        <v>98.38</v>
      </c>
      <c r="J98">
        <f>BYPL_EOD!AK98+BYPL_EOD!AL98</f>
        <v>49.3</v>
      </c>
      <c r="K98">
        <f>MES_EOD!AK98+MES_EOD!AL98</f>
        <v>7.73</v>
      </c>
      <c r="L98">
        <f>NDMC_EOD!AK98+NDMC_EOD!AL98</f>
        <v>27.65</v>
      </c>
      <c r="M98">
        <f>TPDDL_EOD!AK98+TPDDL_EOD!AL98</f>
        <v>68.739999999999995</v>
      </c>
      <c r="N98">
        <f t="shared" si="7"/>
        <v>251.8</v>
      </c>
      <c r="O98" s="154">
        <f t="shared" si="8"/>
        <v>0</v>
      </c>
      <c r="P98">
        <v>98.379999999999981</v>
      </c>
      <c r="Q98">
        <v>49.29999999999999</v>
      </c>
      <c r="R98">
        <v>7.7299999999999995</v>
      </c>
      <c r="S98">
        <v>27.649999999999995</v>
      </c>
      <c r="T98">
        <v>68.739999999999981</v>
      </c>
      <c r="U98" s="156">
        <f t="shared" si="9"/>
        <v>251.79999999999995</v>
      </c>
      <c r="V98" s="154">
        <f t="shared" si="10"/>
        <v>0</v>
      </c>
      <c r="Y98">
        <f>BAWANA!AW98+BAWANA!AX98</f>
        <v>31.6</v>
      </c>
      <c r="Z98">
        <f>BAWANA!BD98+BAWANA!BE98</f>
        <v>31.6</v>
      </c>
      <c r="AA98">
        <f>BAWANA!X98+BAWANA!Y98</f>
        <v>31.6</v>
      </c>
      <c r="AB98">
        <f>BAWANA!AE98+BAWANA!AF98</f>
        <v>31.6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5.8837450000000002</v>
      </c>
      <c r="E99" s="156">
        <f t="shared" si="14"/>
        <v>0</v>
      </c>
      <c r="F99" s="156">
        <f t="shared" si="14"/>
        <v>6.1440000000000001</v>
      </c>
      <c r="G99" s="156">
        <f t="shared" si="14"/>
        <v>5.8837450000000002</v>
      </c>
      <c r="H99" s="156"/>
      <c r="I99" s="156">
        <f t="shared" si="14"/>
        <v>2.2582100000000001</v>
      </c>
      <c r="J99" s="156">
        <f t="shared" si="14"/>
        <v>1.1659250000000001</v>
      </c>
      <c r="K99" s="156">
        <f t="shared" si="14"/>
        <v>0.18014749999999988</v>
      </c>
      <c r="L99" s="156">
        <f t="shared" si="14"/>
        <v>0.65396500000000091</v>
      </c>
      <c r="M99" s="156">
        <f t="shared" si="14"/>
        <v>1.6255475000000028</v>
      </c>
      <c r="N99" s="156">
        <f t="shared" si="14"/>
        <v>5.8837950000000019</v>
      </c>
      <c r="O99" s="156">
        <f t="shared" si="14"/>
        <v>-5.0000000000068212E-5</v>
      </c>
      <c r="P99" s="156">
        <f t="shared" si="14"/>
        <v>2.2581903795510265</v>
      </c>
      <c r="Q99" s="156">
        <f t="shared" si="14"/>
        <v>1.1659151683667444</v>
      </c>
      <c r="R99" s="156">
        <f t="shared" si="14"/>
        <v>0.18014611870681807</v>
      </c>
      <c r="S99" s="156">
        <f t="shared" si="14"/>
        <v>0.65395954176066962</v>
      </c>
      <c r="T99" s="156">
        <f t="shared" si="14"/>
        <v>1.625533791614745</v>
      </c>
      <c r="U99" s="156">
        <f t="shared" si="14"/>
        <v>5.8837450000000002</v>
      </c>
      <c r="V99" s="156">
        <f t="shared" si="10"/>
        <v>0</v>
      </c>
      <c r="Y99" s="156">
        <f>SUM(Y3:Y98)/4000</f>
        <v>0.7473449999999997</v>
      </c>
      <c r="Z99" s="156">
        <f t="shared" ref="Z99:AD99" si="15">SUM(Z3:Z98)/4000</f>
        <v>0.7473449999999997</v>
      </c>
      <c r="AA99" s="156">
        <f t="shared" si="15"/>
        <v>0.7473449999999997</v>
      </c>
      <c r="AB99" s="156">
        <f t="shared" si="15"/>
        <v>0.7473449999999997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Y1" s="205" t="s">
        <v>351</v>
      </c>
      <c r="Z1" s="205"/>
      <c r="AA1" s="205" t="s">
        <v>352</v>
      </c>
      <c r="AB1" s="205"/>
      <c r="AC1" s="226" t="s">
        <v>349</v>
      </c>
      <c r="AD1" s="22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Y1" s="205" t="s">
        <v>351</v>
      </c>
      <c r="Z1" s="205"/>
      <c r="AA1" s="205" t="s">
        <v>352</v>
      </c>
      <c r="AB1" s="205"/>
      <c r="AC1" s="226" t="s">
        <v>349</v>
      </c>
      <c r="AD1" s="22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980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784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980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784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980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784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980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784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980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784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980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784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980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784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980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784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980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784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980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784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980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784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980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784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980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784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980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784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980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784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980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784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980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784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980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784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980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784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980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784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980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784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980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784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980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784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980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784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980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784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980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784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980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784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980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784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980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784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980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784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980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784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980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784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980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784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980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784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980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784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980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784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980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784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980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784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980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784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980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784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980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784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980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784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980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784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980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784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980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784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980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784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980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784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980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784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940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752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940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752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940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752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940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752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940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752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940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752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940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752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940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752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940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752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940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752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940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752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940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752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940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752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940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752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940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752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940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752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940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752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940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752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940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752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940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752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940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752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940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752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940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752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940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752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980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784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980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784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980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784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980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784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980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784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980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784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980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784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980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784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980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784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980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784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980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784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980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784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980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784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980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784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980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784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980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784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980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784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980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784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980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784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980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784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980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784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980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784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980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784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980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784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23.28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18.623999999999999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A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R3" sqref="AR3:AR98"/>
    </sheetView>
  </sheetViews>
  <sheetFormatPr defaultRowHeight="15"/>
  <cols>
    <col min="1" max="1" width="12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 ht="45">
      <c r="A2" s="211"/>
      <c r="B2" t="s">
        <v>427</v>
      </c>
      <c r="C2" t="s">
        <v>428</v>
      </c>
      <c r="D2" t="s">
        <v>429</v>
      </c>
      <c r="E2" t="s">
        <v>431</v>
      </c>
      <c r="F2" t="s">
        <v>432</v>
      </c>
      <c r="G2" t="s">
        <v>433</v>
      </c>
      <c r="H2" t="s">
        <v>440</v>
      </c>
      <c r="I2" t="s">
        <v>441</v>
      </c>
      <c r="J2" t="s">
        <v>442</v>
      </c>
      <c r="K2" t="s">
        <v>443</v>
      </c>
      <c r="L2" t="s">
        <v>447</v>
      </c>
      <c r="M2" t="s">
        <v>455</v>
      </c>
      <c r="N2" t="s">
        <v>456</v>
      </c>
      <c r="O2" t="s">
        <v>457</v>
      </c>
      <c r="P2" t="s">
        <v>461</v>
      </c>
      <c r="Q2" t="s">
        <v>466</v>
      </c>
      <c r="R2" t="s">
        <v>467</v>
      </c>
      <c r="S2" t="s">
        <v>468</v>
      </c>
      <c r="T2" t="s">
        <v>469</v>
      </c>
      <c r="U2" t="s">
        <v>459</v>
      </c>
      <c r="V2" t="s">
        <v>446</v>
      </c>
      <c r="W2" t="s">
        <v>448</v>
      </c>
      <c r="Z2" t="s">
        <v>435</v>
      </c>
      <c r="AA2" t="s">
        <v>436</v>
      </c>
      <c r="AB2" t="s">
        <v>437</v>
      </c>
      <c r="AC2" t="s">
        <v>438</v>
      </c>
      <c r="AD2" t="s">
        <v>444</v>
      </c>
      <c r="AE2" t="s">
        <v>445</v>
      </c>
      <c r="AF2" t="s">
        <v>449</v>
      </c>
      <c r="AG2" t="s">
        <v>450</v>
      </c>
      <c r="AH2" t="s">
        <v>451</v>
      </c>
      <c r="AI2" t="s">
        <v>452</v>
      </c>
      <c r="AJ2" t="s">
        <v>453</v>
      </c>
      <c r="AK2" t="s">
        <v>454</v>
      </c>
      <c r="AL2" t="s">
        <v>458</v>
      </c>
      <c r="AM2" t="s">
        <v>460</v>
      </c>
      <c r="AN2" t="s">
        <v>462</v>
      </c>
      <c r="AO2" t="s">
        <v>463</v>
      </c>
      <c r="AP2" t="s">
        <v>464</v>
      </c>
      <c r="AQ2" t="s">
        <v>465</v>
      </c>
      <c r="AR2" t="s">
        <v>470</v>
      </c>
      <c r="AS2" s="19"/>
      <c r="AT2" s="200" t="s">
        <v>434</v>
      </c>
      <c r="AU2" s="169"/>
      <c r="AV2" s="200" t="s">
        <v>426</v>
      </c>
      <c r="AW2" s="200" t="s">
        <v>430</v>
      </c>
      <c r="AX2" s="200" t="s">
        <v>439</v>
      </c>
      <c r="AY2" s="169"/>
      <c r="AZ2" s="169"/>
      <c r="BA2" s="211"/>
    </row>
    <row r="3" spans="1:53">
      <c r="A3" t="s">
        <v>45</v>
      </c>
      <c r="B3">
        <v>0</v>
      </c>
      <c r="C3">
        <v>42</v>
      </c>
      <c r="D3">
        <v>0.52500000000000002</v>
      </c>
      <c r="E3">
        <v>0</v>
      </c>
      <c r="F3">
        <v>61.902000000000001</v>
      </c>
      <c r="G3">
        <v>0</v>
      </c>
      <c r="H3">
        <v>0</v>
      </c>
      <c r="I3">
        <v>14.247999999999999</v>
      </c>
      <c r="J3">
        <v>6.5759999999999996</v>
      </c>
      <c r="K3">
        <v>686.77995799999997</v>
      </c>
      <c r="L3">
        <v>653.15250000000003</v>
      </c>
      <c r="M3">
        <v>81</v>
      </c>
      <c r="N3">
        <v>118.125</v>
      </c>
      <c r="O3">
        <v>123.66562500000001</v>
      </c>
      <c r="P3">
        <v>125.58750000000001</v>
      </c>
      <c r="Q3">
        <v>21.823619999999998</v>
      </c>
      <c r="R3">
        <v>42.392195999999998</v>
      </c>
      <c r="S3">
        <v>26.390910000000002</v>
      </c>
      <c r="T3">
        <v>0</v>
      </c>
      <c r="U3">
        <v>418.77</v>
      </c>
      <c r="V3">
        <v>14.253199</v>
      </c>
      <c r="W3">
        <v>98.34375</v>
      </c>
      <c r="X3">
        <v>0</v>
      </c>
      <c r="Y3">
        <v>0</v>
      </c>
      <c r="Z3">
        <v>13.1076</v>
      </c>
      <c r="AA3">
        <v>28.045000000000002</v>
      </c>
      <c r="AB3">
        <v>13.0634</v>
      </c>
      <c r="AC3">
        <v>9.6778399999999998</v>
      </c>
      <c r="AD3">
        <v>9.1149000000000004</v>
      </c>
      <c r="AE3">
        <v>28.225999999999999</v>
      </c>
      <c r="AF3">
        <v>8.8740000000000006</v>
      </c>
      <c r="AG3">
        <v>40.584000000000003</v>
      </c>
      <c r="AH3">
        <v>23.390899999999998</v>
      </c>
      <c r="AI3">
        <v>0</v>
      </c>
      <c r="AJ3">
        <v>0</v>
      </c>
      <c r="AK3">
        <v>51.775199999999998</v>
      </c>
      <c r="AL3">
        <v>34.86</v>
      </c>
      <c r="AM3">
        <v>15.836040000000001</v>
      </c>
      <c r="AN3">
        <v>0.93737000000000004</v>
      </c>
      <c r="AO3">
        <v>4.8803999999999998</v>
      </c>
      <c r="AP3">
        <v>6.2769000000000004</v>
      </c>
      <c r="AQ3">
        <v>22.806000000000001</v>
      </c>
      <c r="AR3">
        <v>31.897383000000001</v>
      </c>
      <c r="AS3">
        <v>0</v>
      </c>
      <c r="AT3">
        <v>14.9968</v>
      </c>
      <c r="AU3">
        <v>0</v>
      </c>
      <c r="AV3">
        <v>0</v>
      </c>
      <c r="AW3">
        <v>0</v>
      </c>
      <c r="AX3">
        <v>13.151999999999999</v>
      </c>
      <c r="AY3">
        <v>0</v>
      </c>
      <c r="AZ3">
        <v>0</v>
      </c>
      <c r="BA3">
        <f>SUM(B3:AZ3)</f>
        <v>2907.0369909999999</v>
      </c>
    </row>
    <row r="4" spans="1:53">
      <c r="A4" t="s">
        <v>46</v>
      </c>
      <c r="B4">
        <v>0</v>
      </c>
      <c r="C4">
        <v>42</v>
      </c>
      <c r="D4">
        <v>0.52500000000000002</v>
      </c>
      <c r="E4">
        <v>0</v>
      </c>
      <c r="F4">
        <v>61.902000000000001</v>
      </c>
      <c r="G4">
        <v>0</v>
      </c>
      <c r="H4">
        <v>0</v>
      </c>
      <c r="I4">
        <v>14.247999999999999</v>
      </c>
      <c r="J4">
        <v>6.5759999999999996</v>
      </c>
      <c r="K4">
        <v>686.77995799999997</v>
      </c>
      <c r="L4">
        <v>653.15250000000003</v>
      </c>
      <c r="M4">
        <v>81</v>
      </c>
      <c r="N4">
        <v>118.125</v>
      </c>
      <c r="O4">
        <v>123.66562500000001</v>
      </c>
      <c r="P4">
        <v>125.58750000000001</v>
      </c>
      <c r="Q4">
        <v>21.823619999999998</v>
      </c>
      <c r="R4">
        <v>42.392195999999998</v>
      </c>
      <c r="S4">
        <v>26.390910000000002</v>
      </c>
      <c r="T4">
        <v>0</v>
      </c>
      <c r="U4">
        <v>418.77</v>
      </c>
      <c r="V4">
        <v>14.253199</v>
      </c>
      <c r="W4">
        <v>98.34375</v>
      </c>
      <c r="X4">
        <v>0</v>
      </c>
      <c r="Y4">
        <v>0</v>
      </c>
      <c r="Z4">
        <v>13.1076</v>
      </c>
      <c r="AA4">
        <v>28.045000000000002</v>
      </c>
      <c r="AB4">
        <v>13.0634</v>
      </c>
      <c r="AC4">
        <v>9.6778399999999998</v>
      </c>
      <c r="AD4">
        <v>9.1149000000000004</v>
      </c>
      <c r="AE4">
        <v>28.225999999999999</v>
      </c>
      <c r="AF4">
        <v>8.8740000000000006</v>
      </c>
      <c r="AG4">
        <v>40.584000000000003</v>
      </c>
      <c r="AH4">
        <v>23.390899999999998</v>
      </c>
      <c r="AI4">
        <v>0</v>
      </c>
      <c r="AJ4">
        <v>0</v>
      </c>
      <c r="AK4">
        <v>51.775199999999998</v>
      </c>
      <c r="AL4">
        <v>34.86</v>
      </c>
      <c r="AM4">
        <v>15.836040000000001</v>
      </c>
      <c r="AN4">
        <v>0.93737000000000004</v>
      </c>
      <c r="AO4">
        <v>4.8803999999999998</v>
      </c>
      <c r="AP4">
        <v>6.2769000000000004</v>
      </c>
      <c r="AQ4">
        <v>22.806000000000001</v>
      </c>
      <c r="AR4">
        <v>31.897383000000001</v>
      </c>
      <c r="AS4">
        <v>0</v>
      </c>
      <c r="AT4">
        <v>14.9968</v>
      </c>
      <c r="AU4">
        <v>0</v>
      </c>
      <c r="AV4">
        <v>0</v>
      </c>
      <c r="AW4">
        <v>0</v>
      </c>
      <c r="AX4">
        <v>13.151999999999999</v>
      </c>
      <c r="AY4">
        <v>0</v>
      </c>
      <c r="AZ4">
        <v>0</v>
      </c>
      <c r="BA4">
        <f t="shared" ref="BA4:BA67" si="0">SUM(B4:AZ4)</f>
        <v>2907.0369909999999</v>
      </c>
    </row>
    <row r="5" spans="1:53">
      <c r="A5" t="s">
        <v>47</v>
      </c>
      <c r="B5">
        <v>0</v>
      </c>
      <c r="C5">
        <v>42</v>
      </c>
      <c r="D5">
        <v>0.52500000000000002</v>
      </c>
      <c r="E5">
        <v>0</v>
      </c>
      <c r="F5">
        <v>61.902000000000001</v>
      </c>
      <c r="G5">
        <v>0</v>
      </c>
      <c r="H5">
        <v>0</v>
      </c>
      <c r="I5">
        <v>14.247999999999999</v>
      </c>
      <c r="J5">
        <v>6.5759999999999996</v>
      </c>
      <c r="K5">
        <v>686.77995799999997</v>
      </c>
      <c r="L5">
        <v>653.15250000000003</v>
      </c>
      <c r="M5">
        <v>81</v>
      </c>
      <c r="N5">
        <v>118.125</v>
      </c>
      <c r="O5">
        <v>123.66562500000001</v>
      </c>
      <c r="P5">
        <v>125.58750000000001</v>
      </c>
      <c r="Q5">
        <v>21.823619999999998</v>
      </c>
      <c r="R5">
        <v>42.392195999999998</v>
      </c>
      <c r="S5">
        <v>26.390910000000002</v>
      </c>
      <c r="T5">
        <v>0</v>
      </c>
      <c r="U5">
        <v>418.77</v>
      </c>
      <c r="V5">
        <v>14.253199</v>
      </c>
      <c r="W5">
        <v>98.34375</v>
      </c>
      <c r="X5">
        <v>0</v>
      </c>
      <c r="Y5">
        <v>0</v>
      </c>
      <c r="Z5">
        <v>13.1076</v>
      </c>
      <c r="AA5">
        <v>28.045000000000002</v>
      </c>
      <c r="AB5">
        <v>13.0634</v>
      </c>
      <c r="AC5">
        <v>9.6778399999999998</v>
      </c>
      <c r="AD5">
        <v>9.1149000000000004</v>
      </c>
      <c r="AE5">
        <v>28.225999999999999</v>
      </c>
      <c r="AF5">
        <v>8.8740000000000006</v>
      </c>
      <c r="AG5">
        <v>40.584000000000003</v>
      </c>
      <c r="AH5">
        <v>23.390899999999998</v>
      </c>
      <c r="AI5">
        <v>0</v>
      </c>
      <c r="AJ5">
        <v>0</v>
      </c>
      <c r="AK5">
        <v>51.775199999999998</v>
      </c>
      <c r="AL5">
        <v>34.86</v>
      </c>
      <c r="AM5">
        <v>10.557359999999999</v>
      </c>
      <c r="AN5">
        <v>0.93737000000000004</v>
      </c>
      <c r="AO5">
        <v>5.6448</v>
      </c>
      <c r="AP5">
        <v>6.2769000000000004</v>
      </c>
      <c r="AQ5">
        <v>22.806000000000001</v>
      </c>
      <c r="AR5">
        <v>32.822879999999998</v>
      </c>
      <c r="AS5">
        <v>0</v>
      </c>
      <c r="AT5">
        <v>14.9968</v>
      </c>
      <c r="AU5">
        <v>0</v>
      </c>
      <c r="AV5">
        <v>0</v>
      </c>
      <c r="AW5">
        <v>0</v>
      </c>
      <c r="AX5">
        <v>13.151999999999999</v>
      </c>
      <c r="AY5">
        <v>0</v>
      </c>
      <c r="AZ5">
        <v>0</v>
      </c>
      <c r="BA5">
        <f t="shared" si="0"/>
        <v>2903.4482079999998</v>
      </c>
    </row>
    <row r="6" spans="1:53">
      <c r="A6" t="s">
        <v>48</v>
      </c>
      <c r="B6">
        <v>0</v>
      </c>
      <c r="C6">
        <v>42</v>
      </c>
      <c r="D6">
        <v>0.52500000000000002</v>
      </c>
      <c r="E6">
        <v>0</v>
      </c>
      <c r="F6">
        <v>61.902000000000001</v>
      </c>
      <c r="G6">
        <v>0</v>
      </c>
      <c r="H6">
        <v>0</v>
      </c>
      <c r="I6">
        <v>14.247999999999999</v>
      </c>
      <c r="J6">
        <v>6.5759999999999996</v>
      </c>
      <c r="K6">
        <v>686.77995799999997</v>
      </c>
      <c r="L6">
        <v>653.15250000000003</v>
      </c>
      <c r="M6">
        <v>81</v>
      </c>
      <c r="N6">
        <v>118.125</v>
      </c>
      <c r="O6">
        <v>123.66562500000001</v>
      </c>
      <c r="P6">
        <v>125.58750000000001</v>
      </c>
      <c r="Q6">
        <v>21.823619999999998</v>
      </c>
      <c r="R6">
        <v>42.392195999999998</v>
      </c>
      <c r="S6">
        <v>26.390910000000002</v>
      </c>
      <c r="T6">
        <v>0</v>
      </c>
      <c r="U6">
        <v>418.77</v>
      </c>
      <c r="V6">
        <v>14.253199</v>
      </c>
      <c r="W6">
        <v>98.34375</v>
      </c>
      <c r="X6">
        <v>0</v>
      </c>
      <c r="Y6">
        <v>0</v>
      </c>
      <c r="Z6">
        <v>13.1076</v>
      </c>
      <c r="AA6">
        <v>28.045000000000002</v>
      </c>
      <c r="AB6">
        <v>13.0634</v>
      </c>
      <c r="AC6">
        <v>9.6778399999999998</v>
      </c>
      <c r="AD6">
        <v>9.1149000000000004</v>
      </c>
      <c r="AE6">
        <v>28.225999999999999</v>
      </c>
      <c r="AF6">
        <v>8.8740000000000006</v>
      </c>
      <c r="AG6">
        <v>40.584000000000003</v>
      </c>
      <c r="AH6">
        <v>23.390899999999998</v>
      </c>
      <c r="AI6">
        <v>0</v>
      </c>
      <c r="AJ6">
        <v>0</v>
      </c>
      <c r="AK6">
        <v>51.775199999999998</v>
      </c>
      <c r="AL6">
        <v>34.86</v>
      </c>
      <c r="AM6">
        <v>10.557359999999999</v>
      </c>
      <c r="AN6">
        <v>0.93737000000000004</v>
      </c>
      <c r="AO6">
        <v>5.5860000000000003</v>
      </c>
      <c r="AP6">
        <v>6.2769000000000004</v>
      </c>
      <c r="AQ6">
        <v>22.806000000000001</v>
      </c>
      <c r="AR6">
        <v>32.822879999999998</v>
      </c>
      <c r="AS6">
        <v>0</v>
      </c>
      <c r="AT6">
        <v>14.9968</v>
      </c>
      <c r="AU6">
        <v>0</v>
      </c>
      <c r="AV6">
        <v>0</v>
      </c>
      <c r="AW6">
        <v>0</v>
      </c>
      <c r="AX6">
        <v>13.151999999999999</v>
      </c>
      <c r="AY6">
        <v>0</v>
      </c>
      <c r="AZ6">
        <v>0</v>
      </c>
      <c r="BA6">
        <f t="shared" si="0"/>
        <v>2903.3894079999995</v>
      </c>
    </row>
    <row r="7" spans="1:53">
      <c r="A7" t="s">
        <v>49</v>
      </c>
      <c r="B7">
        <v>0</v>
      </c>
      <c r="C7">
        <v>42.524999999999999</v>
      </c>
      <c r="D7">
        <v>0.52500000000000002</v>
      </c>
      <c r="E7">
        <v>0</v>
      </c>
      <c r="F7">
        <v>61.902000000000001</v>
      </c>
      <c r="G7">
        <v>0</v>
      </c>
      <c r="H7">
        <v>0</v>
      </c>
      <c r="I7">
        <v>14.247999999999999</v>
      </c>
      <c r="J7">
        <v>6.5759999999999996</v>
      </c>
      <c r="K7">
        <v>686.77995799999997</v>
      </c>
      <c r="L7">
        <v>653.15250000000003</v>
      </c>
      <c r="M7">
        <v>81</v>
      </c>
      <c r="N7">
        <v>118.125</v>
      </c>
      <c r="O7">
        <v>123.66562500000001</v>
      </c>
      <c r="P7">
        <v>125.58750000000001</v>
      </c>
      <c r="Q7">
        <v>21.823619999999998</v>
      </c>
      <c r="R7">
        <v>42.392195999999998</v>
      </c>
      <c r="S7">
        <v>26.390910000000002</v>
      </c>
      <c r="T7">
        <v>0</v>
      </c>
      <c r="U7">
        <v>418.77</v>
      </c>
      <c r="V7">
        <v>14.253199</v>
      </c>
      <c r="W7">
        <v>98.34375</v>
      </c>
      <c r="X7">
        <v>0</v>
      </c>
      <c r="Y7">
        <v>0</v>
      </c>
      <c r="Z7">
        <v>13.1076</v>
      </c>
      <c r="AA7">
        <v>13.983000000000001</v>
      </c>
      <c r="AB7">
        <v>13.0634</v>
      </c>
      <c r="AC7">
        <v>9.6778399999999998</v>
      </c>
      <c r="AD7">
        <v>9.1149000000000004</v>
      </c>
      <c r="AE7">
        <v>28.225999999999999</v>
      </c>
      <c r="AF7">
        <v>8.8740000000000006</v>
      </c>
      <c r="AG7">
        <v>40.584000000000003</v>
      </c>
      <c r="AH7">
        <v>23.390899999999998</v>
      </c>
      <c r="AI7">
        <v>0</v>
      </c>
      <c r="AJ7">
        <v>0</v>
      </c>
      <c r="AK7">
        <v>51.775199999999998</v>
      </c>
      <c r="AL7">
        <v>34.86</v>
      </c>
      <c r="AM7">
        <v>10.557359999999999</v>
      </c>
      <c r="AN7">
        <v>0.93737000000000004</v>
      </c>
      <c r="AO7">
        <v>6.3318779999999997</v>
      </c>
      <c r="AP7">
        <v>6.2769000000000004</v>
      </c>
      <c r="AQ7">
        <v>22.806000000000001</v>
      </c>
      <c r="AR7">
        <v>32.822879999999998</v>
      </c>
      <c r="AS7">
        <v>0</v>
      </c>
      <c r="AT7">
        <v>14.9968</v>
      </c>
      <c r="AU7">
        <v>0</v>
      </c>
      <c r="AV7">
        <v>0</v>
      </c>
      <c r="AW7">
        <v>0</v>
      </c>
      <c r="AX7">
        <v>13.151999999999999</v>
      </c>
      <c r="AY7">
        <v>0</v>
      </c>
      <c r="AZ7">
        <v>0</v>
      </c>
      <c r="BA7">
        <f t="shared" si="0"/>
        <v>2890.5982859999999</v>
      </c>
    </row>
    <row r="8" spans="1:53">
      <c r="A8" t="s">
        <v>50</v>
      </c>
      <c r="B8">
        <v>0</v>
      </c>
      <c r="C8">
        <v>42.524999999999999</v>
      </c>
      <c r="D8">
        <v>0.52500000000000002</v>
      </c>
      <c r="E8">
        <v>0</v>
      </c>
      <c r="F8">
        <v>61.902000000000001</v>
      </c>
      <c r="G8">
        <v>0</v>
      </c>
      <c r="H8">
        <v>0</v>
      </c>
      <c r="I8">
        <v>14.247999999999999</v>
      </c>
      <c r="J8">
        <v>6.5759999999999996</v>
      </c>
      <c r="K8">
        <v>686.77995799999997</v>
      </c>
      <c r="L8">
        <v>653.15250000000003</v>
      </c>
      <c r="M8">
        <v>81</v>
      </c>
      <c r="N8">
        <v>118.125</v>
      </c>
      <c r="O8">
        <v>123.66562500000001</v>
      </c>
      <c r="P8">
        <v>125.58750000000001</v>
      </c>
      <c r="Q8">
        <v>21.823619999999998</v>
      </c>
      <c r="R8">
        <v>42.392195999999998</v>
      </c>
      <c r="S8">
        <v>26.390910000000002</v>
      </c>
      <c r="T8">
        <v>0</v>
      </c>
      <c r="U8">
        <v>418.77</v>
      </c>
      <c r="V8">
        <v>14.253199</v>
      </c>
      <c r="W8">
        <v>98.34375</v>
      </c>
      <c r="X8">
        <v>0</v>
      </c>
      <c r="Y8">
        <v>0</v>
      </c>
      <c r="Z8">
        <v>13.1076</v>
      </c>
      <c r="AA8">
        <v>13.983000000000001</v>
      </c>
      <c r="AB8">
        <v>13.0634</v>
      </c>
      <c r="AC8">
        <v>9.6778399999999998</v>
      </c>
      <c r="AD8">
        <v>9.1149000000000004</v>
      </c>
      <c r="AE8">
        <v>28.225999999999999</v>
      </c>
      <c r="AF8">
        <v>8.8740000000000006</v>
      </c>
      <c r="AG8">
        <v>40.584000000000003</v>
      </c>
      <c r="AH8">
        <v>23.390899999999998</v>
      </c>
      <c r="AI8">
        <v>0</v>
      </c>
      <c r="AJ8">
        <v>0</v>
      </c>
      <c r="AK8">
        <v>51.775199999999998</v>
      </c>
      <c r="AL8">
        <v>34.86</v>
      </c>
      <c r="AM8">
        <v>10.557359999999999</v>
      </c>
      <c r="AN8">
        <v>0.93737000000000004</v>
      </c>
      <c r="AO8">
        <v>6.2657280000000002</v>
      </c>
      <c r="AP8">
        <v>6.2769000000000004</v>
      </c>
      <c r="AQ8">
        <v>22.806000000000001</v>
      </c>
      <c r="AR8">
        <v>32.822879999999998</v>
      </c>
      <c r="AS8">
        <v>0</v>
      </c>
      <c r="AT8">
        <v>14.9968</v>
      </c>
      <c r="AU8">
        <v>0</v>
      </c>
      <c r="AV8">
        <v>0</v>
      </c>
      <c r="AW8">
        <v>0</v>
      </c>
      <c r="AX8">
        <v>13.151999999999999</v>
      </c>
      <c r="AY8">
        <v>0</v>
      </c>
      <c r="AZ8">
        <v>0</v>
      </c>
      <c r="BA8">
        <f t="shared" si="0"/>
        <v>2890.5321359999998</v>
      </c>
    </row>
    <row r="9" spans="1:53">
      <c r="A9" t="s">
        <v>51</v>
      </c>
      <c r="B9">
        <v>0</v>
      </c>
      <c r="C9">
        <v>42.524999999999999</v>
      </c>
      <c r="D9">
        <v>0.52500000000000002</v>
      </c>
      <c r="E9">
        <v>0</v>
      </c>
      <c r="F9">
        <v>61.902000000000001</v>
      </c>
      <c r="G9">
        <v>0</v>
      </c>
      <c r="H9">
        <v>0</v>
      </c>
      <c r="I9">
        <v>14.247999999999999</v>
      </c>
      <c r="J9">
        <v>6.5759999999999996</v>
      </c>
      <c r="K9">
        <v>686.77995799999997</v>
      </c>
      <c r="L9">
        <v>653.15250000000003</v>
      </c>
      <c r="M9">
        <v>81</v>
      </c>
      <c r="N9">
        <v>118.125</v>
      </c>
      <c r="O9">
        <v>123.66562500000001</v>
      </c>
      <c r="P9">
        <v>125.58750000000001</v>
      </c>
      <c r="Q9">
        <v>21.823619999999998</v>
      </c>
      <c r="R9">
        <v>42.392195999999998</v>
      </c>
      <c r="S9">
        <v>26.390910000000002</v>
      </c>
      <c r="T9">
        <v>0</v>
      </c>
      <c r="U9">
        <v>418.77</v>
      </c>
      <c r="V9">
        <v>14.253199</v>
      </c>
      <c r="W9">
        <v>98.34375</v>
      </c>
      <c r="X9">
        <v>0</v>
      </c>
      <c r="Y9">
        <v>0</v>
      </c>
      <c r="Z9">
        <v>13.1076</v>
      </c>
      <c r="AA9">
        <v>13.983000000000001</v>
      </c>
      <c r="AB9">
        <v>13.0634</v>
      </c>
      <c r="AC9">
        <v>9.6778399999999998</v>
      </c>
      <c r="AD9">
        <v>9.1149000000000004</v>
      </c>
      <c r="AE9">
        <v>28.225999999999999</v>
      </c>
      <c r="AF9">
        <v>8.8740000000000006</v>
      </c>
      <c r="AG9">
        <v>40.584000000000003</v>
      </c>
      <c r="AH9">
        <v>23.390899999999998</v>
      </c>
      <c r="AI9">
        <v>0</v>
      </c>
      <c r="AJ9">
        <v>0</v>
      </c>
      <c r="AK9">
        <v>51.775199999999998</v>
      </c>
      <c r="AL9">
        <v>34.86</v>
      </c>
      <c r="AM9">
        <v>10.557359999999999</v>
      </c>
      <c r="AN9">
        <v>0.93737000000000004</v>
      </c>
      <c r="AO9">
        <v>6.3509880000000001</v>
      </c>
      <c r="AP9">
        <v>1.7934000000000001</v>
      </c>
      <c r="AQ9">
        <v>21.167999999999999</v>
      </c>
      <c r="AR9">
        <v>32.822879999999998</v>
      </c>
      <c r="AS9">
        <v>0</v>
      </c>
      <c r="AT9">
        <v>14.9968</v>
      </c>
      <c r="AU9">
        <v>0</v>
      </c>
      <c r="AV9">
        <v>0</v>
      </c>
      <c r="AW9">
        <v>0</v>
      </c>
      <c r="AX9">
        <v>13.151999999999999</v>
      </c>
      <c r="AY9">
        <v>0</v>
      </c>
      <c r="AZ9">
        <v>0</v>
      </c>
      <c r="BA9">
        <f t="shared" si="0"/>
        <v>2884.4958960000004</v>
      </c>
    </row>
    <row r="10" spans="1:53">
      <c r="A10" t="s">
        <v>52</v>
      </c>
      <c r="B10">
        <v>0</v>
      </c>
      <c r="C10">
        <v>42.524999999999999</v>
      </c>
      <c r="D10">
        <v>0.52500000000000002</v>
      </c>
      <c r="E10">
        <v>0</v>
      </c>
      <c r="F10">
        <v>61.902000000000001</v>
      </c>
      <c r="G10">
        <v>0</v>
      </c>
      <c r="H10">
        <v>0</v>
      </c>
      <c r="I10">
        <v>14.247999999999999</v>
      </c>
      <c r="J10">
        <v>6.5759999999999996</v>
      </c>
      <c r="K10">
        <v>686.77995799999997</v>
      </c>
      <c r="L10">
        <v>653.15250000000003</v>
      </c>
      <c r="M10">
        <v>81</v>
      </c>
      <c r="N10">
        <v>118.125</v>
      </c>
      <c r="O10">
        <v>123.66562500000001</v>
      </c>
      <c r="P10">
        <v>125.58750000000001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418.77</v>
      </c>
      <c r="V10">
        <v>14.253199</v>
      </c>
      <c r="W10">
        <v>98.34375</v>
      </c>
      <c r="X10">
        <v>0</v>
      </c>
      <c r="Y10">
        <v>0</v>
      </c>
      <c r="Z10">
        <v>13.1076</v>
      </c>
      <c r="AA10">
        <v>13.983000000000001</v>
      </c>
      <c r="AB10">
        <v>13.0634</v>
      </c>
      <c r="AC10">
        <v>9.6778399999999998</v>
      </c>
      <c r="AD10">
        <v>9.1149000000000004</v>
      </c>
      <c r="AE10">
        <v>28.225999999999999</v>
      </c>
      <c r="AF10">
        <v>8.8740000000000006</v>
      </c>
      <c r="AG10">
        <v>40.584000000000003</v>
      </c>
      <c r="AH10">
        <v>23.390899999999998</v>
      </c>
      <c r="AI10">
        <v>0</v>
      </c>
      <c r="AJ10">
        <v>0</v>
      </c>
      <c r="AK10">
        <v>51.775199999999998</v>
      </c>
      <c r="AL10">
        <v>34.86</v>
      </c>
      <c r="AM10">
        <v>10.557359999999999</v>
      </c>
      <c r="AN10">
        <v>0.93737000000000004</v>
      </c>
      <c r="AO10">
        <v>6.3365819999999999</v>
      </c>
      <c r="AP10">
        <v>1.7934000000000001</v>
      </c>
      <c r="AQ10">
        <v>11.403</v>
      </c>
      <c r="AR10">
        <v>32.822879999999998</v>
      </c>
      <c r="AS10">
        <v>0</v>
      </c>
      <c r="AT10">
        <v>14.9968</v>
      </c>
      <c r="AU10">
        <v>0</v>
      </c>
      <c r="AV10">
        <v>0</v>
      </c>
      <c r="AW10">
        <v>0</v>
      </c>
      <c r="AX10">
        <v>13.151999999999999</v>
      </c>
      <c r="AY10">
        <v>0</v>
      </c>
      <c r="AZ10">
        <v>0</v>
      </c>
      <c r="BA10">
        <f t="shared" si="0"/>
        <v>2874.7164899999998</v>
      </c>
    </row>
    <row r="11" spans="1:53">
      <c r="A11" t="s">
        <v>53</v>
      </c>
      <c r="B11">
        <v>0</v>
      </c>
      <c r="C11">
        <v>43.05</v>
      </c>
      <c r="D11">
        <v>0.52500000000000002</v>
      </c>
      <c r="E11">
        <v>0</v>
      </c>
      <c r="F11">
        <v>61.902000000000001</v>
      </c>
      <c r="G11">
        <v>0</v>
      </c>
      <c r="H11">
        <v>0</v>
      </c>
      <c r="I11">
        <v>14.247999999999999</v>
      </c>
      <c r="J11">
        <v>6.5759999999999996</v>
      </c>
      <c r="K11">
        <v>686.77995799999997</v>
      </c>
      <c r="L11">
        <v>653.15250000000003</v>
      </c>
      <c r="M11">
        <v>81</v>
      </c>
      <c r="N11">
        <v>118.125</v>
      </c>
      <c r="O11">
        <v>123.66562500000001</v>
      </c>
      <c r="P11">
        <v>125.58750000000001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418.77</v>
      </c>
      <c r="V11">
        <v>14.253199</v>
      </c>
      <c r="W11">
        <v>98.34375</v>
      </c>
      <c r="X11">
        <v>0</v>
      </c>
      <c r="Y11">
        <v>0</v>
      </c>
      <c r="Z11">
        <v>13.1076</v>
      </c>
      <c r="AA11">
        <v>13.983000000000001</v>
      </c>
      <c r="AB11">
        <v>13.0634</v>
      </c>
      <c r="AC11">
        <v>9.6778399999999998</v>
      </c>
      <c r="AD11">
        <v>9.1149000000000004</v>
      </c>
      <c r="AE11">
        <v>28.225999999999999</v>
      </c>
      <c r="AF11">
        <v>8.8740000000000006</v>
      </c>
      <c r="AG11">
        <v>40.584000000000003</v>
      </c>
      <c r="AH11">
        <v>23.390899999999998</v>
      </c>
      <c r="AI11">
        <v>0</v>
      </c>
      <c r="AJ11">
        <v>0</v>
      </c>
      <c r="AK11">
        <v>51.775199999999998</v>
      </c>
      <c r="AL11">
        <v>34.86</v>
      </c>
      <c r="AM11">
        <v>10.557359999999999</v>
      </c>
      <c r="AN11">
        <v>0.93737000000000004</v>
      </c>
      <c r="AO11">
        <v>6.3642180000000002</v>
      </c>
      <c r="AP11">
        <v>1.7934000000000001</v>
      </c>
      <c r="AQ11">
        <v>10.584</v>
      </c>
      <c r="AR11">
        <v>31.897383000000001</v>
      </c>
      <c r="AS11">
        <v>0</v>
      </c>
      <c r="AT11">
        <v>14.9968</v>
      </c>
      <c r="AU11">
        <v>0</v>
      </c>
      <c r="AV11">
        <v>0</v>
      </c>
      <c r="AW11">
        <v>0</v>
      </c>
      <c r="AX11">
        <v>13.151999999999999</v>
      </c>
      <c r="AY11">
        <v>0</v>
      </c>
      <c r="AZ11">
        <v>0</v>
      </c>
      <c r="BA11">
        <f t="shared" si="0"/>
        <v>2873.524629</v>
      </c>
    </row>
    <row r="12" spans="1:53">
      <c r="A12" t="s">
        <v>54</v>
      </c>
      <c r="B12">
        <v>0</v>
      </c>
      <c r="C12">
        <v>43.05</v>
      </c>
      <c r="D12">
        <v>0.52500000000000002</v>
      </c>
      <c r="E12">
        <v>0</v>
      </c>
      <c r="F12">
        <v>61.902000000000001</v>
      </c>
      <c r="G12">
        <v>0</v>
      </c>
      <c r="H12">
        <v>0</v>
      </c>
      <c r="I12">
        <v>14.247999999999999</v>
      </c>
      <c r="J12">
        <v>6.5759999999999996</v>
      </c>
      <c r="K12">
        <v>686.77995799999997</v>
      </c>
      <c r="L12">
        <v>653.15250000000003</v>
      </c>
      <c r="M12">
        <v>81</v>
      </c>
      <c r="N12">
        <v>118.125</v>
      </c>
      <c r="O12">
        <v>123.66562500000001</v>
      </c>
      <c r="P12">
        <v>125.58750000000001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418.77</v>
      </c>
      <c r="V12">
        <v>14.253199</v>
      </c>
      <c r="W12">
        <v>98.34375</v>
      </c>
      <c r="X12">
        <v>0</v>
      </c>
      <c r="Y12">
        <v>0</v>
      </c>
      <c r="Z12">
        <v>13.1076</v>
      </c>
      <c r="AA12">
        <v>13.983000000000001</v>
      </c>
      <c r="AB12">
        <v>13.0634</v>
      </c>
      <c r="AC12">
        <v>9.6778399999999998</v>
      </c>
      <c r="AD12">
        <v>9.1149000000000004</v>
      </c>
      <c r="AE12">
        <v>28.225999999999999</v>
      </c>
      <c r="AF12">
        <v>8.8740000000000006</v>
      </c>
      <c r="AG12">
        <v>40.584000000000003</v>
      </c>
      <c r="AH12">
        <v>23.390899999999998</v>
      </c>
      <c r="AI12">
        <v>0</v>
      </c>
      <c r="AJ12">
        <v>0</v>
      </c>
      <c r="AK12">
        <v>51.775199999999998</v>
      </c>
      <c r="AL12">
        <v>34.86</v>
      </c>
      <c r="AM12">
        <v>10.557359999999999</v>
      </c>
      <c r="AN12">
        <v>0.93737000000000004</v>
      </c>
      <c r="AO12">
        <v>6.4380119999999996</v>
      </c>
      <c r="AP12">
        <v>1.7934000000000001</v>
      </c>
      <c r="AQ12">
        <v>10.584</v>
      </c>
      <c r="AR12">
        <v>31.897383000000001</v>
      </c>
      <c r="AS12">
        <v>0</v>
      </c>
      <c r="AT12">
        <v>14.9968</v>
      </c>
      <c r="AU12">
        <v>0</v>
      </c>
      <c r="AV12">
        <v>0</v>
      </c>
      <c r="AW12">
        <v>0</v>
      </c>
      <c r="AX12">
        <v>13.151999999999999</v>
      </c>
      <c r="AY12">
        <v>0</v>
      </c>
      <c r="AZ12">
        <v>0</v>
      </c>
      <c r="BA12">
        <f t="shared" si="0"/>
        <v>2873.5984229999999</v>
      </c>
    </row>
    <row r="13" spans="1:53">
      <c r="A13" t="s">
        <v>55</v>
      </c>
      <c r="B13">
        <v>0</v>
      </c>
      <c r="C13">
        <v>43.05</v>
      </c>
      <c r="D13">
        <v>0.52500000000000002</v>
      </c>
      <c r="E13">
        <v>0</v>
      </c>
      <c r="F13">
        <v>61.902000000000001</v>
      </c>
      <c r="G13">
        <v>0</v>
      </c>
      <c r="H13">
        <v>0</v>
      </c>
      <c r="I13">
        <v>14.247999999999999</v>
      </c>
      <c r="J13">
        <v>6.5759999999999996</v>
      </c>
      <c r="K13">
        <v>686.77995799999997</v>
      </c>
      <c r="L13">
        <v>653.15250000000003</v>
      </c>
      <c r="M13">
        <v>81</v>
      </c>
      <c r="N13">
        <v>118.125</v>
      </c>
      <c r="O13">
        <v>123.66562500000001</v>
      </c>
      <c r="P13">
        <v>125.58750000000001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418.77</v>
      </c>
      <c r="V13">
        <v>14.253199</v>
      </c>
      <c r="W13">
        <v>98.34375</v>
      </c>
      <c r="X13">
        <v>0</v>
      </c>
      <c r="Y13">
        <v>0</v>
      </c>
      <c r="Z13">
        <v>13.1076</v>
      </c>
      <c r="AA13">
        <v>0</v>
      </c>
      <c r="AB13">
        <v>13.0634</v>
      </c>
      <c r="AC13">
        <v>9.6778399999999998</v>
      </c>
      <c r="AD13">
        <v>9.1149000000000004</v>
      </c>
      <c r="AE13">
        <v>28.225999999999999</v>
      </c>
      <c r="AF13">
        <v>8.8740000000000006</v>
      </c>
      <c r="AG13">
        <v>40.584000000000003</v>
      </c>
      <c r="AH13">
        <v>23.390899999999998</v>
      </c>
      <c r="AI13">
        <v>0</v>
      </c>
      <c r="AJ13">
        <v>0</v>
      </c>
      <c r="AK13">
        <v>51.775199999999998</v>
      </c>
      <c r="AL13">
        <v>34.86</v>
      </c>
      <c r="AM13">
        <v>10.557359999999999</v>
      </c>
      <c r="AN13">
        <v>0.93737000000000004</v>
      </c>
      <c r="AO13">
        <v>5.0861999999999998</v>
      </c>
      <c r="AP13">
        <v>1.7934000000000001</v>
      </c>
      <c r="AQ13">
        <v>10.584</v>
      </c>
      <c r="AR13">
        <v>31.897383000000001</v>
      </c>
      <c r="AS13">
        <v>0</v>
      </c>
      <c r="AT13">
        <v>14.9968</v>
      </c>
      <c r="AU13">
        <v>0</v>
      </c>
      <c r="AV13">
        <v>0</v>
      </c>
      <c r="AW13">
        <v>0</v>
      </c>
      <c r="AX13">
        <v>13.151999999999999</v>
      </c>
      <c r="AY13">
        <v>0</v>
      </c>
      <c r="AZ13">
        <v>0</v>
      </c>
      <c r="BA13">
        <f t="shared" si="0"/>
        <v>2858.2636109999999</v>
      </c>
    </row>
    <row r="14" spans="1:53">
      <c r="A14" t="s">
        <v>56</v>
      </c>
      <c r="B14">
        <v>0</v>
      </c>
      <c r="C14">
        <v>43.05</v>
      </c>
      <c r="D14">
        <v>0.52500000000000002</v>
      </c>
      <c r="E14">
        <v>0</v>
      </c>
      <c r="F14">
        <v>61.902000000000001</v>
      </c>
      <c r="G14">
        <v>0</v>
      </c>
      <c r="H14">
        <v>0</v>
      </c>
      <c r="I14">
        <v>14.247999999999999</v>
      </c>
      <c r="J14">
        <v>6.5759999999999996</v>
      </c>
      <c r="K14">
        <v>686.77995799999997</v>
      </c>
      <c r="L14">
        <v>653.15250000000003</v>
      </c>
      <c r="M14">
        <v>81</v>
      </c>
      <c r="N14">
        <v>118.125</v>
      </c>
      <c r="O14">
        <v>123.66562500000001</v>
      </c>
      <c r="P14">
        <v>125.58750000000001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418.77</v>
      </c>
      <c r="V14">
        <v>14.253199</v>
      </c>
      <c r="W14">
        <v>98.34375</v>
      </c>
      <c r="X14">
        <v>0</v>
      </c>
      <c r="Y14">
        <v>0</v>
      </c>
      <c r="Z14">
        <v>13.1076</v>
      </c>
      <c r="AA14">
        <v>0</v>
      </c>
      <c r="AB14">
        <v>13.0634</v>
      </c>
      <c r="AC14">
        <v>9.6778399999999998</v>
      </c>
      <c r="AD14">
        <v>9.1149000000000004</v>
      </c>
      <c r="AE14">
        <v>28.225999999999999</v>
      </c>
      <c r="AF14">
        <v>8.8740000000000006</v>
      </c>
      <c r="AG14">
        <v>40.584000000000003</v>
      </c>
      <c r="AH14">
        <v>23.390899999999998</v>
      </c>
      <c r="AI14">
        <v>0</v>
      </c>
      <c r="AJ14">
        <v>0</v>
      </c>
      <c r="AK14">
        <v>51.775199999999998</v>
      </c>
      <c r="AL14">
        <v>34.86</v>
      </c>
      <c r="AM14">
        <v>10.557359999999999</v>
      </c>
      <c r="AN14">
        <v>0.93737000000000004</v>
      </c>
      <c r="AO14">
        <v>5.2038000000000002</v>
      </c>
      <c r="AP14">
        <v>1.7934000000000001</v>
      </c>
      <c r="AQ14">
        <v>10.584</v>
      </c>
      <c r="AR14">
        <v>31.897383000000001</v>
      </c>
      <c r="AS14">
        <v>0</v>
      </c>
      <c r="AT14">
        <v>14.9968</v>
      </c>
      <c r="AU14">
        <v>0</v>
      </c>
      <c r="AV14">
        <v>0</v>
      </c>
      <c r="AW14">
        <v>0</v>
      </c>
      <c r="AX14">
        <v>13.151999999999999</v>
      </c>
      <c r="AY14">
        <v>0</v>
      </c>
      <c r="AZ14">
        <v>0</v>
      </c>
      <c r="BA14">
        <f t="shared" si="0"/>
        <v>2858.3812109999994</v>
      </c>
    </row>
    <row r="15" spans="1:53">
      <c r="A15" t="s">
        <v>57</v>
      </c>
      <c r="B15">
        <v>0</v>
      </c>
      <c r="C15">
        <v>43.05</v>
      </c>
      <c r="D15">
        <v>0.52500000000000002</v>
      </c>
      <c r="E15">
        <v>0</v>
      </c>
      <c r="F15">
        <v>61.902000000000001</v>
      </c>
      <c r="G15">
        <v>0</v>
      </c>
      <c r="H15">
        <v>0</v>
      </c>
      <c r="I15">
        <v>14.247999999999999</v>
      </c>
      <c r="J15">
        <v>6.5759999999999996</v>
      </c>
      <c r="K15">
        <v>686.77995799999997</v>
      </c>
      <c r="L15">
        <v>653.15250000000003</v>
      </c>
      <c r="M15">
        <v>81</v>
      </c>
      <c r="N15">
        <v>118.125</v>
      </c>
      <c r="O15">
        <v>123.66562500000001</v>
      </c>
      <c r="P15">
        <v>125.58750000000001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418.77</v>
      </c>
      <c r="V15">
        <v>14.253199</v>
      </c>
      <c r="W15">
        <v>98.34375</v>
      </c>
      <c r="X15">
        <v>0</v>
      </c>
      <c r="Y15">
        <v>0</v>
      </c>
      <c r="Z15">
        <v>13.1076</v>
      </c>
      <c r="AA15">
        <v>0</v>
      </c>
      <c r="AB15">
        <v>13.0634</v>
      </c>
      <c r="AC15">
        <v>9.6778399999999998</v>
      </c>
      <c r="AD15">
        <v>9.1149000000000004</v>
      </c>
      <c r="AE15">
        <v>28.225999999999999</v>
      </c>
      <c r="AF15">
        <v>8.8740000000000006</v>
      </c>
      <c r="AG15">
        <v>40.584000000000003</v>
      </c>
      <c r="AH15">
        <v>23.390899999999998</v>
      </c>
      <c r="AI15">
        <v>0</v>
      </c>
      <c r="AJ15">
        <v>0</v>
      </c>
      <c r="AK15">
        <v>51.775199999999998</v>
      </c>
      <c r="AL15">
        <v>59.843000000000004</v>
      </c>
      <c r="AM15">
        <v>10.557359999999999</v>
      </c>
      <c r="AN15">
        <v>0.93737000000000004</v>
      </c>
      <c r="AO15">
        <v>5.7918000000000003</v>
      </c>
      <c r="AP15">
        <v>1.7934000000000001</v>
      </c>
      <c r="AQ15">
        <v>0</v>
      </c>
      <c r="AR15">
        <v>31.897383000000001</v>
      </c>
      <c r="AS15">
        <v>0</v>
      </c>
      <c r="AT15">
        <v>14.9968</v>
      </c>
      <c r="AU15">
        <v>0</v>
      </c>
      <c r="AV15">
        <v>0</v>
      </c>
      <c r="AW15">
        <v>0</v>
      </c>
      <c r="AX15">
        <v>13.151999999999999</v>
      </c>
      <c r="AY15">
        <v>0</v>
      </c>
      <c r="AZ15">
        <v>0</v>
      </c>
      <c r="BA15">
        <f t="shared" si="0"/>
        <v>2873.3682109999995</v>
      </c>
    </row>
    <row r="16" spans="1:53">
      <c r="A16" t="s">
        <v>58</v>
      </c>
      <c r="B16">
        <v>0</v>
      </c>
      <c r="C16">
        <v>43.05</v>
      </c>
      <c r="D16">
        <v>0.52500000000000002</v>
      </c>
      <c r="E16">
        <v>0</v>
      </c>
      <c r="F16">
        <v>61.902000000000001</v>
      </c>
      <c r="G16">
        <v>0</v>
      </c>
      <c r="H16">
        <v>0</v>
      </c>
      <c r="I16">
        <v>14.247999999999999</v>
      </c>
      <c r="J16">
        <v>6.5759999999999996</v>
      </c>
      <c r="K16">
        <v>686.77995799999997</v>
      </c>
      <c r="L16">
        <v>653.15250000000003</v>
      </c>
      <c r="M16">
        <v>81</v>
      </c>
      <c r="N16">
        <v>118.125</v>
      </c>
      <c r="O16">
        <v>123.66562500000001</v>
      </c>
      <c r="P16">
        <v>125.58750000000001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418.77</v>
      </c>
      <c r="V16">
        <v>14.253199</v>
      </c>
      <c r="W16">
        <v>98.34375</v>
      </c>
      <c r="X16">
        <v>0</v>
      </c>
      <c r="Y16">
        <v>0</v>
      </c>
      <c r="Z16">
        <v>13.1076</v>
      </c>
      <c r="AA16">
        <v>0</v>
      </c>
      <c r="AB16">
        <v>13.0634</v>
      </c>
      <c r="AC16">
        <v>9.6778399999999998</v>
      </c>
      <c r="AD16">
        <v>9.1149000000000004</v>
      </c>
      <c r="AE16">
        <v>28.225999999999999</v>
      </c>
      <c r="AF16">
        <v>8.8740000000000006</v>
      </c>
      <c r="AG16">
        <v>40.584000000000003</v>
      </c>
      <c r="AH16">
        <v>23.390899999999998</v>
      </c>
      <c r="AI16">
        <v>0</v>
      </c>
      <c r="AJ16">
        <v>0</v>
      </c>
      <c r="AK16">
        <v>51.775199999999998</v>
      </c>
      <c r="AL16">
        <v>59.843000000000004</v>
      </c>
      <c r="AM16">
        <v>10.557359999999999</v>
      </c>
      <c r="AN16">
        <v>0.93737000000000004</v>
      </c>
      <c r="AO16">
        <v>5.9093999999999998</v>
      </c>
      <c r="AP16">
        <v>1.7934000000000001</v>
      </c>
      <c r="AQ16">
        <v>0</v>
      </c>
      <c r="AR16">
        <v>31.897383000000001</v>
      </c>
      <c r="AS16">
        <v>0</v>
      </c>
      <c r="AT16">
        <v>14.9968</v>
      </c>
      <c r="AU16">
        <v>0</v>
      </c>
      <c r="AV16">
        <v>0</v>
      </c>
      <c r="AW16">
        <v>0</v>
      </c>
      <c r="AX16">
        <v>13.151999999999999</v>
      </c>
      <c r="AY16">
        <v>0</v>
      </c>
      <c r="AZ16">
        <v>0</v>
      </c>
      <c r="BA16">
        <f t="shared" si="0"/>
        <v>2873.4858109999996</v>
      </c>
    </row>
    <row r="17" spans="1:53">
      <c r="A17" t="s">
        <v>59</v>
      </c>
      <c r="B17">
        <v>0</v>
      </c>
      <c r="C17">
        <v>43.05</v>
      </c>
      <c r="D17">
        <v>0.52500000000000002</v>
      </c>
      <c r="E17">
        <v>0</v>
      </c>
      <c r="F17">
        <v>61.902000000000001</v>
      </c>
      <c r="G17">
        <v>0</v>
      </c>
      <c r="H17">
        <v>0</v>
      </c>
      <c r="I17">
        <v>14.247999999999999</v>
      </c>
      <c r="J17">
        <v>6.5759999999999996</v>
      </c>
      <c r="K17">
        <v>686.77995799999997</v>
      </c>
      <c r="L17">
        <v>653.15250000000003</v>
      </c>
      <c r="M17">
        <v>81</v>
      </c>
      <c r="N17">
        <v>118.125</v>
      </c>
      <c r="O17">
        <v>123.66562500000001</v>
      </c>
      <c r="P17">
        <v>125.58750000000001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418.77</v>
      </c>
      <c r="V17">
        <v>14.253199</v>
      </c>
      <c r="W17">
        <v>98.34375</v>
      </c>
      <c r="X17">
        <v>0</v>
      </c>
      <c r="Y17">
        <v>0</v>
      </c>
      <c r="Z17">
        <v>13.1076</v>
      </c>
      <c r="AA17">
        <v>0</v>
      </c>
      <c r="AB17">
        <v>13.0634</v>
      </c>
      <c r="AC17">
        <v>9.6778399999999998</v>
      </c>
      <c r="AD17">
        <v>9.1149000000000004</v>
      </c>
      <c r="AE17">
        <v>28.225999999999999</v>
      </c>
      <c r="AF17">
        <v>8.8740000000000006</v>
      </c>
      <c r="AG17">
        <v>40.584000000000003</v>
      </c>
      <c r="AH17">
        <v>23.390899999999998</v>
      </c>
      <c r="AI17">
        <v>0</v>
      </c>
      <c r="AJ17">
        <v>0</v>
      </c>
      <c r="AK17">
        <v>51.775199999999998</v>
      </c>
      <c r="AL17">
        <v>59.843000000000004</v>
      </c>
      <c r="AM17">
        <v>10.557359999999999</v>
      </c>
      <c r="AN17">
        <v>0.93737000000000004</v>
      </c>
      <c r="AO17">
        <v>6.2034000000000002</v>
      </c>
      <c r="AP17">
        <v>1.7934000000000001</v>
      </c>
      <c r="AQ17">
        <v>0</v>
      </c>
      <c r="AR17">
        <v>31.897383000000001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13.151999999999999</v>
      </c>
      <c r="AY17">
        <v>0</v>
      </c>
      <c r="AZ17">
        <v>0</v>
      </c>
      <c r="BA17">
        <f t="shared" si="0"/>
        <v>2873.7798109999994</v>
      </c>
    </row>
    <row r="18" spans="1:53">
      <c r="A18" t="s">
        <v>60</v>
      </c>
      <c r="B18">
        <v>0</v>
      </c>
      <c r="C18">
        <v>43.05</v>
      </c>
      <c r="D18">
        <v>0.52500000000000002</v>
      </c>
      <c r="E18">
        <v>0</v>
      </c>
      <c r="F18">
        <v>61.902000000000001</v>
      </c>
      <c r="G18">
        <v>0</v>
      </c>
      <c r="H18">
        <v>0</v>
      </c>
      <c r="I18">
        <v>14.247999999999999</v>
      </c>
      <c r="J18">
        <v>6.5759999999999996</v>
      </c>
      <c r="K18">
        <v>686.77995799999997</v>
      </c>
      <c r="L18">
        <v>653.15250000000003</v>
      </c>
      <c r="M18">
        <v>81</v>
      </c>
      <c r="N18">
        <v>118.125</v>
      </c>
      <c r="O18">
        <v>123.66562500000001</v>
      </c>
      <c r="P18">
        <v>125.58750000000001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418.77</v>
      </c>
      <c r="V18">
        <v>14.253199</v>
      </c>
      <c r="W18">
        <v>98.34375</v>
      </c>
      <c r="X18">
        <v>0</v>
      </c>
      <c r="Y18">
        <v>0</v>
      </c>
      <c r="Z18">
        <v>13.1076</v>
      </c>
      <c r="AA18">
        <v>0</v>
      </c>
      <c r="AB18">
        <v>13.0634</v>
      </c>
      <c r="AC18">
        <v>9.6778399999999998</v>
      </c>
      <c r="AD18">
        <v>9.1149000000000004</v>
      </c>
      <c r="AE18">
        <v>28.225999999999999</v>
      </c>
      <c r="AF18">
        <v>8.8740000000000006</v>
      </c>
      <c r="AG18">
        <v>40.584000000000003</v>
      </c>
      <c r="AH18">
        <v>23.390899999999998</v>
      </c>
      <c r="AI18">
        <v>0</v>
      </c>
      <c r="AJ18">
        <v>0</v>
      </c>
      <c r="AK18">
        <v>51.775199999999998</v>
      </c>
      <c r="AL18">
        <v>59.843000000000004</v>
      </c>
      <c r="AM18">
        <v>10.557359999999999</v>
      </c>
      <c r="AN18">
        <v>0.93737000000000004</v>
      </c>
      <c r="AO18">
        <v>6.2034000000000002</v>
      </c>
      <c r="AP18">
        <v>1.7934000000000001</v>
      </c>
      <c r="AQ18">
        <v>0</v>
      </c>
      <c r="AR18">
        <v>31.897383000000001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13.151999999999999</v>
      </c>
      <c r="AY18">
        <v>0</v>
      </c>
      <c r="AZ18">
        <v>0</v>
      </c>
      <c r="BA18">
        <f t="shared" si="0"/>
        <v>2873.7798109999994</v>
      </c>
    </row>
    <row r="19" spans="1:53">
      <c r="A19" t="s">
        <v>61</v>
      </c>
      <c r="B19">
        <v>0</v>
      </c>
      <c r="C19">
        <v>43.05</v>
      </c>
      <c r="D19">
        <v>0.52500000000000002</v>
      </c>
      <c r="E19">
        <v>0</v>
      </c>
      <c r="F19">
        <v>61.902000000000001</v>
      </c>
      <c r="G19">
        <v>0</v>
      </c>
      <c r="H19">
        <v>0</v>
      </c>
      <c r="I19">
        <v>14.247999999999999</v>
      </c>
      <c r="J19">
        <v>6.5759999999999996</v>
      </c>
      <c r="K19">
        <v>686.77995799999997</v>
      </c>
      <c r="L19">
        <v>653.15250000000003</v>
      </c>
      <c r="M19">
        <v>81</v>
      </c>
      <c r="N19">
        <v>118.125</v>
      </c>
      <c r="O19">
        <v>123.66562500000001</v>
      </c>
      <c r="P19">
        <v>125.58750000000001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418.77</v>
      </c>
      <c r="V19">
        <v>14.253199</v>
      </c>
      <c r="W19">
        <v>98.34375</v>
      </c>
      <c r="X19">
        <v>0</v>
      </c>
      <c r="Y19">
        <v>0</v>
      </c>
      <c r="Z19">
        <v>13.1076</v>
      </c>
      <c r="AA19">
        <v>0</v>
      </c>
      <c r="AB19">
        <v>13.0634</v>
      </c>
      <c r="AC19">
        <v>9.6778399999999998</v>
      </c>
      <c r="AD19">
        <v>9.1149000000000004</v>
      </c>
      <c r="AE19">
        <v>28.225999999999999</v>
      </c>
      <c r="AF19">
        <v>8.8740000000000006</v>
      </c>
      <c r="AG19">
        <v>40.584000000000003</v>
      </c>
      <c r="AH19">
        <v>23.390899999999998</v>
      </c>
      <c r="AI19">
        <v>0</v>
      </c>
      <c r="AJ19">
        <v>0</v>
      </c>
      <c r="AK19">
        <v>51.775199999999998</v>
      </c>
      <c r="AL19">
        <v>59.843000000000004</v>
      </c>
      <c r="AM19">
        <v>10.557359999999999</v>
      </c>
      <c r="AN19">
        <v>0.93737000000000004</v>
      </c>
      <c r="AO19">
        <v>6.1445999999999996</v>
      </c>
      <c r="AP19">
        <v>1.7934000000000001</v>
      </c>
      <c r="AQ19">
        <v>0</v>
      </c>
      <c r="AR19">
        <v>31.897383000000001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13.151999999999999</v>
      </c>
      <c r="AY19">
        <v>0</v>
      </c>
      <c r="AZ19">
        <v>0</v>
      </c>
      <c r="BA19">
        <f t="shared" si="0"/>
        <v>2873.7210109999996</v>
      </c>
    </row>
    <row r="20" spans="1:53">
      <c r="A20" t="s">
        <v>62</v>
      </c>
      <c r="B20">
        <v>0</v>
      </c>
      <c r="C20">
        <v>43.05</v>
      </c>
      <c r="D20">
        <v>0.52500000000000002</v>
      </c>
      <c r="E20">
        <v>0</v>
      </c>
      <c r="F20">
        <v>61.902000000000001</v>
      </c>
      <c r="G20">
        <v>0</v>
      </c>
      <c r="H20">
        <v>0</v>
      </c>
      <c r="I20">
        <v>14.247999999999999</v>
      </c>
      <c r="J20">
        <v>6.5759999999999996</v>
      </c>
      <c r="K20">
        <v>686.77995799999997</v>
      </c>
      <c r="L20">
        <v>653.15250000000003</v>
      </c>
      <c r="M20">
        <v>81</v>
      </c>
      <c r="N20">
        <v>118.125</v>
      </c>
      <c r="O20">
        <v>123.66562500000001</v>
      </c>
      <c r="P20">
        <v>125.58750000000001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418.77</v>
      </c>
      <c r="V20">
        <v>14.253199</v>
      </c>
      <c r="W20">
        <v>98.34375</v>
      </c>
      <c r="X20">
        <v>0</v>
      </c>
      <c r="Y20">
        <v>0</v>
      </c>
      <c r="Z20">
        <v>13.1076</v>
      </c>
      <c r="AA20">
        <v>0</v>
      </c>
      <c r="AB20">
        <v>13.0634</v>
      </c>
      <c r="AC20">
        <v>9.6778399999999998</v>
      </c>
      <c r="AD20">
        <v>9.1149000000000004</v>
      </c>
      <c r="AE20">
        <v>28.225999999999999</v>
      </c>
      <c r="AF20">
        <v>8.8740000000000006</v>
      </c>
      <c r="AG20">
        <v>40.584000000000003</v>
      </c>
      <c r="AH20">
        <v>23.390899999999998</v>
      </c>
      <c r="AI20">
        <v>0</v>
      </c>
      <c r="AJ20">
        <v>0</v>
      </c>
      <c r="AK20">
        <v>51.775199999999998</v>
      </c>
      <c r="AL20">
        <v>59.843000000000004</v>
      </c>
      <c r="AM20">
        <v>10.557359999999999</v>
      </c>
      <c r="AN20">
        <v>0.93737000000000004</v>
      </c>
      <c r="AO20">
        <v>6.1151999999999997</v>
      </c>
      <c r="AP20">
        <v>1.7934000000000001</v>
      </c>
      <c r="AQ20">
        <v>0</v>
      </c>
      <c r="AR20">
        <v>31.897383000000001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13.151999999999999</v>
      </c>
      <c r="AY20">
        <v>0</v>
      </c>
      <c r="AZ20">
        <v>0</v>
      </c>
      <c r="BA20">
        <f t="shared" si="0"/>
        <v>2873.6916109999997</v>
      </c>
    </row>
    <row r="21" spans="1:53">
      <c r="A21" t="s">
        <v>63</v>
      </c>
      <c r="B21">
        <v>0</v>
      </c>
      <c r="C21">
        <v>43.05</v>
      </c>
      <c r="D21">
        <v>0.52500000000000002</v>
      </c>
      <c r="E21">
        <v>0</v>
      </c>
      <c r="F21">
        <v>61.902000000000001</v>
      </c>
      <c r="G21">
        <v>0</v>
      </c>
      <c r="H21">
        <v>0</v>
      </c>
      <c r="I21">
        <v>14.247999999999999</v>
      </c>
      <c r="J21">
        <v>6.5759999999999996</v>
      </c>
      <c r="K21">
        <v>686.77995799999997</v>
      </c>
      <c r="L21">
        <v>653.15250000000003</v>
      </c>
      <c r="M21">
        <v>81</v>
      </c>
      <c r="N21">
        <v>118.125</v>
      </c>
      <c r="O21">
        <v>123.66562500000001</v>
      </c>
      <c r="P21">
        <v>125.58750000000001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418.77</v>
      </c>
      <c r="V21">
        <v>14.253199</v>
      </c>
      <c r="W21">
        <v>98.34375</v>
      </c>
      <c r="X21">
        <v>0</v>
      </c>
      <c r="Y21">
        <v>0</v>
      </c>
      <c r="Z21">
        <v>13.1076</v>
      </c>
      <c r="AA21">
        <v>0</v>
      </c>
      <c r="AB21">
        <v>13.0634</v>
      </c>
      <c r="AC21">
        <v>9.6778399999999998</v>
      </c>
      <c r="AD21">
        <v>9.1149000000000004</v>
      </c>
      <c r="AE21">
        <v>28.225999999999999</v>
      </c>
      <c r="AF21">
        <v>8.8740000000000006</v>
      </c>
      <c r="AG21">
        <v>40.584000000000003</v>
      </c>
      <c r="AH21">
        <v>23.390899999999998</v>
      </c>
      <c r="AI21">
        <v>0</v>
      </c>
      <c r="AJ21">
        <v>0</v>
      </c>
      <c r="AK21">
        <v>51.775199999999998</v>
      </c>
      <c r="AL21">
        <v>59.843000000000004</v>
      </c>
      <c r="AM21">
        <v>10.557359999999999</v>
      </c>
      <c r="AN21">
        <v>0.93737000000000004</v>
      </c>
      <c r="AO21">
        <v>5.9976000000000003</v>
      </c>
      <c r="AP21">
        <v>1.7934000000000001</v>
      </c>
      <c r="AQ21">
        <v>0</v>
      </c>
      <c r="AR21">
        <v>31.897383000000001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13.151999999999999</v>
      </c>
      <c r="AY21">
        <v>0</v>
      </c>
      <c r="AZ21">
        <v>0</v>
      </c>
      <c r="BA21">
        <f t="shared" si="0"/>
        <v>2873.5740109999997</v>
      </c>
    </row>
    <row r="22" spans="1:53">
      <c r="A22" t="s">
        <v>64</v>
      </c>
      <c r="B22">
        <v>0</v>
      </c>
      <c r="C22">
        <v>43.05</v>
      </c>
      <c r="D22">
        <v>0.52500000000000002</v>
      </c>
      <c r="E22">
        <v>0</v>
      </c>
      <c r="F22">
        <v>61.902000000000001</v>
      </c>
      <c r="G22">
        <v>0</v>
      </c>
      <c r="H22">
        <v>0</v>
      </c>
      <c r="I22">
        <v>14.247999999999999</v>
      </c>
      <c r="J22">
        <v>6.5759999999999996</v>
      </c>
      <c r="K22">
        <v>686.77995799999997</v>
      </c>
      <c r="L22">
        <v>653.15250000000003</v>
      </c>
      <c r="M22">
        <v>81</v>
      </c>
      <c r="N22">
        <v>118.125</v>
      </c>
      <c r="O22">
        <v>123.66562500000001</v>
      </c>
      <c r="P22">
        <v>125.58750000000001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418.77</v>
      </c>
      <c r="V22">
        <v>14.253199</v>
      </c>
      <c r="W22">
        <v>98.34375</v>
      </c>
      <c r="X22">
        <v>0</v>
      </c>
      <c r="Y22">
        <v>0</v>
      </c>
      <c r="Z22">
        <v>13.1076</v>
      </c>
      <c r="AA22">
        <v>0</v>
      </c>
      <c r="AB22">
        <v>13.0634</v>
      </c>
      <c r="AC22">
        <v>9.6778399999999998</v>
      </c>
      <c r="AD22">
        <v>9.1149000000000004</v>
      </c>
      <c r="AE22">
        <v>28.225999999999999</v>
      </c>
      <c r="AF22">
        <v>8.8740000000000006</v>
      </c>
      <c r="AG22">
        <v>40.584000000000003</v>
      </c>
      <c r="AH22">
        <v>46.781799999999997</v>
      </c>
      <c r="AI22">
        <v>0</v>
      </c>
      <c r="AJ22">
        <v>0</v>
      </c>
      <c r="AK22">
        <v>51.775199999999998</v>
      </c>
      <c r="AL22">
        <v>59.843000000000004</v>
      </c>
      <c r="AM22">
        <v>10.557359999999999</v>
      </c>
      <c r="AN22">
        <v>0.93737000000000004</v>
      </c>
      <c r="AO22">
        <v>5.88</v>
      </c>
      <c r="AP22">
        <v>1.7934000000000001</v>
      </c>
      <c r="AQ22">
        <v>0</v>
      </c>
      <c r="AR22">
        <v>31.897383000000001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13.151999999999999</v>
      </c>
      <c r="AY22">
        <v>0</v>
      </c>
      <c r="AZ22">
        <v>0</v>
      </c>
      <c r="BA22">
        <f t="shared" si="0"/>
        <v>2896.847311</v>
      </c>
    </row>
    <row r="23" spans="1:53">
      <c r="A23" t="s">
        <v>65</v>
      </c>
      <c r="B23">
        <v>0</v>
      </c>
      <c r="C23">
        <v>43.05</v>
      </c>
      <c r="D23">
        <v>0.52500000000000002</v>
      </c>
      <c r="E23">
        <v>0</v>
      </c>
      <c r="F23">
        <v>61.902000000000001</v>
      </c>
      <c r="G23">
        <v>0</v>
      </c>
      <c r="H23">
        <v>0</v>
      </c>
      <c r="I23">
        <v>14.247999999999999</v>
      </c>
      <c r="J23">
        <v>6.5759999999999996</v>
      </c>
      <c r="K23">
        <v>686.77995799999997</v>
      </c>
      <c r="L23">
        <v>653.15250000000003</v>
      </c>
      <c r="M23">
        <v>81</v>
      </c>
      <c r="N23">
        <v>118.125</v>
      </c>
      <c r="O23">
        <v>123.66562500000001</v>
      </c>
      <c r="P23">
        <v>125.58750000000001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418.77</v>
      </c>
      <c r="V23">
        <v>14.253199</v>
      </c>
      <c r="W23">
        <v>98.34375</v>
      </c>
      <c r="X23">
        <v>0</v>
      </c>
      <c r="Y23">
        <v>0</v>
      </c>
      <c r="Z23">
        <v>13.1076</v>
      </c>
      <c r="AA23">
        <v>0</v>
      </c>
      <c r="AB23">
        <v>13.0634</v>
      </c>
      <c r="AC23">
        <v>9.6778399999999998</v>
      </c>
      <c r="AD23">
        <v>9.1149000000000004</v>
      </c>
      <c r="AE23">
        <v>28.225999999999999</v>
      </c>
      <c r="AF23">
        <v>8.8740000000000006</v>
      </c>
      <c r="AG23">
        <v>40.584000000000003</v>
      </c>
      <c r="AH23">
        <v>46.781799999999997</v>
      </c>
      <c r="AI23">
        <v>2.5459999999999998</v>
      </c>
      <c r="AJ23">
        <v>0</v>
      </c>
      <c r="AK23">
        <v>51.775199999999998</v>
      </c>
      <c r="AL23">
        <v>59.843000000000004</v>
      </c>
      <c r="AM23">
        <v>10.557359999999999</v>
      </c>
      <c r="AN23">
        <v>0.93737000000000004</v>
      </c>
      <c r="AO23">
        <v>2.8224</v>
      </c>
      <c r="AP23">
        <v>1.7934000000000001</v>
      </c>
      <c r="AQ23">
        <v>0</v>
      </c>
      <c r="AR23">
        <v>31.897383000000001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13.151999999999999</v>
      </c>
      <c r="AY23">
        <v>0</v>
      </c>
      <c r="AZ23">
        <v>0</v>
      </c>
      <c r="BA23">
        <f t="shared" si="0"/>
        <v>2896.3357109999997</v>
      </c>
    </row>
    <row r="24" spans="1:53">
      <c r="A24" t="s">
        <v>66</v>
      </c>
      <c r="B24">
        <v>0</v>
      </c>
      <c r="C24">
        <v>43.05</v>
      </c>
      <c r="D24">
        <v>0.52500000000000002</v>
      </c>
      <c r="E24">
        <v>0</v>
      </c>
      <c r="F24">
        <v>61.902000000000001</v>
      </c>
      <c r="G24">
        <v>0</v>
      </c>
      <c r="H24">
        <v>0</v>
      </c>
      <c r="I24">
        <v>14.247999999999999</v>
      </c>
      <c r="J24">
        <v>6.5759999999999996</v>
      </c>
      <c r="K24">
        <v>686.77995799999997</v>
      </c>
      <c r="L24">
        <v>653.15250000000003</v>
      </c>
      <c r="M24">
        <v>81</v>
      </c>
      <c r="N24">
        <v>118.125</v>
      </c>
      <c r="O24">
        <v>123.66562500000001</v>
      </c>
      <c r="P24">
        <v>125.58750000000001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418.77</v>
      </c>
      <c r="V24">
        <v>14.253199</v>
      </c>
      <c r="W24">
        <v>98.34375</v>
      </c>
      <c r="X24">
        <v>0</v>
      </c>
      <c r="Y24">
        <v>0</v>
      </c>
      <c r="Z24">
        <v>13.1076</v>
      </c>
      <c r="AA24">
        <v>0</v>
      </c>
      <c r="AB24">
        <v>13.0634</v>
      </c>
      <c r="AC24">
        <v>9.6778399999999998</v>
      </c>
      <c r="AD24">
        <v>9.1149000000000004</v>
      </c>
      <c r="AE24">
        <v>28.225999999999999</v>
      </c>
      <c r="AF24">
        <v>8.8740000000000006</v>
      </c>
      <c r="AG24">
        <v>40.584000000000003</v>
      </c>
      <c r="AH24">
        <v>46.781799999999997</v>
      </c>
      <c r="AI24">
        <v>5.0919999999999996</v>
      </c>
      <c r="AJ24">
        <v>0</v>
      </c>
      <c r="AK24">
        <v>51.775199999999998</v>
      </c>
      <c r="AL24">
        <v>59.843000000000004</v>
      </c>
      <c r="AM24">
        <v>10.557359999999999</v>
      </c>
      <c r="AN24">
        <v>0.93737000000000004</v>
      </c>
      <c r="AO24">
        <v>2.5577999999999999</v>
      </c>
      <c r="AP24">
        <v>1.7934000000000001</v>
      </c>
      <c r="AQ24">
        <v>0</v>
      </c>
      <c r="AR24">
        <v>31.897383000000001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13.151999999999999</v>
      </c>
      <c r="AY24">
        <v>0</v>
      </c>
      <c r="AZ24">
        <v>0</v>
      </c>
      <c r="BA24">
        <f t="shared" si="0"/>
        <v>2898.617111</v>
      </c>
    </row>
    <row r="25" spans="1:53">
      <c r="A25" t="s">
        <v>67</v>
      </c>
      <c r="B25">
        <v>0</v>
      </c>
      <c r="C25">
        <v>43.05</v>
      </c>
      <c r="D25">
        <v>0.52500000000000002</v>
      </c>
      <c r="E25">
        <v>0</v>
      </c>
      <c r="F25">
        <v>61.902000000000001</v>
      </c>
      <c r="G25">
        <v>0</v>
      </c>
      <c r="H25">
        <v>0</v>
      </c>
      <c r="I25">
        <v>14.247999999999999</v>
      </c>
      <c r="J25">
        <v>6.5759999999999996</v>
      </c>
      <c r="K25">
        <v>686.77995799999997</v>
      </c>
      <c r="L25">
        <v>653.15250000000003</v>
      </c>
      <c r="M25">
        <v>81</v>
      </c>
      <c r="N25">
        <v>118.125</v>
      </c>
      <c r="O25">
        <v>123.66562500000001</v>
      </c>
      <c r="P25">
        <v>125.58750000000001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418.77</v>
      </c>
      <c r="V25">
        <v>14.253199</v>
      </c>
      <c r="W25">
        <v>98.34375</v>
      </c>
      <c r="X25">
        <v>0</v>
      </c>
      <c r="Y25">
        <v>0</v>
      </c>
      <c r="Z25">
        <v>13.1076</v>
      </c>
      <c r="AA25">
        <v>10.586</v>
      </c>
      <c r="AB25">
        <v>13.0634</v>
      </c>
      <c r="AC25">
        <v>9.6778399999999998</v>
      </c>
      <c r="AD25">
        <v>9.1149000000000004</v>
      </c>
      <c r="AE25">
        <v>28.225999999999999</v>
      </c>
      <c r="AF25">
        <v>8.8740000000000006</v>
      </c>
      <c r="AG25">
        <v>40.584000000000003</v>
      </c>
      <c r="AH25">
        <v>46.781799999999997</v>
      </c>
      <c r="AI25">
        <v>33.097999999999999</v>
      </c>
      <c r="AJ25">
        <v>0</v>
      </c>
      <c r="AK25">
        <v>51.775199999999998</v>
      </c>
      <c r="AL25">
        <v>59.843000000000004</v>
      </c>
      <c r="AM25">
        <v>10.557359999999999</v>
      </c>
      <c r="AN25">
        <v>0.93737000000000004</v>
      </c>
      <c r="AO25">
        <v>2.3519999999999999</v>
      </c>
      <c r="AP25">
        <v>1.7934000000000001</v>
      </c>
      <c r="AQ25">
        <v>10.584</v>
      </c>
      <c r="AR25">
        <v>31.897383000000001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13.151999999999999</v>
      </c>
      <c r="AY25">
        <v>0</v>
      </c>
      <c r="AZ25">
        <v>0</v>
      </c>
      <c r="BA25">
        <f t="shared" si="0"/>
        <v>2947.5873109999993</v>
      </c>
    </row>
    <row r="26" spans="1:53">
      <c r="A26" t="s">
        <v>68</v>
      </c>
      <c r="B26">
        <v>0</v>
      </c>
      <c r="C26">
        <v>43.05</v>
      </c>
      <c r="D26">
        <v>0.52500000000000002</v>
      </c>
      <c r="E26">
        <v>0</v>
      </c>
      <c r="F26">
        <v>61.902000000000001</v>
      </c>
      <c r="G26">
        <v>0</v>
      </c>
      <c r="H26">
        <v>0</v>
      </c>
      <c r="I26">
        <v>14.247999999999999</v>
      </c>
      <c r="J26">
        <v>6.5759999999999996</v>
      </c>
      <c r="K26">
        <v>686.77995799999997</v>
      </c>
      <c r="L26">
        <v>653.15250000000003</v>
      </c>
      <c r="M26">
        <v>81</v>
      </c>
      <c r="N26">
        <v>118.125</v>
      </c>
      <c r="O26">
        <v>123.66562500000001</v>
      </c>
      <c r="P26">
        <v>125.58750000000001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418.77</v>
      </c>
      <c r="V26">
        <v>14.253199</v>
      </c>
      <c r="W26">
        <v>98.34375</v>
      </c>
      <c r="X26">
        <v>0</v>
      </c>
      <c r="Y26">
        <v>0</v>
      </c>
      <c r="Z26">
        <v>13.1076</v>
      </c>
      <c r="AA26">
        <v>21.093</v>
      </c>
      <c r="AB26">
        <v>13.0634</v>
      </c>
      <c r="AC26">
        <v>9.6778399999999998</v>
      </c>
      <c r="AD26">
        <v>9.1149000000000004</v>
      </c>
      <c r="AE26">
        <v>28.225999999999999</v>
      </c>
      <c r="AF26">
        <v>8.8740000000000006</v>
      </c>
      <c r="AG26">
        <v>40.584000000000003</v>
      </c>
      <c r="AH26">
        <v>46.781799999999997</v>
      </c>
      <c r="AI26">
        <v>33.097999999999999</v>
      </c>
      <c r="AJ26">
        <v>0</v>
      </c>
      <c r="AK26">
        <v>51.775199999999998</v>
      </c>
      <c r="AL26">
        <v>59.843000000000004</v>
      </c>
      <c r="AM26">
        <v>10.557359999999999</v>
      </c>
      <c r="AN26">
        <v>0.93737000000000004</v>
      </c>
      <c r="AO26">
        <v>2.1756000000000002</v>
      </c>
      <c r="AP26">
        <v>1.7934000000000001</v>
      </c>
      <c r="AQ26">
        <v>21.167999999999999</v>
      </c>
      <c r="AR26">
        <v>31.897383000000001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13.151999999999999</v>
      </c>
      <c r="AY26">
        <v>0</v>
      </c>
      <c r="AZ26">
        <v>0</v>
      </c>
      <c r="BA26">
        <f t="shared" si="0"/>
        <v>2968.5019109999998</v>
      </c>
    </row>
    <row r="27" spans="1:53">
      <c r="A27" t="s">
        <v>69</v>
      </c>
      <c r="B27">
        <v>0</v>
      </c>
      <c r="C27">
        <v>42</v>
      </c>
      <c r="D27">
        <v>0.52500000000000002</v>
      </c>
      <c r="E27">
        <v>0</v>
      </c>
      <c r="F27">
        <v>61.902000000000001</v>
      </c>
      <c r="G27">
        <v>0</v>
      </c>
      <c r="H27">
        <v>0</v>
      </c>
      <c r="I27">
        <v>20.276</v>
      </c>
      <c r="J27">
        <v>13.7</v>
      </c>
      <c r="K27">
        <v>686.77995799999997</v>
      </c>
      <c r="L27">
        <v>653.15250000000003</v>
      </c>
      <c r="M27">
        <v>81</v>
      </c>
      <c r="N27">
        <v>118.125</v>
      </c>
      <c r="O27">
        <v>123.66562500000001</v>
      </c>
      <c r="P27">
        <v>125.58750000000001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418.77</v>
      </c>
      <c r="V27">
        <v>14.253199</v>
      </c>
      <c r="W27">
        <v>98.34375</v>
      </c>
      <c r="X27">
        <v>0</v>
      </c>
      <c r="Y27">
        <v>0</v>
      </c>
      <c r="Z27">
        <v>13.1076</v>
      </c>
      <c r="AA27">
        <v>28.045000000000002</v>
      </c>
      <c r="AB27">
        <v>13.0634</v>
      </c>
      <c r="AC27">
        <v>9.6778399999999998</v>
      </c>
      <c r="AD27">
        <v>18.229800000000001</v>
      </c>
      <c r="AE27">
        <v>28.225999999999999</v>
      </c>
      <c r="AF27">
        <v>8.8740000000000006</v>
      </c>
      <c r="AG27">
        <v>40.584000000000003</v>
      </c>
      <c r="AH27">
        <v>46.781799999999997</v>
      </c>
      <c r="AI27">
        <v>33.097999999999999</v>
      </c>
      <c r="AJ27">
        <v>0</v>
      </c>
      <c r="AK27">
        <v>51.775199999999998</v>
      </c>
      <c r="AL27">
        <v>46.48</v>
      </c>
      <c r="AM27">
        <v>10.557359999999999</v>
      </c>
      <c r="AN27">
        <v>0.93737000000000004</v>
      </c>
      <c r="AO27">
        <v>2.1168</v>
      </c>
      <c r="AP27">
        <v>1.7934000000000001</v>
      </c>
      <c r="AQ27">
        <v>31.751999999999999</v>
      </c>
      <c r="AR27">
        <v>32.822879999999998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2981.6065079999998</v>
      </c>
    </row>
    <row r="28" spans="1:53">
      <c r="A28" t="s">
        <v>70</v>
      </c>
      <c r="B28">
        <v>0</v>
      </c>
      <c r="C28">
        <v>42</v>
      </c>
      <c r="D28">
        <v>0.52500000000000002</v>
      </c>
      <c r="E28">
        <v>0</v>
      </c>
      <c r="F28">
        <v>61.902000000000001</v>
      </c>
      <c r="G28">
        <v>0</v>
      </c>
      <c r="H28">
        <v>0</v>
      </c>
      <c r="I28">
        <v>20.276</v>
      </c>
      <c r="J28">
        <v>13.7</v>
      </c>
      <c r="K28">
        <v>686.77995799999997</v>
      </c>
      <c r="L28">
        <v>653.15250000000003</v>
      </c>
      <c r="M28">
        <v>81</v>
      </c>
      <c r="N28">
        <v>118.125</v>
      </c>
      <c r="O28">
        <v>123.66562500000001</v>
      </c>
      <c r="P28">
        <v>125.58750000000001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418.77</v>
      </c>
      <c r="V28">
        <v>14.253199</v>
      </c>
      <c r="W28">
        <v>98.34375</v>
      </c>
      <c r="X28">
        <v>0</v>
      </c>
      <c r="Y28">
        <v>0</v>
      </c>
      <c r="Z28">
        <v>13.1076</v>
      </c>
      <c r="AA28">
        <v>42.106999999999999</v>
      </c>
      <c r="AB28">
        <v>13.0634</v>
      </c>
      <c r="AC28">
        <v>19.35568</v>
      </c>
      <c r="AD28">
        <v>18.229800000000001</v>
      </c>
      <c r="AE28">
        <v>28.225999999999999</v>
      </c>
      <c r="AF28">
        <v>8.8740000000000006</v>
      </c>
      <c r="AG28">
        <v>40.584000000000003</v>
      </c>
      <c r="AH28">
        <v>46.781799999999997</v>
      </c>
      <c r="AI28">
        <v>33.097999999999999</v>
      </c>
      <c r="AJ28">
        <v>0</v>
      </c>
      <c r="AK28">
        <v>51.775199999999998</v>
      </c>
      <c r="AL28">
        <v>46.48</v>
      </c>
      <c r="AM28">
        <v>10.557359999999999</v>
      </c>
      <c r="AN28">
        <v>0.93737000000000004</v>
      </c>
      <c r="AO28">
        <v>1.9992000000000001</v>
      </c>
      <c r="AP28">
        <v>1.7934000000000001</v>
      </c>
      <c r="AQ28">
        <v>34.209000000000003</v>
      </c>
      <c r="AR28">
        <v>32.822879999999998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3007.6857480000003</v>
      </c>
    </row>
    <row r="29" spans="1:53">
      <c r="A29" t="s">
        <v>71</v>
      </c>
      <c r="B29">
        <v>0</v>
      </c>
      <c r="C29">
        <v>42</v>
      </c>
      <c r="D29">
        <v>0.52500000000000002</v>
      </c>
      <c r="E29">
        <v>0</v>
      </c>
      <c r="F29">
        <v>61.902000000000001</v>
      </c>
      <c r="G29">
        <v>0</v>
      </c>
      <c r="H29">
        <v>0</v>
      </c>
      <c r="I29">
        <v>20.276</v>
      </c>
      <c r="J29">
        <v>13.7</v>
      </c>
      <c r="K29">
        <v>686.77995799999997</v>
      </c>
      <c r="L29">
        <v>653.15250000000003</v>
      </c>
      <c r="M29">
        <v>81</v>
      </c>
      <c r="N29">
        <v>118.125</v>
      </c>
      <c r="O29">
        <v>123.66562500000001</v>
      </c>
      <c r="P29">
        <v>125.58750000000001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418.77</v>
      </c>
      <c r="V29">
        <v>14.253199</v>
      </c>
      <c r="W29">
        <v>98.34375</v>
      </c>
      <c r="X29">
        <v>0</v>
      </c>
      <c r="Y29">
        <v>0</v>
      </c>
      <c r="Z29">
        <v>13.1076</v>
      </c>
      <c r="AA29">
        <v>42.106999999999999</v>
      </c>
      <c r="AB29">
        <v>23.994</v>
      </c>
      <c r="AC29">
        <v>19.35568</v>
      </c>
      <c r="AD29">
        <v>18.229800000000001</v>
      </c>
      <c r="AE29">
        <v>28.225999999999999</v>
      </c>
      <c r="AF29">
        <v>8.8740000000000006</v>
      </c>
      <c r="AG29">
        <v>40.584000000000003</v>
      </c>
      <c r="AH29">
        <v>46.781799999999997</v>
      </c>
      <c r="AI29">
        <v>33.097999999999999</v>
      </c>
      <c r="AJ29">
        <v>0</v>
      </c>
      <c r="AK29">
        <v>51.775199999999998</v>
      </c>
      <c r="AL29">
        <v>34.86</v>
      </c>
      <c r="AM29">
        <v>10.557359999999999</v>
      </c>
      <c r="AN29">
        <v>0.93737000000000004</v>
      </c>
      <c r="AO29">
        <v>1.9403999999999999</v>
      </c>
      <c r="AP29">
        <v>1.7934000000000001</v>
      </c>
      <c r="AQ29">
        <v>34.209000000000003</v>
      </c>
      <c r="AR29">
        <v>32.822879999999998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3006.9375480000003</v>
      </c>
    </row>
    <row r="30" spans="1:53">
      <c r="A30" t="s">
        <v>72</v>
      </c>
      <c r="B30">
        <v>0</v>
      </c>
      <c r="C30">
        <v>41.475000000000001</v>
      </c>
      <c r="D30">
        <v>0.52500000000000002</v>
      </c>
      <c r="E30">
        <v>0</v>
      </c>
      <c r="F30">
        <v>61.902000000000001</v>
      </c>
      <c r="G30">
        <v>0</v>
      </c>
      <c r="H30">
        <v>0</v>
      </c>
      <c r="I30">
        <v>20.276</v>
      </c>
      <c r="J30">
        <v>13.7</v>
      </c>
      <c r="K30">
        <v>686.77995799999997</v>
      </c>
      <c r="L30">
        <v>653.15250000000003</v>
      </c>
      <c r="M30">
        <v>81</v>
      </c>
      <c r="N30">
        <v>118.125</v>
      </c>
      <c r="O30">
        <v>123.66562500000001</v>
      </c>
      <c r="P30">
        <v>125.58750000000001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418.77</v>
      </c>
      <c r="V30">
        <v>14.253199</v>
      </c>
      <c r="W30">
        <v>98.34375</v>
      </c>
      <c r="X30">
        <v>0</v>
      </c>
      <c r="Y30">
        <v>0</v>
      </c>
      <c r="Z30">
        <v>13.1076</v>
      </c>
      <c r="AA30">
        <v>42.106999999999999</v>
      </c>
      <c r="AB30">
        <v>23.994</v>
      </c>
      <c r="AC30">
        <v>19.35568</v>
      </c>
      <c r="AD30">
        <v>18.229800000000001</v>
      </c>
      <c r="AE30">
        <v>28.225999999999999</v>
      </c>
      <c r="AF30">
        <v>8.8740000000000006</v>
      </c>
      <c r="AG30">
        <v>40.584000000000003</v>
      </c>
      <c r="AH30">
        <v>46.781799999999997</v>
      </c>
      <c r="AI30">
        <v>33.097999999999999</v>
      </c>
      <c r="AJ30">
        <v>0</v>
      </c>
      <c r="AK30">
        <v>51.775199999999998</v>
      </c>
      <c r="AL30">
        <v>34.86</v>
      </c>
      <c r="AM30">
        <v>10.557359999999999</v>
      </c>
      <c r="AN30">
        <v>0.93737000000000004</v>
      </c>
      <c r="AO30">
        <v>1.8228</v>
      </c>
      <c r="AP30">
        <v>1.7934000000000001</v>
      </c>
      <c r="AQ30">
        <v>34.209000000000003</v>
      </c>
      <c r="AR30">
        <v>32.822879999999998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3006.2949480000002</v>
      </c>
    </row>
    <row r="31" spans="1:53">
      <c r="A31" t="s">
        <v>73</v>
      </c>
      <c r="B31">
        <v>0</v>
      </c>
      <c r="C31">
        <v>41.475000000000001</v>
      </c>
      <c r="D31">
        <v>0.52500000000000002</v>
      </c>
      <c r="E31">
        <v>0</v>
      </c>
      <c r="F31">
        <v>61.902000000000001</v>
      </c>
      <c r="G31">
        <v>0</v>
      </c>
      <c r="H31">
        <v>0</v>
      </c>
      <c r="I31">
        <v>20.276</v>
      </c>
      <c r="J31">
        <v>13.7</v>
      </c>
      <c r="K31">
        <v>686.77995799999997</v>
      </c>
      <c r="L31">
        <v>653.15250000000003</v>
      </c>
      <c r="M31">
        <v>81</v>
      </c>
      <c r="N31">
        <v>118.125</v>
      </c>
      <c r="O31">
        <v>123.66562500000001</v>
      </c>
      <c r="P31">
        <v>125.58750000000001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418.77</v>
      </c>
      <c r="V31">
        <v>14.253199</v>
      </c>
      <c r="W31">
        <v>98.34375</v>
      </c>
      <c r="X31">
        <v>0</v>
      </c>
      <c r="Y31">
        <v>0</v>
      </c>
      <c r="Z31">
        <v>13.1076</v>
      </c>
      <c r="AA31">
        <v>42.106999999999999</v>
      </c>
      <c r="AB31">
        <v>26.260100000000001</v>
      </c>
      <c r="AC31">
        <v>19.35568</v>
      </c>
      <c r="AD31">
        <v>18.229800000000001</v>
      </c>
      <c r="AE31">
        <v>28.225999999999999</v>
      </c>
      <c r="AF31">
        <v>8.8740000000000006</v>
      </c>
      <c r="AG31">
        <v>40.584000000000003</v>
      </c>
      <c r="AH31">
        <v>46.781799999999997</v>
      </c>
      <c r="AI31">
        <v>5.0919999999999996</v>
      </c>
      <c r="AJ31">
        <v>0</v>
      </c>
      <c r="AK31">
        <v>51.775199999999998</v>
      </c>
      <c r="AL31">
        <v>34.86</v>
      </c>
      <c r="AM31">
        <v>10.557359999999999</v>
      </c>
      <c r="AN31">
        <v>0.93737000000000004</v>
      </c>
      <c r="AO31">
        <v>1.0833900000000001</v>
      </c>
      <c r="AP31">
        <v>1.7934000000000001</v>
      </c>
      <c r="AQ31">
        <v>31.751999999999999</v>
      </c>
      <c r="AR31">
        <v>32.822879999999998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2977.3586380000002</v>
      </c>
    </row>
    <row r="32" spans="1:53">
      <c r="A32" t="s">
        <v>74</v>
      </c>
      <c r="B32">
        <v>0</v>
      </c>
      <c r="C32">
        <v>40.950000000000003</v>
      </c>
      <c r="D32">
        <v>0.52500000000000002</v>
      </c>
      <c r="E32">
        <v>0</v>
      </c>
      <c r="F32">
        <v>61.902000000000001</v>
      </c>
      <c r="G32">
        <v>0</v>
      </c>
      <c r="H32">
        <v>0</v>
      </c>
      <c r="I32">
        <v>20.276</v>
      </c>
      <c r="J32">
        <v>13.7</v>
      </c>
      <c r="K32">
        <v>686.77995799999997</v>
      </c>
      <c r="L32">
        <v>653.15250000000003</v>
      </c>
      <c r="M32">
        <v>81</v>
      </c>
      <c r="N32">
        <v>118.125</v>
      </c>
      <c r="O32">
        <v>123.66562500000001</v>
      </c>
      <c r="P32">
        <v>125.58750000000001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418.77</v>
      </c>
      <c r="V32">
        <v>14.253199</v>
      </c>
      <c r="W32">
        <v>98.34375</v>
      </c>
      <c r="X32">
        <v>0</v>
      </c>
      <c r="Y32">
        <v>0</v>
      </c>
      <c r="Z32">
        <v>13.1076</v>
      </c>
      <c r="AA32">
        <v>42.106999999999999</v>
      </c>
      <c r="AB32">
        <v>26.260100000000001</v>
      </c>
      <c r="AC32">
        <v>19.35568</v>
      </c>
      <c r="AD32">
        <v>18.229800000000001</v>
      </c>
      <c r="AE32">
        <v>28.225999999999999</v>
      </c>
      <c r="AF32">
        <v>8.8740000000000006</v>
      </c>
      <c r="AG32">
        <v>40.584000000000003</v>
      </c>
      <c r="AH32">
        <v>46.781799999999997</v>
      </c>
      <c r="AI32">
        <v>2.5459999999999998</v>
      </c>
      <c r="AJ32">
        <v>0</v>
      </c>
      <c r="AK32">
        <v>51.775199999999998</v>
      </c>
      <c r="AL32">
        <v>34.86</v>
      </c>
      <c r="AM32">
        <v>15.836040000000001</v>
      </c>
      <c r="AN32">
        <v>0.93737000000000004</v>
      </c>
      <c r="AO32">
        <v>1.034292</v>
      </c>
      <c r="AP32">
        <v>1.7934000000000001</v>
      </c>
      <c r="AQ32">
        <v>22.806000000000001</v>
      </c>
      <c r="AR32">
        <v>32.822879999999998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2970.5712200000003</v>
      </c>
    </row>
    <row r="33" spans="1:53">
      <c r="A33" t="s">
        <v>75</v>
      </c>
      <c r="B33">
        <v>0</v>
      </c>
      <c r="C33">
        <v>40.950000000000003</v>
      </c>
      <c r="D33">
        <v>0.52500000000000002</v>
      </c>
      <c r="E33">
        <v>0</v>
      </c>
      <c r="F33">
        <v>61.902000000000001</v>
      </c>
      <c r="G33">
        <v>0</v>
      </c>
      <c r="H33">
        <v>0</v>
      </c>
      <c r="I33">
        <v>20.276</v>
      </c>
      <c r="J33">
        <v>13.7</v>
      </c>
      <c r="K33">
        <v>686.77995799999997</v>
      </c>
      <c r="L33">
        <v>653.15250000000003</v>
      </c>
      <c r="M33">
        <v>81</v>
      </c>
      <c r="N33">
        <v>118.125</v>
      </c>
      <c r="O33">
        <v>123.66562500000001</v>
      </c>
      <c r="P33">
        <v>125.58750000000001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418.77</v>
      </c>
      <c r="V33">
        <v>14.253199</v>
      </c>
      <c r="W33">
        <v>98.34375</v>
      </c>
      <c r="X33">
        <v>0</v>
      </c>
      <c r="Y33">
        <v>0</v>
      </c>
      <c r="Z33">
        <v>13.1076</v>
      </c>
      <c r="AA33">
        <v>42.106999999999999</v>
      </c>
      <c r="AB33">
        <v>26.260100000000001</v>
      </c>
      <c r="AC33">
        <v>19.35568</v>
      </c>
      <c r="AD33">
        <v>18.229800000000001</v>
      </c>
      <c r="AE33">
        <v>28.225999999999999</v>
      </c>
      <c r="AF33">
        <v>8.8740000000000006</v>
      </c>
      <c r="AG33">
        <v>40.584000000000003</v>
      </c>
      <c r="AH33">
        <v>46.781799999999997</v>
      </c>
      <c r="AI33">
        <v>0</v>
      </c>
      <c r="AJ33">
        <v>0</v>
      </c>
      <c r="AK33">
        <v>51.775199999999998</v>
      </c>
      <c r="AL33">
        <v>34.86</v>
      </c>
      <c r="AM33">
        <v>15.836040000000001</v>
      </c>
      <c r="AN33">
        <v>0.93737000000000004</v>
      </c>
      <c r="AO33">
        <v>1.169238</v>
      </c>
      <c r="AP33">
        <v>1.7934000000000001</v>
      </c>
      <c r="AQ33">
        <v>11.403</v>
      </c>
      <c r="AR33">
        <v>31.897383000000001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2955.8316690000001</v>
      </c>
    </row>
    <row r="34" spans="1:53">
      <c r="A34" t="s">
        <v>76</v>
      </c>
      <c r="B34">
        <v>0</v>
      </c>
      <c r="C34">
        <v>40.424999999999997</v>
      </c>
      <c r="D34">
        <v>0.52500000000000002</v>
      </c>
      <c r="E34">
        <v>0</v>
      </c>
      <c r="F34">
        <v>61.902000000000001</v>
      </c>
      <c r="G34">
        <v>0</v>
      </c>
      <c r="H34">
        <v>0</v>
      </c>
      <c r="I34">
        <v>20.276</v>
      </c>
      <c r="J34">
        <v>13.7</v>
      </c>
      <c r="K34">
        <v>686.77995799999997</v>
      </c>
      <c r="L34">
        <v>653.15250000000003</v>
      </c>
      <c r="M34">
        <v>81</v>
      </c>
      <c r="N34">
        <v>118.125</v>
      </c>
      <c r="O34">
        <v>123.66562500000001</v>
      </c>
      <c r="P34">
        <v>125.58750000000001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418.77</v>
      </c>
      <c r="V34">
        <v>14.253199</v>
      </c>
      <c r="W34">
        <v>98.34375</v>
      </c>
      <c r="X34">
        <v>0</v>
      </c>
      <c r="Y34">
        <v>0</v>
      </c>
      <c r="Z34">
        <v>13.1076</v>
      </c>
      <c r="AA34">
        <v>42.106999999999999</v>
      </c>
      <c r="AB34">
        <v>26.260100000000001</v>
      </c>
      <c r="AC34">
        <v>19.35568</v>
      </c>
      <c r="AD34">
        <v>18.229800000000001</v>
      </c>
      <c r="AE34">
        <v>28.225999999999999</v>
      </c>
      <c r="AF34">
        <v>8.8740000000000006</v>
      </c>
      <c r="AG34">
        <v>40.584000000000003</v>
      </c>
      <c r="AH34">
        <v>46.781799999999997</v>
      </c>
      <c r="AI34">
        <v>0</v>
      </c>
      <c r="AJ34">
        <v>0</v>
      </c>
      <c r="AK34">
        <v>51.775199999999998</v>
      </c>
      <c r="AL34">
        <v>34.86</v>
      </c>
      <c r="AM34">
        <v>15.836040000000001</v>
      </c>
      <c r="AN34">
        <v>0.93737000000000004</v>
      </c>
      <c r="AO34">
        <v>1.220394</v>
      </c>
      <c r="AP34">
        <v>1.7934000000000001</v>
      </c>
      <c r="AQ34">
        <v>0</v>
      </c>
      <c r="AR34">
        <v>31.897383000000001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2943.9548250000007</v>
      </c>
    </row>
    <row r="35" spans="1:53">
      <c r="A35" t="s">
        <v>77</v>
      </c>
      <c r="B35">
        <v>0</v>
      </c>
      <c r="C35">
        <v>40.424999999999997</v>
      </c>
      <c r="D35">
        <v>0.52500000000000002</v>
      </c>
      <c r="E35">
        <v>0</v>
      </c>
      <c r="F35">
        <v>61.902000000000001</v>
      </c>
      <c r="G35">
        <v>0</v>
      </c>
      <c r="H35">
        <v>0</v>
      </c>
      <c r="I35">
        <v>20.276</v>
      </c>
      <c r="J35">
        <v>13.7</v>
      </c>
      <c r="K35">
        <v>686.77995799999997</v>
      </c>
      <c r="L35">
        <v>653.15250000000003</v>
      </c>
      <c r="M35">
        <v>81</v>
      </c>
      <c r="N35">
        <v>118.125</v>
      </c>
      <c r="O35">
        <v>123.66562500000001</v>
      </c>
      <c r="P35">
        <v>125.58750000000001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418.77</v>
      </c>
      <c r="V35">
        <v>14.253199</v>
      </c>
      <c r="W35">
        <v>98.34375</v>
      </c>
      <c r="X35">
        <v>0</v>
      </c>
      <c r="Y35">
        <v>0</v>
      </c>
      <c r="Z35">
        <v>13.1076</v>
      </c>
      <c r="AA35">
        <v>28.045000000000002</v>
      </c>
      <c r="AB35">
        <v>26.260100000000001</v>
      </c>
      <c r="AC35">
        <v>19.35568</v>
      </c>
      <c r="AD35">
        <v>18.229800000000001</v>
      </c>
      <c r="AE35">
        <v>28.225999999999999</v>
      </c>
      <c r="AF35">
        <v>8.8740000000000006</v>
      </c>
      <c r="AG35">
        <v>40.584000000000003</v>
      </c>
      <c r="AH35">
        <v>46.781799999999997</v>
      </c>
      <c r="AI35">
        <v>0</v>
      </c>
      <c r="AJ35">
        <v>0</v>
      </c>
      <c r="AK35">
        <v>51.775199999999998</v>
      </c>
      <c r="AL35">
        <v>34.86</v>
      </c>
      <c r="AM35">
        <v>15.836040000000001</v>
      </c>
      <c r="AN35">
        <v>0.93737000000000004</v>
      </c>
      <c r="AO35">
        <v>1.220982</v>
      </c>
      <c r="AP35">
        <v>1.7934000000000001</v>
      </c>
      <c r="AQ35">
        <v>0</v>
      </c>
      <c r="AR35">
        <v>31.897383000000001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2929.8934130000007</v>
      </c>
    </row>
    <row r="36" spans="1:53">
      <c r="A36" t="s">
        <v>78</v>
      </c>
      <c r="B36">
        <v>0</v>
      </c>
      <c r="C36">
        <v>40.424999999999997</v>
      </c>
      <c r="D36">
        <v>0.52500000000000002</v>
      </c>
      <c r="E36">
        <v>0</v>
      </c>
      <c r="F36">
        <v>61.902000000000001</v>
      </c>
      <c r="G36">
        <v>0</v>
      </c>
      <c r="H36">
        <v>0</v>
      </c>
      <c r="I36">
        <v>20.276</v>
      </c>
      <c r="J36">
        <v>13.7</v>
      </c>
      <c r="K36">
        <v>686.77995799999997</v>
      </c>
      <c r="L36">
        <v>653.15250000000003</v>
      </c>
      <c r="M36">
        <v>81</v>
      </c>
      <c r="N36">
        <v>118.125</v>
      </c>
      <c r="O36">
        <v>123.66562500000001</v>
      </c>
      <c r="P36">
        <v>125.58750000000001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418.77</v>
      </c>
      <c r="V36">
        <v>14.253199</v>
      </c>
      <c r="W36">
        <v>98.34375</v>
      </c>
      <c r="X36">
        <v>0</v>
      </c>
      <c r="Y36">
        <v>0</v>
      </c>
      <c r="Z36">
        <v>13.1076</v>
      </c>
      <c r="AA36">
        <v>28.045000000000002</v>
      </c>
      <c r="AB36">
        <v>26.260100000000001</v>
      </c>
      <c r="AC36">
        <v>19.35568</v>
      </c>
      <c r="AD36">
        <v>18.229800000000001</v>
      </c>
      <c r="AE36">
        <v>28.225999999999999</v>
      </c>
      <c r="AF36">
        <v>8.8740000000000006</v>
      </c>
      <c r="AG36">
        <v>40.584000000000003</v>
      </c>
      <c r="AH36">
        <v>46.781799999999997</v>
      </c>
      <c r="AI36">
        <v>0</v>
      </c>
      <c r="AJ36">
        <v>0</v>
      </c>
      <c r="AK36">
        <v>51.775199999999998</v>
      </c>
      <c r="AL36">
        <v>34.86</v>
      </c>
      <c r="AM36">
        <v>15.836040000000001</v>
      </c>
      <c r="AN36">
        <v>0.93737000000000004</v>
      </c>
      <c r="AO36">
        <v>1.228038</v>
      </c>
      <c r="AP36">
        <v>1.7934000000000001</v>
      </c>
      <c r="AQ36">
        <v>0</v>
      </c>
      <c r="AR36">
        <v>31.897383000000001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2929.9004690000011</v>
      </c>
    </row>
    <row r="37" spans="1:53">
      <c r="A37" t="s">
        <v>79</v>
      </c>
      <c r="B37">
        <v>0</v>
      </c>
      <c r="C37">
        <v>40.424999999999997</v>
      </c>
      <c r="D37">
        <v>0.52500000000000002</v>
      </c>
      <c r="E37">
        <v>0</v>
      </c>
      <c r="F37">
        <v>61.902000000000001</v>
      </c>
      <c r="G37">
        <v>0</v>
      </c>
      <c r="H37">
        <v>0</v>
      </c>
      <c r="I37">
        <v>20.276</v>
      </c>
      <c r="J37">
        <v>13.7</v>
      </c>
      <c r="K37">
        <v>686.77995799999997</v>
      </c>
      <c r="L37">
        <v>653.15250000000003</v>
      </c>
      <c r="M37">
        <v>81</v>
      </c>
      <c r="N37">
        <v>118.125</v>
      </c>
      <c r="O37">
        <v>123.66562500000001</v>
      </c>
      <c r="P37">
        <v>125.58750000000001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418.77</v>
      </c>
      <c r="V37">
        <v>14.253199</v>
      </c>
      <c r="W37">
        <v>98.34375</v>
      </c>
      <c r="X37">
        <v>0</v>
      </c>
      <c r="Y37">
        <v>0</v>
      </c>
      <c r="Z37">
        <v>13.1076</v>
      </c>
      <c r="AA37">
        <v>26.86</v>
      </c>
      <c r="AB37">
        <v>26.260100000000001</v>
      </c>
      <c r="AC37">
        <v>19.35568</v>
      </c>
      <c r="AD37">
        <v>18.229800000000001</v>
      </c>
      <c r="AE37">
        <v>28.225999999999999</v>
      </c>
      <c r="AF37">
        <v>8.8740000000000006</v>
      </c>
      <c r="AG37">
        <v>40.584000000000003</v>
      </c>
      <c r="AH37">
        <v>24.337900000000001</v>
      </c>
      <c r="AI37">
        <v>0</v>
      </c>
      <c r="AJ37">
        <v>0</v>
      </c>
      <c r="AK37">
        <v>51.775199999999998</v>
      </c>
      <c r="AL37">
        <v>34.86</v>
      </c>
      <c r="AM37">
        <v>10.557359999999999</v>
      </c>
      <c r="AN37">
        <v>0.93737000000000004</v>
      </c>
      <c r="AO37">
        <v>1.098384</v>
      </c>
      <c r="AP37">
        <v>1.7934000000000001</v>
      </c>
      <c r="AQ37">
        <v>0</v>
      </c>
      <c r="AR37">
        <v>31.897383000000001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2900.8632350000003</v>
      </c>
    </row>
    <row r="38" spans="1:53">
      <c r="A38" t="s">
        <v>80</v>
      </c>
      <c r="B38">
        <v>0</v>
      </c>
      <c r="C38">
        <v>40.424999999999997</v>
      </c>
      <c r="D38">
        <v>0.52500000000000002</v>
      </c>
      <c r="E38">
        <v>0</v>
      </c>
      <c r="F38">
        <v>61.902000000000001</v>
      </c>
      <c r="G38">
        <v>0</v>
      </c>
      <c r="H38">
        <v>0</v>
      </c>
      <c r="I38">
        <v>20.276</v>
      </c>
      <c r="J38">
        <v>13.7</v>
      </c>
      <c r="K38">
        <v>686.77995799999997</v>
      </c>
      <c r="L38">
        <v>653.15250000000003</v>
      </c>
      <c r="M38">
        <v>81</v>
      </c>
      <c r="N38">
        <v>118.125</v>
      </c>
      <c r="O38">
        <v>123.66562500000001</v>
      </c>
      <c r="P38">
        <v>125.58750000000001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418.77</v>
      </c>
      <c r="V38">
        <v>14.253199</v>
      </c>
      <c r="W38">
        <v>98.34375</v>
      </c>
      <c r="X38">
        <v>0</v>
      </c>
      <c r="Y38">
        <v>0</v>
      </c>
      <c r="Z38">
        <v>13.1076</v>
      </c>
      <c r="AA38">
        <v>12.007999999999999</v>
      </c>
      <c r="AB38">
        <v>26.260100000000001</v>
      </c>
      <c r="AC38">
        <v>19.35568</v>
      </c>
      <c r="AD38">
        <v>18.229800000000001</v>
      </c>
      <c r="AE38">
        <v>28.225999999999999</v>
      </c>
      <c r="AF38">
        <v>8.8740000000000006</v>
      </c>
      <c r="AG38">
        <v>40.584000000000003</v>
      </c>
      <c r="AH38">
        <v>18.940000000000001</v>
      </c>
      <c r="AI38">
        <v>0</v>
      </c>
      <c r="AJ38">
        <v>0</v>
      </c>
      <c r="AK38">
        <v>51.775199999999998</v>
      </c>
      <c r="AL38">
        <v>34.86</v>
      </c>
      <c r="AM38">
        <v>10.557359999999999</v>
      </c>
      <c r="AN38">
        <v>0.93737000000000004</v>
      </c>
      <c r="AO38">
        <v>1.1033820000000001</v>
      </c>
      <c r="AP38">
        <v>1.7934000000000001</v>
      </c>
      <c r="AQ38">
        <v>0</v>
      </c>
      <c r="AR38">
        <v>31.897383000000001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2880.6183329999999</v>
      </c>
    </row>
    <row r="39" spans="1:53">
      <c r="A39" t="s">
        <v>81</v>
      </c>
      <c r="B39">
        <v>0</v>
      </c>
      <c r="C39">
        <v>39.9</v>
      </c>
      <c r="D39">
        <v>0.52500000000000002</v>
      </c>
      <c r="E39">
        <v>0</v>
      </c>
      <c r="F39">
        <v>61.902000000000001</v>
      </c>
      <c r="G39">
        <v>0</v>
      </c>
      <c r="H39">
        <v>0</v>
      </c>
      <c r="I39">
        <v>20.276</v>
      </c>
      <c r="J39">
        <v>13.7</v>
      </c>
      <c r="K39">
        <v>343.38626099999999</v>
      </c>
      <c r="L39">
        <v>653.15250000000003</v>
      </c>
      <c r="M39">
        <v>81</v>
      </c>
      <c r="N39">
        <v>118.125</v>
      </c>
      <c r="O39">
        <v>123.66562500000001</v>
      </c>
      <c r="P39">
        <v>125.58750000000001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418.77</v>
      </c>
      <c r="V39">
        <v>14.253199</v>
      </c>
      <c r="W39">
        <v>98.34375</v>
      </c>
      <c r="X39">
        <v>0</v>
      </c>
      <c r="Y39">
        <v>0</v>
      </c>
      <c r="Z39">
        <v>13.1076</v>
      </c>
      <c r="AA39">
        <v>0</v>
      </c>
      <c r="AB39">
        <v>26.260100000000001</v>
      </c>
      <c r="AC39">
        <v>19.35568</v>
      </c>
      <c r="AD39">
        <v>18.229800000000001</v>
      </c>
      <c r="AE39">
        <v>28.225999999999999</v>
      </c>
      <c r="AF39">
        <v>8.8740000000000006</v>
      </c>
      <c r="AG39">
        <v>40.584000000000003</v>
      </c>
      <c r="AH39">
        <v>18.940000000000001</v>
      </c>
      <c r="AI39">
        <v>0</v>
      </c>
      <c r="AJ39">
        <v>0</v>
      </c>
      <c r="AK39">
        <v>51.775199999999998</v>
      </c>
      <c r="AL39">
        <v>34.86</v>
      </c>
      <c r="AM39">
        <v>5.2786799999999996</v>
      </c>
      <c r="AN39">
        <v>0.93737000000000004</v>
      </c>
      <c r="AO39">
        <v>1.1471880000000001</v>
      </c>
      <c r="AP39">
        <v>2.4339</v>
      </c>
      <c r="AQ39">
        <v>0</v>
      </c>
      <c r="AR39">
        <v>31.897383000000001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2520.0972620000002</v>
      </c>
    </row>
    <row r="40" spans="1:53">
      <c r="A40" t="s">
        <v>82</v>
      </c>
      <c r="B40">
        <v>0</v>
      </c>
      <c r="C40">
        <v>39.9</v>
      </c>
      <c r="D40">
        <v>0.52500000000000002</v>
      </c>
      <c r="E40">
        <v>0</v>
      </c>
      <c r="F40">
        <v>61.902000000000001</v>
      </c>
      <c r="G40">
        <v>0</v>
      </c>
      <c r="H40">
        <v>0</v>
      </c>
      <c r="I40">
        <v>20.276</v>
      </c>
      <c r="J40">
        <v>13.7</v>
      </c>
      <c r="K40">
        <v>343.38626099999999</v>
      </c>
      <c r="L40">
        <v>653.15250000000003</v>
      </c>
      <c r="M40">
        <v>81</v>
      </c>
      <c r="N40">
        <v>118.125</v>
      </c>
      <c r="O40">
        <v>123.66562500000001</v>
      </c>
      <c r="P40">
        <v>125.58750000000001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418.77</v>
      </c>
      <c r="V40">
        <v>14.253199</v>
      </c>
      <c r="W40">
        <v>98.34375</v>
      </c>
      <c r="X40">
        <v>0</v>
      </c>
      <c r="Y40">
        <v>0</v>
      </c>
      <c r="Z40">
        <v>13.1076</v>
      </c>
      <c r="AA40">
        <v>0</v>
      </c>
      <c r="AB40">
        <v>26.260100000000001</v>
      </c>
      <c r="AC40">
        <v>19.35568</v>
      </c>
      <c r="AD40">
        <v>18.229800000000001</v>
      </c>
      <c r="AE40">
        <v>28.225999999999999</v>
      </c>
      <c r="AF40">
        <v>8.8740000000000006</v>
      </c>
      <c r="AG40">
        <v>40.584000000000003</v>
      </c>
      <c r="AH40">
        <v>18.940000000000001</v>
      </c>
      <c r="AI40">
        <v>0</v>
      </c>
      <c r="AJ40">
        <v>0</v>
      </c>
      <c r="AK40">
        <v>51.775199999999998</v>
      </c>
      <c r="AL40">
        <v>34.86</v>
      </c>
      <c r="AM40">
        <v>5.2786799999999996</v>
      </c>
      <c r="AN40">
        <v>0.93737000000000004</v>
      </c>
      <c r="AO40">
        <v>1.19217</v>
      </c>
      <c r="AP40">
        <v>2.4339</v>
      </c>
      <c r="AQ40">
        <v>0</v>
      </c>
      <c r="AR40">
        <v>31.897383000000001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2520.1422440000001</v>
      </c>
    </row>
    <row r="41" spans="1:53">
      <c r="A41" t="s">
        <v>83</v>
      </c>
      <c r="B41">
        <v>0</v>
      </c>
      <c r="C41">
        <v>39.9</v>
      </c>
      <c r="D41">
        <v>0.52500000000000002</v>
      </c>
      <c r="E41">
        <v>0</v>
      </c>
      <c r="F41">
        <v>61.902000000000001</v>
      </c>
      <c r="G41">
        <v>0</v>
      </c>
      <c r="H41">
        <v>0</v>
      </c>
      <c r="I41">
        <v>20.276</v>
      </c>
      <c r="J41">
        <v>13.7</v>
      </c>
      <c r="K41">
        <v>343.38626099999999</v>
      </c>
      <c r="L41">
        <v>653.15250000000003</v>
      </c>
      <c r="M41">
        <v>81</v>
      </c>
      <c r="N41">
        <v>118.125</v>
      </c>
      <c r="O41">
        <v>123.66562500000001</v>
      </c>
      <c r="P41">
        <v>125.58750000000001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418.77</v>
      </c>
      <c r="V41">
        <v>14.253199</v>
      </c>
      <c r="W41">
        <v>98.34375</v>
      </c>
      <c r="X41">
        <v>0</v>
      </c>
      <c r="Y41">
        <v>0</v>
      </c>
      <c r="Z41">
        <v>13.1076</v>
      </c>
      <c r="AA41">
        <v>0</v>
      </c>
      <c r="AB41">
        <v>26.260100000000001</v>
      </c>
      <c r="AC41">
        <v>19.35568</v>
      </c>
      <c r="AD41">
        <v>18.229800000000001</v>
      </c>
      <c r="AE41">
        <v>15.396000000000001</v>
      </c>
      <c r="AF41">
        <v>8.8740000000000006</v>
      </c>
      <c r="AG41">
        <v>40.584000000000003</v>
      </c>
      <c r="AH41">
        <v>18.940000000000001</v>
      </c>
      <c r="AI41">
        <v>0</v>
      </c>
      <c r="AJ41">
        <v>0</v>
      </c>
      <c r="AK41">
        <v>51.775199999999998</v>
      </c>
      <c r="AL41">
        <v>20.916</v>
      </c>
      <c r="AM41">
        <v>5.2786799999999996</v>
      </c>
      <c r="AN41">
        <v>0.93737000000000004</v>
      </c>
      <c r="AO41">
        <v>1.213044</v>
      </c>
      <c r="AP41">
        <v>2.4339</v>
      </c>
      <c r="AQ41">
        <v>0</v>
      </c>
      <c r="AR41">
        <v>31.897383000000001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2493.3891180000005</v>
      </c>
    </row>
    <row r="42" spans="1:53">
      <c r="A42" t="s">
        <v>84</v>
      </c>
      <c r="B42">
        <v>0</v>
      </c>
      <c r="C42">
        <v>39.9</v>
      </c>
      <c r="D42">
        <v>0.52500000000000002</v>
      </c>
      <c r="E42">
        <v>0</v>
      </c>
      <c r="F42">
        <v>61.902000000000001</v>
      </c>
      <c r="G42">
        <v>0</v>
      </c>
      <c r="H42">
        <v>0</v>
      </c>
      <c r="I42">
        <v>20.276</v>
      </c>
      <c r="J42">
        <v>13.7</v>
      </c>
      <c r="K42">
        <v>343.38626099999999</v>
      </c>
      <c r="L42">
        <v>653.15250000000003</v>
      </c>
      <c r="M42">
        <v>81</v>
      </c>
      <c r="N42">
        <v>118.125</v>
      </c>
      <c r="O42">
        <v>123.66562500000001</v>
      </c>
      <c r="P42">
        <v>125.58750000000001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418.77</v>
      </c>
      <c r="V42">
        <v>14.253199</v>
      </c>
      <c r="W42">
        <v>98.34375</v>
      </c>
      <c r="X42">
        <v>0</v>
      </c>
      <c r="Y42">
        <v>0</v>
      </c>
      <c r="Z42">
        <v>13.1076</v>
      </c>
      <c r="AA42">
        <v>0</v>
      </c>
      <c r="AB42">
        <v>26.260100000000001</v>
      </c>
      <c r="AC42">
        <v>19.35568</v>
      </c>
      <c r="AD42">
        <v>18.229800000000001</v>
      </c>
      <c r="AE42">
        <v>15.396000000000001</v>
      </c>
      <c r="AF42">
        <v>8.8740000000000006</v>
      </c>
      <c r="AG42">
        <v>40.584000000000003</v>
      </c>
      <c r="AH42">
        <v>18.940000000000001</v>
      </c>
      <c r="AI42">
        <v>0</v>
      </c>
      <c r="AJ42">
        <v>0</v>
      </c>
      <c r="AK42">
        <v>51.775199999999998</v>
      </c>
      <c r="AL42">
        <v>20.916</v>
      </c>
      <c r="AM42">
        <v>5.2786799999999996</v>
      </c>
      <c r="AN42">
        <v>0.93737000000000004</v>
      </c>
      <c r="AO42">
        <v>1.2036359999999999</v>
      </c>
      <c r="AP42">
        <v>2.4339</v>
      </c>
      <c r="AQ42">
        <v>0</v>
      </c>
      <c r="AR42">
        <v>31.897383000000001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2493.3797100000006</v>
      </c>
    </row>
    <row r="43" spans="1:53">
      <c r="A43" t="s">
        <v>85</v>
      </c>
      <c r="B43">
        <v>0</v>
      </c>
      <c r="C43">
        <v>39.9</v>
      </c>
      <c r="D43">
        <v>0.52500000000000002</v>
      </c>
      <c r="E43">
        <v>0</v>
      </c>
      <c r="F43">
        <v>61.902000000000001</v>
      </c>
      <c r="G43">
        <v>0</v>
      </c>
      <c r="H43">
        <v>0</v>
      </c>
      <c r="I43">
        <v>20.276</v>
      </c>
      <c r="J43">
        <v>13.7</v>
      </c>
      <c r="K43">
        <v>343.38626099999999</v>
      </c>
      <c r="L43">
        <v>653.15250000000003</v>
      </c>
      <c r="M43">
        <v>81</v>
      </c>
      <c r="N43">
        <v>118.125</v>
      </c>
      <c r="O43">
        <v>123.66562500000001</v>
      </c>
      <c r="P43">
        <v>125.58750000000001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418.77</v>
      </c>
      <c r="V43">
        <v>14.253199</v>
      </c>
      <c r="W43">
        <v>98.34375</v>
      </c>
      <c r="X43">
        <v>0</v>
      </c>
      <c r="Y43">
        <v>0</v>
      </c>
      <c r="Z43">
        <v>13.1076</v>
      </c>
      <c r="AA43">
        <v>0</v>
      </c>
      <c r="AB43">
        <v>26.260100000000001</v>
      </c>
      <c r="AC43">
        <v>19.35568</v>
      </c>
      <c r="AD43">
        <v>18.229800000000001</v>
      </c>
      <c r="AE43">
        <v>15.396000000000001</v>
      </c>
      <c r="AF43">
        <v>8.8740000000000006</v>
      </c>
      <c r="AG43">
        <v>40.584000000000003</v>
      </c>
      <c r="AH43">
        <v>18.940000000000001</v>
      </c>
      <c r="AI43">
        <v>0</v>
      </c>
      <c r="AJ43">
        <v>0</v>
      </c>
      <c r="AK43">
        <v>51.775199999999998</v>
      </c>
      <c r="AL43">
        <v>20.916</v>
      </c>
      <c r="AM43">
        <v>5.2786799999999996</v>
      </c>
      <c r="AN43">
        <v>0.93737000000000004</v>
      </c>
      <c r="AO43">
        <v>1.1595359999999999</v>
      </c>
      <c r="AP43">
        <v>2.4339</v>
      </c>
      <c r="AQ43">
        <v>0</v>
      </c>
      <c r="AR43">
        <v>31.897383000000001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2493.3356100000005</v>
      </c>
    </row>
    <row r="44" spans="1:53">
      <c r="A44" t="s">
        <v>86</v>
      </c>
      <c r="B44">
        <v>0</v>
      </c>
      <c r="C44">
        <v>39.9</v>
      </c>
      <c r="D44">
        <v>0.52500000000000002</v>
      </c>
      <c r="E44">
        <v>0</v>
      </c>
      <c r="F44">
        <v>61.902000000000001</v>
      </c>
      <c r="G44">
        <v>0</v>
      </c>
      <c r="H44">
        <v>0</v>
      </c>
      <c r="I44">
        <v>20.276</v>
      </c>
      <c r="J44">
        <v>13.7</v>
      </c>
      <c r="K44">
        <v>343.38626099999999</v>
      </c>
      <c r="L44">
        <v>653.15250000000003</v>
      </c>
      <c r="M44">
        <v>81</v>
      </c>
      <c r="N44">
        <v>118.125</v>
      </c>
      <c r="O44">
        <v>123.66562500000001</v>
      </c>
      <c r="P44">
        <v>125.58750000000001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418.77</v>
      </c>
      <c r="V44">
        <v>14.253199</v>
      </c>
      <c r="W44">
        <v>98.34375</v>
      </c>
      <c r="X44">
        <v>0</v>
      </c>
      <c r="Y44">
        <v>0</v>
      </c>
      <c r="Z44">
        <v>13.1076</v>
      </c>
      <c r="AA44">
        <v>0</v>
      </c>
      <c r="AB44">
        <v>26.260100000000001</v>
      </c>
      <c r="AC44">
        <v>19.35568</v>
      </c>
      <c r="AD44">
        <v>18.229800000000001</v>
      </c>
      <c r="AE44">
        <v>15.396000000000001</v>
      </c>
      <c r="AF44">
        <v>8.8740000000000006</v>
      </c>
      <c r="AG44">
        <v>40.584000000000003</v>
      </c>
      <c r="AH44">
        <v>18.940000000000001</v>
      </c>
      <c r="AI44">
        <v>0</v>
      </c>
      <c r="AJ44">
        <v>0</v>
      </c>
      <c r="AK44">
        <v>51.775199999999998</v>
      </c>
      <c r="AL44">
        <v>20.916</v>
      </c>
      <c r="AM44">
        <v>5.2786799999999996</v>
      </c>
      <c r="AN44">
        <v>0.93737000000000004</v>
      </c>
      <c r="AO44">
        <v>1.0989720000000001</v>
      </c>
      <c r="AP44">
        <v>2.4339</v>
      </c>
      <c r="AQ44">
        <v>0</v>
      </c>
      <c r="AR44">
        <v>31.897383000000001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2493.2750460000002</v>
      </c>
    </row>
    <row r="45" spans="1:53">
      <c r="A45" t="s">
        <v>87</v>
      </c>
      <c r="B45">
        <v>0</v>
      </c>
      <c r="C45">
        <v>39.9</v>
      </c>
      <c r="D45">
        <v>0.52500000000000002</v>
      </c>
      <c r="E45">
        <v>0</v>
      </c>
      <c r="F45">
        <v>61.902000000000001</v>
      </c>
      <c r="G45">
        <v>0</v>
      </c>
      <c r="H45">
        <v>0</v>
      </c>
      <c r="I45">
        <v>20.276</v>
      </c>
      <c r="J45">
        <v>13.7</v>
      </c>
      <c r="K45">
        <v>343.38626099999999</v>
      </c>
      <c r="L45">
        <v>653.15250000000003</v>
      </c>
      <c r="M45">
        <v>73</v>
      </c>
      <c r="N45">
        <v>118.125</v>
      </c>
      <c r="O45">
        <v>123.66562500000001</v>
      </c>
      <c r="P45">
        <v>125.58750000000001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418.77</v>
      </c>
      <c r="V45">
        <v>14.253199</v>
      </c>
      <c r="W45">
        <v>98.34375</v>
      </c>
      <c r="X45">
        <v>0</v>
      </c>
      <c r="Y45">
        <v>0</v>
      </c>
      <c r="Z45">
        <v>13.1076</v>
      </c>
      <c r="AA45">
        <v>0</v>
      </c>
      <c r="AB45">
        <v>26.260100000000001</v>
      </c>
      <c r="AC45">
        <v>19.35568</v>
      </c>
      <c r="AD45">
        <v>18.229800000000001</v>
      </c>
      <c r="AE45">
        <v>15.396000000000001</v>
      </c>
      <c r="AF45">
        <v>8.8740000000000006</v>
      </c>
      <c r="AG45">
        <v>40.584000000000003</v>
      </c>
      <c r="AH45">
        <v>18.940000000000001</v>
      </c>
      <c r="AI45">
        <v>0</v>
      </c>
      <c r="AJ45">
        <v>0</v>
      </c>
      <c r="AK45">
        <v>51.775199999999998</v>
      </c>
      <c r="AL45">
        <v>20.916</v>
      </c>
      <c r="AM45">
        <v>5.2786799999999996</v>
      </c>
      <c r="AN45">
        <v>0.93737000000000004</v>
      </c>
      <c r="AO45">
        <v>1.133958</v>
      </c>
      <c r="AP45">
        <v>6.2769000000000004</v>
      </c>
      <c r="AQ45">
        <v>0</v>
      </c>
      <c r="AR45">
        <v>31.897383000000001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2489.1530320000002</v>
      </c>
    </row>
    <row r="46" spans="1:53">
      <c r="A46" t="s">
        <v>88</v>
      </c>
      <c r="B46">
        <v>0</v>
      </c>
      <c r="C46">
        <v>39.9</v>
      </c>
      <c r="D46">
        <v>0.52500000000000002</v>
      </c>
      <c r="E46">
        <v>0</v>
      </c>
      <c r="F46">
        <v>61.902000000000001</v>
      </c>
      <c r="G46">
        <v>0</v>
      </c>
      <c r="H46">
        <v>0</v>
      </c>
      <c r="I46">
        <v>20.276</v>
      </c>
      <c r="J46">
        <v>13.7</v>
      </c>
      <c r="K46">
        <v>343.38626099999999</v>
      </c>
      <c r="L46">
        <v>653.15250000000003</v>
      </c>
      <c r="M46">
        <v>73</v>
      </c>
      <c r="N46">
        <v>118.125</v>
      </c>
      <c r="O46">
        <v>123.66562500000001</v>
      </c>
      <c r="P46">
        <v>125.58750000000001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418.77</v>
      </c>
      <c r="V46">
        <v>14.253199</v>
      </c>
      <c r="W46">
        <v>98.34375</v>
      </c>
      <c r="X46">
        <v>0</v>
      </c>
      <c r="Y46">
        <v>0</v>
      </c>
      <c r="Z46">
        <v>13.1076</v>
      </c>
      <c r="AA46">
        <v>0</v>
      </c>
      <c r="AB46">
        <v>26.260100000000001</v>
      </c>
      <c r="AC46">
        <v>19.35568</v>
      </c>
      <c r="AD46">
        <v>18.229800000000001</v>
      </c>
      <c r="AE46">
        <v>15.396000000000001</v>
      </c>
      <c r="AF46">
        <v>8.8740000000000006</v>
      </c>
      <c r="AG46">
        <v>40.584000000000003</v>
      </c>
      <c r="AH46">
        <v>18.940000000000001</v>
      </c>
      <c r="AI46">
        <v>0</v>
      </c>
      <c r="AJ46">
        <v>0</v>
      </c>
      <c r="AK46">
        <v>51.775199999999998</v>
      </c>
      <c r="AL46">
        <v>20.916</v>
      </c>
      <c r="AM46">
        <v>5.2786799999999996</v>
      </c>
      <c r="AN46">
        <v>0.93737000000000004</v>
      </c>
      <c r="AO46">
        <v>1.0131239999999999</v>
      </c>
      <c r="AP46">
        <v>6.2769000000000004</v>
      </c>
      <c r="AQ46">
        <v>0</v>
      </c>
      <c r="AR46">
        <v>31.897383000000001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2489.0321980000003</v>
      </c>
    </row>
    <row r="47" spans="1:53">
      <c r="A47" t="s">
        <v>89</v>
      </c>
      <c r="B47">
        <v>0</v>
      </c>
      <c r="C47">
        <v>39.375</v>
      </c>
      <c r="D47">
        <v>0.52500000000000002</v>
      </c>
      <c r="E47">
        <v>0</v>
      </c>
      <c r="F47">
        <v>61.902000000000001</v>
      </c>
      <c r="G47">
        <v>0</v>
      </c>
      <c r="H47">
        <v>0</v>
      </c>
      <c r="I47">
        <v>20.276</v>
      </c>
      <c r="J47">
        <v>13.7</v>
      </c>
      <c r="K47">
        <v>343.38626099999999</v>
      </c>
      <c r="L47">
        <v>653.15250000000003</v>
      </c>
      <c r="M47">
        <v>73</v>
      </c>
      <c r="N47">
        <v>118.125</v>
      </c>
      <c r="O47">
        <v>111.46395</v>
      </c>
      <c r="P47">
        <v>125.58750000000001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418.77</v>
      </c>
      <c r="V47">
        <v>14.253199</v>
      </c>
      <c r="W47">
        <v>98.34375</v>
      </c>
      <c r="X47">
        <v>0</v>
      </c>
      <c r="Y47">
        <v>0</v>
      </c>
      <c r="Z47">
        <v>13.1076</v>
      </c>
      <c r="AA47">
        <v>0</v>
      </c>
      <c r="AB47">
        <v>26.260100000000001</v>
      </c>
      <c r="AC47">
        <v>19.35568</v>
      </c>
      <c r="AD47">
        <v>18.229800000000001</v>
      </c>
      <c r="AE47">
        <v>15.396000000000001</v>
      </c>
      <c r="AF47">
        <v>8.8740000000000006</v>
      </c>
      <c r="AG47">
        <v>40.584000000000003</v>
      </c>
      <c r="AH47">
        <v>18.940000000000001</v>
      </c>
      <c r="AI47">
        <v>0</v>
      </c>
      <c r="AJ47">
        <v>0</v>
      </c>
      <c r="AK47">
        <v>51.775199999999998</v>
      </c>
      <c r="AL47">
        <v>20.916</v>
      </c>
      <c r="AM47">
        <v>5.2786799999999996</v>
      </c>
      <c r="AN47">
        <v>0.93737000000000004</v>
      </c>
      <c r="AO47">
        <v>0.971082</v>
      </c>
      <c r="AP47">
        <v>6.2769000000000004</v>
      </c>
      <c r="AQ47">
        <v>0</v>
      </c>
      <c r="AR47">
        <v>31.897383000000001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2476.2634810000004</v>
      </c>
    </row>
    <row r="48" spans="1:53">
      <c r="A48" t="s">
        <v>90</v>
      </c>
      <c r="B48">
        <v>0</v>
      </c>
      <c r="C48">
        <v>39.375</v>
      </c>
      <c r="D48">
        <v>0.52500000000000002</v>
      </c>
      <c r="E48">
        <v>0</v>
      </c>
      <c r="F48">
        <v>61.902000000000001</v>
      </c>
      <c r="G48">
        <v>0</v>
      </c>
      <c r="H48">
        <v>0</v>
      </c>
      <c r="I48">
        <v>20.276</v>
      </c>
      <c r="J48">
        <v>13.7</v>
      </c>
      <c r="K48">
        <v>343.38626099999999</v>
      </c>
      <c r="L48">
        <v>653.15250000000003</v>
      </c>
      <c r="M48">
        <v>73</v>
      </c>
      <c r="N48">
        <v>118.125</v>
      </c>
      <c r="O48">
        <v>97.613399999999999</v>
      </c>
      <c r="P48">
        <v>125.58750000000001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418.77</v>
      </c>
      <c r="V48">
        <v>14.253199</v>
      </c>
      <c r="W48">
        <v>98.34375</v>
      </c>
      <c r="X48">
        <v>0</v>
      </c>
      <c r="Y48">
        <v>0</v>
      </c>
      <c r="Z48">
        <v>13.1076</v>
      </c>
      <c r="AA48">
        <v>0</v>
      </c>
      <c r="AB48">
        <v>26.260100000000001</v>
      </c>
      <c r="AC48">
        <v>19.35568</v>
      </c>
      <c r="AD48">
        <v>18.229800000000001</v>
      </c>
      <c r="AE48">
        <v>15.396000000000001</v>
      </c>
      <c r="AF48">
        <v>8.8740000000000006</v>
      </c>
      <c r="AG48">
        <v>40.584000000000003</v>
      </c>
      <c r="AH48">
        <v>18.940000000000001</v>
      </c>
      <c r="AI48">
        <v>0</v>
      </c>
      <c r="AJ48">
        <v>0</v>
      </c>
      <c r="AK48">
        <v>51.775199999999998</v>
      </c>
      <c r="AL48">
        <v>20.916</v>
      </c>
      <c r="AM48">
        <v>5.2786799999999996</v>
      </c>
      <c r="AN48">
        <v>0.93737000000000004</v>
      </c>
      <c r="AO48">
        <v>0.96696599999999999</v>
      </c>
      <c r="AP48">
        <v>6.2769000000000004</v>
      </c>
      <c r="AQ48">
        <v>0</v>
      </c>
      <c r="AR48">
        <v>31.897383000000001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2462.4088150000002</v>
      </c>
    </row>
    <row r="49" spans="1:53">
      <c r="A49" t="s">
        <v>91</v>
      </c>
      <c r="B49">
        <v>0</v>
      </c>
      <c r="C49">
        <v>39.375</v>
      </c>
      <c r="D49">
        <v>0.52500000000000002</v>
      </c>
      <c r="E49">
        <v>0</v>
      </c>
      <c r="F49">
        <v>61.902000000000001</v>
      </c>
      <c r="G49">
        <v>0</v>
      </c>
      <c r="H49">
        <v>0</v>
      </c>
      <c r="I49">
        <v>20.276</v>
      </c>
      <c r="J49">
        <v>13.7</v>
      </c>
      <c r="K49">
        <v>343.38626099999999</v>
      </c>
      <c r="L49">
        <v>653.15250000000003</v>
      </c>
      <c r="M49">
        <v>73</v>
      </c>
      <c r="N49">
        <v>118.125</v>
      </c>
      <c r="O49">
        <v>97.613399999999999</v>
      </c>
      <c r="P49">
        <v>125.58750000000001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418.77</v>
      </c>
      <c r="V49">
        <v>14.253199</v>
      </c>
      <c r="W49">
        <v>98.34375</v>
      </c>
      <c r="X49">
        <v>0</v>
      </c>
      <c r="Y49">
        <v>0</v>
      </c>
      <c r="Z49">
        <v>13.1076</v>
      </c>
      <c r="AA49">
        <v>0</v>
      </c>
      <c r="AB49">
        <v>26.260100000000001</v>
      </c>
      <c r="AC49">
        <v>19.35568</v>
      </c>
      <c r="AD49">
        <v>18.229800000000001</v>
      </c>
      <c r="AE49">
        <v>15.396000000000001</v>
      </c>
      <c r="AF49">
        <v>8.8740000000000006</v>
      </c>
      <c r="AG49">
        <v>40.584000000000003</v>
      </c>
      <c r="AH49">
        <v>18.940000000000001</v>
      </c>
      <c r="AI49">
        <v>0</v>
      </c>
      <c r="AJ49">
        <v>0</v>
      </c>
      <c r="AK49">
        <v>51.775199999999998</v>
      </c>
      <c r="AL49">
        <v>20.916</v>
      </c>
      <c r="AM49">
        <v>5.2786799999999996</v>
      </c>
      <c r="AN49">
        <v>0.93737000000000004</v>
      </c>
      <c r="AO49">
        <v>1.050462</v>
      </c>
      <c r="AP49">
        <v>6.2769000000000004</v>
      </c>
      <c r="AQ49">
        <v>0</v>
      </c>
      <c r="AR49">
        <v>31.897383000000001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2462.4923110000004</v>
      </c>
    </row>
    <row r="50" spans="1:53">
      <c r="A50" t="s">
        <v>92</v>
      </c>
      <c r="B50">
        <v>0</v>
      </c>
      <c r="C50">
        <v>39.375</v>
      </c>
      <c r="D50">
        <v>0.52500000000000002</v>
      </c>
      <c r="E50">
        <v>0</v>
      </c>
      <c r="F50">
        <v>61.902000000000001</v>
      </c>
      <c r="G50">
        <v>0</v>
      </c>
      <c r="H50">
        <v>0</v>
      </c>
      <c r="I50">
        <v>20.276</v>
      </c>
      <c r="J50">
        <v>13.7</v>
      </c>
      <c r="K50">
        <v>343.38626099999999</v>
      </c>
      <c r="L50">
        <v>653.15250000000003</v>
      </c>
      <c r="M50">
        <v>73</v>
      </c>
      <c r="N50">
        <v>118.125</v>
      </c>
      <c r="O50">
        <v>97.613399999999999</v>
      </c>
      <c r="P50">
        <v>125.58750000000001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418.77</v>
      </c>
      <c r="V50">
        <v>14.253199</v>
      </c>
      <c r="W50">
        <v>98.34375</v>
      </c>
      <c r="X50">
        <v>0</v>
      </c>
      <c r="Y50">
        <v>0</v>
      </c>
      <c r="Z50">
        <v>13.1076</v>
      </c>
      <c r="AA50">
        <v>0</v>
      </c>
      <c r="AB50">
        <v>26.260100000000001</v>
      </c>
      <c r="AC50">
        <v>19.35568</v>
      </c>
      <c r="AD50">
        <v>18.229800000000001</v>
      </c>
      <c r="AE50">
        <v>15.396000000000001</v>
      </c>
      <c r="AF50">
        <v>8.8740000000000006</v>
      </c>
      <c r="AG50">
        <v>40.584000000000003</v>
      </c>
      <c r="AH50">
        <v>18.940000000000001</v>
      </c>
      <c r="AI50">
        <v>0</v>
      </c>
      <c r="AJ50">
        <v>0</v>
      </c>
      <c r="AK50">
        <v>51.775199999999998</v>
      </c>
      <c r="AL50">
        <v>20.916</v>
      </c>
      <c r="AM50">
        <v>5.2786799999999996</v>
      </c>
      <c r="AN50">
        <v>0.93737000000000004</v>
      </c>
      <c r="AO50">
        <v>1.10985</v>
      </c>
      <c r="AP50">
        <v>6.2769000000000004</v>
      </c>
      <c r="AQ50">
        <v>0</v>
      </c>
      <c r="AR50">
        <v>31.897383000000001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2462.5516990000001</v>
      </c>
    </row>
    <row r="51" spans="1:53">
      <c r="A51" t="s">
        <v>93</v>
      </c>
      <c r="B51">
        <v>0</v>
      </c>
      <c r="C51">
        <v>38.85</v>
      </c>
      <c r="D51">
        <v>0.52500000000000002</v>
      </c>
      <c r="E51">
        <v>0</v>
      </c>
      <c r="F51">
        <v>61.902000000000001</v>
      </c>
      <c r="G51">
        <v>0</v>
      </c>
      <c r="H51">
        <v>0</v>
      </c>
      <c r="I51">
        <v>20.276</v>
      </c>
      <c r="J51">
        <v>13.7</v>
      </c>
      <c r="K51">
        <v>343.38626099999999</v>
      </c>
      <c r="L51">
        <v>653.15250000000003</v>
      </c>
      <c r="M51">
        <v>73</v>
      </c>
      <c r="N51">
        <v>118.125</v>
      </c>
      <c r="O51">
        <v>97.613399999999999</v>
      </c>
      <c r="P51">
        <v>125.58750000000001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418.77</v>
      </c>
      <c r="V51">
        <v>14.253199</v>
      </c>
      <c r="W51">
        <v>98.34375</v>
      </c>
      <c r="X51">
        <v>0</v>
      </c>
      <c r="Y51">
        <v>0</v>
      </c>
      <c r="Z51">
        <v>13.1076</v>
      </c>
      <c r="AA51">
        <v>0</v>
      </c>
      <c r="AB51">
        <v>26.260100000000001</v>
      </c>
      <c r="AC51">
        <v>19.35568</v>
      </c>
      <c r="AD51">
        <v>18.229800000000001</v>
      </c>
      <c r="AE51">
        <v>28.225999999999999</v>
      </c>
      <c r="AF51">
        <v>8.8740000000000006</v>
      </c>
      <c r="AG51">
        <v>40.584000000000003</v>
      </c>
      <c r="AH51">
        <v>37.880000000000003</v>
      </c>
      <c r="AI51">
        <v>0</v>
      </c>
      <c r="AJ51">
        <v>0</v>
      </c>
      <c r="AK51">
        <v>51.775199999999998</v>
      </c>
      <c r="AL51">
        <v>20.916</v>
      </c>
      <c r="AM51">
        <v>5.2786799999999996</v>
      </c>
      <c r="AN51">
        <v>0.93737000000000004</v>
      </c>
      <c r="AO51">
        <v>1.1836439999999999</v>
      </c>
      <c r="AP51">
        <v>2.4339</v>
      </c>
      <c r="AQ51">
        <v>0</v>
      </c>
      <c r="AR51">
        <v>31.897383000000001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2490.027493</v>
      </c>
    </row>
    <row r="52" spans="1:53">
      <c r="A52" t="s">
        <v>94</v>
      </c>
      <c r="B52">
        <v>0</v>
      </c>
      <c r="C52">
        <v>38.85</v>
      </c>
      <c r="D52">
        <v>0.52500000000000002</v>
      </c>
      <c r="E52">
        <v>0</v>
      </c>
      <c r="F52">
        <v>61.902000000000001</v>
      </c>
      <c r="G52">
        <v>0</v>
      </c>
      <c r="H52">
        <v>0</v>
      </c>
      <c r="I52">
        <v>20.276</v>
      </c>
      <c r="J52">
        <v>13.7</v>
      </c>
      <c r="K52">
        <v>343.38626099999999</v>
      </c>
      <c r="L52">
        <v>653.15250000000003</v>
      </c>
      <c r="M52">
        <v>73</v>
      </c>
      <c r="N52">
        <v>118.125</v>
      </c>
      <c r="O52">
        <v>97.613399999999999</v>
      </c>
      <c r="P52">
        <v>125.58750000000001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418.77</v>
      </c>
      <c r="V52">
        <v>14.253199</v>
      </c>
      <c r="W52">
        <v>98.34375</v>
      </c>
      <c r="X52">
        <v>0</v>
      </c>
      <c r="Y52">
        <v>0</v>
      </c>
      <c r="Z52">
        <v>13.1076</v>
      </c>
      <c r="AA52">
        <v>0</v>
      </c>
      <c r="AB52">
        <v>26.260100000000001</v>
      </c>
      <c r="AC52">
        <v>19.35568</v>
      </c>
      <c r="AD52">
        <v>18.229800000000001</v>
      </c>
      <c r="AE52">
        <v>28.225999999999999</v>
      </c>
      <c r="AF52">
        <v>8.8740000000000006</v>
      </c>
      <c r="AG52">
        <v>40.584000000000003</v>
      </c>
      <c r="AH52">
        <v>45.456000000000003</v>
      </c>
      <c r="AI52">
        <v>0</v>
      </c>
      <c r="AJ52">
        <v>0</v>
      </c>
      <c r="AK52">
        <v>51.775199999999998</v>
      </c>
      <c r="AL52">
        <v>20.916</v>
      </c>
      <c r="AM52">
        <v>5.2786799999999996</v>
      </c>
      <c r="AN52">
        <v>0.93737000000000004</v>
      </c>
      <c r="AO52">
        <v>1.31271</v>
      </c>
      <c r="AP52">
        <v>2.4339</v>
      </c>
      <c r="AQ52">
        <v>0</v>
      </c>
      <c r="AR52">
        <v>31.897383000000001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2497.732559</v>
      </c>
    </row>
    <row r="53" spans="1:53">
      <c r="A53" t="s">
        <v>95</v>
      </c>
      <c r="B53">
        <v>0</v>
      </c>
      <c r="C53">
        <v>38.85</v>
      </c>
      <c r="D53">
        <v>0.52500000000000002</v>
      </c>
      <c r="E53">
        <v>0</v>
      </c>
      <c r="F53">
        <v>61.902000000000001</v>
      </c>
      <c r="G53">
        <v>0</v>
      </c>
      <c r="H53">
        <v>0</v>
      </c>
      <c r="I53">
        <v>20.276</v>
      </c>
      <c r="J53">
        <v>13.7</v>
      </c>
      <c r="K53">
        <v>343.38626099999999</v>
      </c>
      <c r="L53">
        <v>653.15250000000003</v>
      </c>
      <c r="M53">
        <v>73</v>
      </c>
      <c r="N53">
        <v>118.125</v>
      </c>
      <c r="O53">
        <v>97.613399999999999</v>
      </c>
      <c r="P53">
        <v>125.58750000000001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418.77</v>
      </c>
      <c r="V53">
        <v>14.253199</v>
      </c>
      <c r="W53">
        <v>98.34375</v>
      </c>
      <c r="X53">
        <v>0</v>
      </c>
      <c r="Y53">
        <v>0</v>
      </c>
      <c r="Z53">
        <v>13.1076</v>
      </c>
      <c r="AA53">
        <v>0</v>
      </c>
      <c r="AB53">
        <v>26.260100000000001</v>
      </c>
      <c r="AC53">
        <v>19.35568</v>
      </c>
      <c r="AD53">
        <v>18.229800000000001</v>
      </c>
      <c r="AE53">
        <v>28.225999999999999</v>
      </c>
      <c r="AF53">
        <v>8.8740000000000006</v>
      </c>
      <c r="AG53">
        <v>40.584000000000003</v>
      </c>
      <c r="AH53">
        <v>45.456000000000003</v>
      </c>
      <c r="AI53">
        <v>0</v>
      </c>
      <c r="AJ53">
        <v>0</v>
      </c>
      <c r="AK53">
        <v>51.775199999999998</v>
      </c>
      <c r="AL53">
        <v>20.916</v>
      </c>
      <c r="AM53">
        <v>5.2786799999999996</v>
      </c>
      <c r="AN53">
        <v>0.93737000000000004</v>
      </c>
      <c r="AO53">
        <v>1.3615139999999999</v>
      </c>
      <c r="AP53">
        <v>2.4339</v>
      </c>
      <c r="AQ53">
        <v>0</v>
      </c>
      <c r="AR53">
        <v>31.897383000000001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2497.7813630000001</v>
      </c>
    </row>
    <row r="54" spans="1:53">
      <c r="A54" t="s">
        <v>96</v>
      </c>
      <c r="B54">
        <v>0</v>
      </c>
      <c r="C54">
        <v>38.85</v>
      </c>
      <c r="D54">
        <v>0.52500000000000002</v>
      </c>
      <c r="E54">
        <v>0</v>
      </c>
      <c r="F54">
        <v>61.902000000000001</v>
      </c>
      <c r="G54">
        <v>0</v>
      </c>
      <c r="H54">
        <v>0</v>
      </c>
      <c r="I54">
        <v>20.276</v>
      </c>
      <c r="J54">
        <v>13.7</v>
      </c>
      <c r="K54">
        <v>343.38626099999999</v>
      </c>
      <c r="L54">
        <v>653.15250000000003</v>
      </c>
      <c r="M54">
        <v>73</v>
      </c>
      <c r="N54">
        <v>118.125</v>
      </c>
      <c r="O54">
        <v>97.613399999999999</v>
      </c>
      <c r="P54">
        <v>125.58750000000001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418.77</v>
      </c>
      <c r="V54">
        <v>14.253199</v>
      </c>
      <c r="W54">
        <v>98.34375</v>
      </c>
      <c r="X54">
        <v>0</v>
      </c>
      <c r="Y54">
        <v>0</v>
      </c>
      <c r="Z54">
        <v>13.1076</v>
      </c>
      <c r="AA54">
        <v>0</v>
      </c>
      <c r="AB54">
        <v>26.260100000000001</v>
      </c>
      <c r="AC54">
        <v>9.6778399999999998</v>
      </c>
      <c r="AD54">
        <v>18.229800000000001</v>
      </c>
      <c r="AE54">
        <v>28.225999999999999</v>
      </c>
      <c r="AF54">
        <v>8.8740000000000006</v>
      </c>
      <c r="AG54">
        <v>40.584000000000003</v>
      </c>
      <c r="AH54">
        <v>45.456000000000003</v>
      </c>
      <c r="AI54">
        <v>0</v>
      </c>
      <c r="AJ54">
        <v>0</v>
      </c>
      <c r="AK54">
        <v>51.775199999999998</v>
      </c>
      <c r="AL54">
        <v>34.86</v>
      </c>
      <c r="AM54">
        <v>5.2786799999999996</v>
      </c>
      <c r="AN54">
        <v>0.93737000000000004</v>
      </c>
      <c r="AO54">
        <v>4.2876960000000004</v>
      </c>
      <c r="AP54">
        <v>2.4339</v>
      </c>
      <c r="AQ54">
        <v>0</v>
      </c>
      <c r="AR54">
        <v>31.897383000000001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2504.9737049999994</v>
      </c>
    </row>
    <row r="55" spans="1:53">
      <c r="A55" t="s">
        <v>97</v>
      </c>
      <c r="B55">
        <v>0</v>
      </c>
      <c r="C55">
        <v>38.85</v>
      </c>
      <c r="D55">
        <v>0.52500000000000002</v>
      </c>
      <c r="E55">
        <v>0</v>
      </c>
      <c r="F55">
        <v>61.902000000000001</v>
      </c>
      <c r="G55">
        <v>0</v>
      </c>
      <c r="H55">
        <v>0</v>
      </c>
      <c r="I55">
        <v>20.276</v>
      </c>
      <c r="J55">
        <v>13.7</v>
      </c>
      <c r="K55">
        <v>343.38626099999999</v>
      </c>
      <c r="L55">
        <v>653.15250000000003</v>
      </c>
      <c r="M55">
        <v>73</v>
      </c>
      <c r="N55">
        <v>118.125</v>
      </c>
      <c r="O55">
        <v>97.613399999999999</v>
      </c>
      <c r="P55">
        <v>125.58750000000001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418.77</v>
      </c>
      <c r="V55">
        <v>14.253199</v>
      </c>
      <c r="W55">
        <v>98.34375</v>
      </c>
      <c r="X55">
        <v>0</v>
      </c>
      <c r="Y55">
        <v>0</v>
      </c>
      <c r="Z55">
        <v>13.1076</v>
      </c>
      <c r="AA55">
        <v>0</v>
      </c>
      <c r="AB55">
        <v>26.260100000000001</v>
      </c>
      <c r="AC55">
        <v>9.6778399999999998</v>
      </c>
      <c r="AD55">
        <v>18.229800000000001</v>
      </c>
      <c r="AE55">
        <v>28.225999999999999</v>
      </c>
      <c r="AF55">
        <v>8.8740000000000006</v>
      </c>
      <c r="AG55">
        <v>40.584000000000003</v>
      </c>
      <c r="AH55">
        <v>45.456000000000003</v>
      </c>
      <c r="AI55">
        <v>0</v>
      </c>
      <c r="AJ55">
        <v>0</v>
      </c>
      <c r="AK55">
        <v>51.775199999999998</v>
      </c>
      <c r="AL55">
        <v>80.177999999999997</v>
      </c>
      <c r="AM55">
        <v>5.2786799999999996</v>
      </c>
      <c r="AN55">
        <v>0.93737000000000004</v>
      </c>
      <c r="AO55">
        <v>4.4094119999999997</v>
      </c>
      <c r="AP55">
        <v>2.4339</v>
      </c>
      <c r="AQ55">
        <v>0</v>
      </c>
      <c r="AR55">
        <v>31.897383000000001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2550.4134209999993</v>
      </c>
    </row>
    <row r="56" spans="1:53">
      <c r="A56" t="s">
        <v>98</v>
      </c>
      <c r="B56">
        <v>0</v>
      </c>
      <c r="C56">
        <v>38.85</v>
      </c>
      <c r="D56">
        <v>0.52500000000000002</v>
      </c>
      <c r="E56">
        <v>0</v>
      </c>
      <c r="F56">
        <v>61.902000000000001</v>
      </c>
      <c r="G56">
        <v>0</v>
      </c>
      <c r="H56">
        <v>0</v>
      </c>
      <c r="I56">
        <v>20.276</v>
      </c>
      <c r="J56">
        <v>13.7</v>
      </c>
      <c r="K56">
        <v>343.38626099999999</v>
      </c>
      <c r="L56">
        <v>653.15250000000003</v>
      </c>
      <c r="M56">
        <v>73</v>
      </c>
      <c r="N56">
        <v>118.125</v>
      </c>
      <c r="O56">
        <v>97.613399999999999</v>
      </c>
      <c r="P56">
        <v>125.58750000000001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418.77</v>
      </c>
      <c r="V56">
        <v>14.253199</v>
      </c>
      <c r="W56">
        <v>98.34375</v>
      </c>
      <c r="X56">
        <v>0</v>
      </c>
      <c r="Y56">
        <v>0</v>
      </c>
      <c r="Z56">
        <v>13.1076</v>
      </c>
      <c r="AA56">
        <v>0</v>
      </c>
      <c r="AB56">
        <v>26.260100000000001</v>
      </c>
      <c r="AC56">
        <v>9.6778399999999998</v>
      </c>
      <c r="AD56">
        <v>18.229800000000001</v>
      </c>
      <c r="AE56">
        <v>30.792000000000002</v>
      </c>
      <c r="AF56">
        <v>8.8740000000000006</v>
      </c>
      <c r="AG56">
        <v>40.584000000000003</v>
      </c>
      <c r="AH56">
        <v>45.456000000000003</v>
      </c>
      <c r="AI56">
        <v>0</v>
      </c>
      <c r="AJ56">
        <v>0</v>
      </c>
      <c r="AK56">
        <v>51.775199999999998</v>
      </c>
      <c r="AL56">
        <v>80.177999999999997</v>
      </c>
      <c r="AM56">
        <v>10.557359999999999</v>
      </c>
      <c r="AN56">
        <v>0.93737000000000004</v>
      </c>
      <c r="AO56">
        <v>4.4543939999999997</v>
      </c>
      <c r="AP56">
        <v>2.4339</v>
      </c>
      <c r="AQ56">
        <v>6.3</v>
      </c>
      <c r="AR56">
        <v>31.897383000000001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2564.6030829999991</v>
      </c>
    </row>
    <row r="57" spans="1:53">
      <c r="A57" t="s">
        <v>99</v>
      </c>
      <c r="B57">
        <v>0</v>
      </c>
      <c r="C57">
        <v>38.325000000000003</v>
      </c>
      <c r="D57">
        <v>0.52500000000000002</v>
      </c>
      <c r="E57">
        <v>0</v>
      </c>
      <c r="F57">
        <v>61.902000000000001</v>
      </c>
      <c r="G57">
        <v>0</v>
      </c>
      <c r="H57">
        <v>0</v>
      </c>
      <c r="I57">
        <v>20.276</v>
      </c>
      <c r="J57">
        <v>13.7</v>
      </c>
      <c r="K57">
        <v>343.38626099999999</v>
      </c>
      <c r="L57">
        <v>653.15250000000003</v>
      </c>
      <c r="M57">
        <v>73</v>
      </c>
      <c r="N57">
        <v>118.125</v>
      </c>
      <c r="O57">
        <v>97.613399999999999</v>
      </c>
      <c r="P57">
        <v>125.58750000000001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418.77</v>
      </c>
      <c r="V57">
        <v>14.253199</v>
      </c>
      <c r="W57">
        <v>98.34375</v>
      </c>
      <c r="X57">
        <v>0</v>
      </c>
      <c r="Y57">
        <v>0</v>
      </c>
      <c r="Z57">
        <v>13.1076</v>
      </c>
      <c r="AA57">
        <v>0</v>
      </c>
      <c r="AB57">
        <v>13.0634</v>
      </c>
      <c r="AC57">
        <v>9.6778399999999998</v>
      </c>
      <c r="AD57">
        <v>17.833500000000001</v>
      </c>
      <c r="AE57">
        <v>30.792000000000002</v>
      </c>
      <c r="AF57">
        <v>8.8740000000000006</v>
      </c>
      <c r="AG57">
        <v>40.584000000000003</v>
      </c>
      <c r="AH57">
        <v>45.456000000000003</v>
      </c>
      <c r="AI57">
        <v>0</v>
      </c>
      <c r="AJ57">
        <v>0</v>
      </c>
      <c r="AK57">
        <v>51.775199999999998</v>
      </c>
      <c r="AL57">
        <v>80.177999999999997</v>
      </c>
      <c r="AM57">
        <v>10.557359999999999</v>
      </c>
      <c r="AN57">
        <v>0.93737000000000004</v>
      </c>
      <c r="AO57">
        <v>4.4467499999999998</v>
      </c>
      <c r="AP57">
        <v>2.0495999999999999</v>
      </c>
      <c r="AQ57">
        <v>11.403</v>
      </c>
      <c r="AR57">
        <v>31.897383000000001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2555.1961389999992</v>
      </c>
    </row>
    <row r="58" spans="1:53">
      <c r="A58" t="s">
        <v>100</v>
      </c>
      <c r="B58">
        <v>0</v>
      </c>
      <c r="C58">
        <v>38.325000000000003</v>
      </c>
      <c r="D58">
        <v>0.52500000000000002</v>
      </c>
      <c r="E58">
        <v>0</v>
      </c>
      <c r="F58">
        <v>61.902000000000001</v>
      </c>
      <c r="G58">
        <v>0</v>
      </c>
      <c r="H58">
        <v>0</v>
      </c>
      <c r="I58">
        <v>20.276</v>
      </c>
      <c r="J58">
        <v>13.7</v>
      </c>
      <c r="K58">
        <v>343.38626099999999</v>
      </c>
      <c r="L58">
        <v>653.15250000000003</v>
      </c>
      <c r="M58">
        <v>73</v>
      </c>
      <c r="N58">
        <v>118.125</v>
      </c>
      <c r="O58">
        <v>97.613399999999999</v>
      </c>
      <c r="P58">
        <v>125.58750000000001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418.77</v>
      </c>
      <c r="V58">
        <v>14.253199</v>
      </c>
      <c r="W58">
        <v>98.34375</v>
      </c>
      <c r="X58">
        <v>0</v>
      </c>
      <c r="Y58">
        <v>0</v>
      </c>
      <c r="Z58">
        <v>13.1076</v>
      </c>
      <c r="AA58">
        <v>0</v>
      </c>
      <c r="AB58">
        <v>13.0634</v>
      </c>
      <c r="AC58">
        <v>9.6778399999999998</v>
      </c>
      <c r="AD58">
        <v>17.833500000000001</v>
      </c>
      <c r="AE58">
        <v>30.792000000000002</v>
      </c>
      <c r="AF58">
        <v>8.8740000000000006</v>
      </c>
      <c r="AG58">
        <v>40.584000000000003</v>
      </c>
      <c r="AH58">
        <v>45.456000000000003</v>
      </c>
      <c r="AI58">
        <v>0</v>
      </c>
      <c r="AJ58">
        <v>0</v>
      </c>
      <c r="AK58">
        <v>51.775199999999998</v>
      </c>
      <c r="AL58">
        <v>80.177999999999997</v>
      </c>
      <c r="AM58">
        <v>11.730399999999999</v>
      </c>
      <c r="AN58">
        <v>0.93737000000000004</v>
      </c>
      <c r="AO58">
        <v>4.4896739999999999</v>
      </c>
      <c r="AP58">
        <v>2.0495999999999999</v>
      </c>
      <c r="AQ58">
        <v>11.403</v>
      </c>
      <c r="AR58">
        <v>31.897383000000001</v>
      </c>
      <c r="AS58">
        <v>0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2556.4121029999992</v>
      </c>
    </row>
    <row r="59" spans="1:53">
      <c r="A59" t="s">
        <v>101</v>
      </c>
      <c r="B59">
        <v>0</v>
      </c>
      <c r="C59">
        <v>37.799999999999997</v>
      </c>
      <c r="D59">
        <v>0.52500000000000002</v>
      </c>
      <c r="E59">
        <v>0</v>
      </c>
      <c r="F59">
        <v>61.902000000000001</v>
      </c>
      <c r="G59">
        <v>0</v>
      </c>
      <c r="H59">
        <v>0</v>
      </c>
      <c r="I59">
        <v>20.276</v>
      </c>
      <c r="J59">
        <v>13.7</v>
      </c>
      <c r="K59">
        <v>343.38626099999999</v>
      </c>
      <c r="L59">
        <v>653.15250000000003</v>
      </c>
      <c r="M59">
        <v>81</v>
      </c>
      <c r="N59">
        <v>118.125</v>
      </c>
      <c r="O59">
        <v>116.0808</v>
      </c>
      <c r="P59">
        <v>125.58750000000001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418.77</v>
      </c>
      <c r="V59">
        <v>14.253199</v>
      </c>
      <c r="W59">
        <v>98.34375</v>
      </c>
      <c r="X59">
        <v>0</v>
      </c>
      <c r="Y59">
        <v>0</v>
      </c>
      <c r="Z59">
        <v>13.1076</v>
      </c>
      <c r="AA59">
        <v>13.983000000000001</v>
      </c>
      <c r="AB59">
        <v>13.0634</v>
      </c>
      <c r="AC59">
        <v>9.6778399999999998</v>
      </c>
      <c r="AD59">
        <v>17.833500000000001</v>
      </c>
      <c r="AE59">
        <v>30.792000000000002</v>
      </c>
      <c r="AF59">
        <v>8.8740000000000006</v>
      </c>
      <c r="AG59">
        <v>40.584000000000003</v>
      </c>
      <c r="AH59">
        <v>45.456000000000003</v>
      </c>
      <c r="AI59">
        <v>0</v>
      </c>
      <c r="AJ59">
        <v>0</v>
      </c>
      <c r="AK59">
        <v>51.775199999999998</v>
      </c>
      <c r="AL59">
        <v>80.177999999999997</v>
      </c>
      <c r="AM59">
        <v>15.836040000000001</v>
      </c>
      <c r="AN59">
        <v>0.93737000000000004</v>
      </c>
      <c r="AO59">
        <v>4.5011400000000004</v>
      </c>
      <c r="AP59">
        <v>2.0495999999999999</v>
      </c>
      <c r="AQ59">
        <v>21.167999999999999</v>
      </c>
      <c r="AR59">
        <v>31.897383000000001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2610.2196089999998</v>
      </c>
    </row>
    <row r="60" spans="1:53">
      <c r="A60" t="s">
        <v>102</v>
      </c>
      <c r="B60">
        <v>0</v>
      </c>
      <c r="C60">
        <v>37.799999999999997</v>
      </c>
      <c r="D60">
        <v>0.52500000000000002</v>
      </c>
      <c r="E60">
        <v>0</v>
      </c>
      <c r="F60">
        <v>61.902000000000001</v>
      </c>
      <c r="G60">
        <v>0</v>
      </c>
      <c r="H60">
        <v>0</v>
      </c>
      <c r="I60">
        <v>20.276</v>
      </c>
      <c r="J60">
        <v>13.7</v>
      </c>
      <c r="K60">
        <v>343.38626099999999</v>
      </c>
      <c r="L60">
        <v>653.15250000000003</v>
      </c>
      <c r="M60">
        <v>81</v>
      </c>
      <c r="N60">
        <v>118.125</v>
      </c>
      <c r="O60">
        <v>116.0808</v>
      </c>
      <c r="P60">
        <v>125.58750000000001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418.77</v>
      </c>
      <c r="V60">
        <v>14.253199</v>
      </c>
      <c r="W60">
        <v>98.34375</v>
      </c>
      <c r="X60">
        <v>0</v>
      </c>
      <c r="Y60">
        <v>0</v>
      </c>
      <c r="Z60">
        <v>13.1076</v>
      </c>
      <c r="AA60">
        <v>28.045000000000002</v>
      </c>
      <c r="AB60">
        <v>13.0634</v>
      </c>
      <c r="AC60">
        <v>9.6778399999999998</v>
      </c>
      <c r="AD60">
        <v>18.229800000000001</v>
      </c>
      <c r="AE60">
        <v>30.792000000000002</v>
      </c>
      <c r="AF60">
        <v>8.8740000000000006</v>
      </c>
      <c r="AG60">
        <v>40.584000000000003</v>
      </c>
      <c r="AH60">
        <v>45.456000000000003</v>
      </c>
      <c r="AI60">
        <v>0</v>
      </c>
      <c r="AJ60">
        <v>0</v>
      </c>
      <c r="AK60">
        <v>51.775199999999998</v>
      </c>
      <c r="AL60">
        <v>80.177999999999997</v>
      </c>
      <c r="AM60">
        <v>15.836040000000001</v>
      </c>
      <c r="AN60">
        <v>0.93737000000000004</v>
      </c>
      <c r="AO60">
        <v>4.4585100000000004</v>
      </c>
      <c r="AP60">
        <v>2.0495999999999999</v>
      </c>
      <c r="AQ60">
        <v>31.751999999999999</v>
      </c>
      <c r="AR60">
        <v>31.897383000000001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2635.2192789999995</v>
      </c>
    </row>
    <row r="61" spans="1:53">
      <c r="A61" t="s">
        <v>103</v>
      </c>
      <c r="B61">
        <v>0</v>
      </c>
      <c r="C61">
        <v>37.799999999999997</v>
      </c>
      <c r="D61">
        <v>0.52500000000000002</v>
      </c>
      <c r="E61">
        <v>0</v>
      </c>
      <c r="F61">
        <v>61.902000000000001</v>
      </c>
      <c r="G61">
        <v>0</v>
      </c>
      <c r="H61">
        <v>0</v>
      </c>
      <c r="I61">
        <v>20.276</v>
      </c>
      <c r="J61">
        <v>13.7</v>
      </c>
      <c r="K61">
        <v>343.38626099999999</v>
      </c>
      <c r="L61">
        <v>653.15250000000003</v>
      </c>
      <c r="M61">
        <v>81</v>
      </c>
      <c r="N61">
        <v>118.125</v>
      </c>
      <c r="O61">
        <v>123.66562500000001</v>
      </c>
      <c r="P61">
        <v>125.58750000000001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418.77</v>
      </c>
      <c r="V61">
        <v>14.253199</v>
      </c>
      <c r="W61">
        <v>98.34375</v>
      </c>
      <c r="X61">
        <v>0</v>
      </c>
      <c r="Y61">
        <v>0</v>
      </c>
      <c r="Z61">
        <v>13.1076</v>
      </c>
      <c r="AA61">
        <v>42.106999999999999</v>
      </c>
      <c r="AB61">
        <v>13.0634</v>
      </c>
      <c r="AC61">
        <v>9.6778399999999998</v>
      </c>
      <c r="AD61">
        <v>18.229800000000001</v>
      </c>
      <c r="AE61">
        <v>30.792000000000002</v>
      </c>
      <c r="AF61">
        <v>8.8740000000000006</v>
      </c>
      <c r="AG61">
        <v>40.584000000000003</v>
      </c>
      <c r="AH61">
        <v>46.781799999999997</v>
      </c>
      <c r="AI61">
        <v>0</v>
      </c>
      <c r="AJ61">
        <v>0</v>
      </c>
      <c r="AK61">
        <v>51.775199999999998</v>
      </c>
      <c r="AL61">
        <v>80.177999999999997</v>
      </c>
      <c r="AM61">
        <v>15.836040000000001</v>
      </c>
      <c r="AN61">
        <v>0.93737000000000004</v>
      </c>
      <c r="AO61">
        <v>4.4026500000000004</v>
      </c>
      <c r="AP61">
        <v>2.0495999999999999</v>
      </c>
      <c r="AQ61">
        <v>34.209000000000003</v>
      </c>
      <c r="AR61">
        <v>31.897383000000001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2660.5930439999993</v>
      </c>
    </row>
    <row r="62" spans="1:53">
      <c r="A62" t="s">
        <v>104</v>
      </c>
      <c r="B62">
        <v>0</v>
      </c>
      <c r="C62">
        <v>37.799999999999997</v>
      </c>
      <c r="D62">
        <v>0.52500000000000002</v>
      </c>
      <c r="E62">
        <v>0</v>
      </c>
      <c r="F62">
        <v>61.902000000000001</v>
      </c>
      <c r="G62">
        <v>0</v>
      </c>
      <c r="H62">
        <v>0</v>
      </c>
      <c r="I62">
        <v>20.276</v>
      </c>
      <c r="J62">
        <v>13.7</v>
      </c>
      <c r="K62">
        <v>343.38626099999999</v>
      </c>
      <c r="L62">
        <v>653.15250000000003</v>
      </c>
      <c r="M62">
        <v>81</v>
      </c>
      <c r="N62">
        <v>118.125</v>
      </c>
      <c r="O62">
        <v>123.66562500000001</v>
      </c>
      <c r="P62">
        <v>125.58750000000001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418.77</v>
      </c>
      <c r="V62">
        <v>14.253199</v>
      </c>
      <c r="W62">
        <v>98.34375</v>
      </c>
      <c r="X62">
        <v>0</v>
      </c>
      <c r="Y62">
        <v>0</v>
      </c>
      <c r="Z62">
        <v>13.1076</v>
      </c>
      <c r="AA62">
        <v>42.106999999999999</v>
      </c>
      <c r="AB62">
        <v>13.0634</v>
      </c>
      <c r="AC62">
        <v>9.6778399999999998</v>
      </c>
      <c r="AD62">
        <v>18.229800000000001</v>
      </c>
      <c r="AE62">
        <v>30.792000000000002</v>
      </c>
      <c r="AF62">
        <v>8.8740000000000006</v>
      </c>
      <c r="AG62">
        <v>40.584000000000003</v>
      </c>
      <c r="AH62">
        <v>46.781799999999997</v>
      </c>
      <c r="AI62">
        <v>0</v>
      </c>
      <c r="AJ62">
        <v>0</v>
      </c>
      <c r="AK62">
        <v>51.775199999999998</v>
      </c>
      <c r="AL62">
        <v>34.86</v>
      </c>
      <c r="AM62">
        <v>15.836040000000001</v>
      </c>
      <c r="AN62">
        <v>0.93737000000000004</v>
      </c>
      <c r="AO62">
        <v>4.4094119999999997</v>
      </c>
      <c r="AP62">
        <v>2.0495999999999999</v>
      </c>
      <c r="AQ62">
        <v>34.209000000000003</v>
      </c>
      <c r="AR62">
        <v>31.897383000000001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2615.2818059999995</v>
      </c>
    </row>
    <row r="63" spans="1:53">
      <c r="A63" t="s">
        <v>105</v>
      </c>
      <c r="B63">
        <v>0</v>
      </c>
      <c r="C63">
        <v>37.799999999999997</v>
      </c>
      <c r="D63">
        <v>0.52500000000000002</v>
      </c>
      <c r="E63">
        <v>0</v>
      </c>
      <c r="F63">
        <v>61.902000000000001</v>
      </c>
      <c r="G63">
        <v>0</v>
      </c>
      <c r="H63">
        <v>0</v>
      </c>
      <c r="I63">
        <v>20.276</v>
      </c>
      <c r="J63">
        <v>13.7</v>
      </c>
      <c r="K63">
        <v>343.38626099999999</v>
      </c>
      <c r="L63">
        <v>653.15250000000003</v>
      </c>
      <c r="M63">
        <v>81</v>
      </c>
      <c r="N63">
        <v>118.125</v>
      </c>
      <c r="O63">
        <v>123.66562500000001</v>
      </c>
      <c r="P63">
        <v>125.58750000000001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418.77</v>
      </c>
      <c r="V63">
        <v>14.253199</v>
      </c>
      <c r="W63">
        <v>98.34375</v>
      </c>
      <c r="X63">
        <v>0</v>
      </c>
      <c r="Y63">
        <v>0</v>
      </c>
      <c r="Z63">
        <v>13.1076</v>
      </c>
      <c r="AA63">
        <v>42.106999999999999</v>
      </c>
      <c r="AB63">
        <v>13.0634</v>
      </c>
      <c r="AC63">
        <v>9.6778399999999998</v>
      </c>
      <c r="AD63">
        <v>18.229800000000001</v>
      </c>
      <c r="AE63">
        <v>30.792000000000002</v>
      </c>
      <c r="AF63">
        <v>8.8740000000000006</v>
      </c>
      <c r="AG63">
        <v>40.584000000000003</v>
      </c>
      <c r="AH63">
        <v>46.781799999999997</v>
      </c>
      <c r="AI63">
        <v>0</v>
      </c>
      <c r="AJ63">
        <v>0</v>
      </c>
      <c r="AK63">
        <v>51.775199999999998</v>
      </c>
      <c r="AL63">
        <v>10.458</v>
      </c>
      <c r="AM63">
        <v>15.836040000000001</v>
      </c>
      <c r="AN63">
        <v>0.93737000000000004</v>
      </c>
      <c r="AO63">
        <v>4.3882440000000003</v>
      </c>
      <c r="AP63">
        <v>2.0495999999999999</v>
      </c>
      <c r="AQ63">
        <v>34.209000000000003</v>
      </c>
      <c r="AR63">
        <v>31.897383000000001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2590.8586379999997</v>
      </c>
    </row>
    <row r="64" spans="1:53">
      <c r="A64" t="s">
        <v>106</v>
      </c>
      <c r="B64">
        <v>0</v>
      </c>
      <c r="C64">
        <v>37.799999999999997</v>
      </c>
      <c r="D64">
        <v>0.52500000000000002</v>
      </c>
      <c r="E64">
        <v>0</v>
      </c>
      <c r="F64">
        <v>61.902000000000001</v>
      </c>
      <c r="G64">
        <v>0</v>
      </c>
      <c r="H64">
        <v>0</v>
      </c>
      <c r="I64">
        <v>20.276</v>
      </c>
      <c r="J64">
        <v>13.7</v>
      </c>
      <c r="K64">
        <v>343.38626099999999</v>
      </c>
      <c r="L64">
        <v>653.15250000000003</v>
      </c>
      <c r="M64">
        <v>81</v>
      </c>
      <c r="N64">
        <v>118.125</v>
      </c>
      <c r="O64">
        <v>123.66562500000001</v>
      </c>
      <c r="P64">
        <v>125.58750000000001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418.77</v>
      </c>
      <c r="V64">
        <v>14.253199</v>
      </c>
      <c r="W64">
        <v>98.34375</v>
      </c>
      <c r="X64">
        <v>0</v>
      </c>
      <c r="Y64">
        <v>0</v>
      </c>
      <c r="Z64">
        <v>13.1076</v>
      </c>
      <c r="AA64">
        <v>42.106999999999999</v>
      </c>
      <c r="AB64">
        <v>13.0634</v>
      </c>
      <c r="AC64">
        <v>9.6778399999999998</v>
      </c>
      <c r="AD64">
        <v>18.229800000000001</v>
      </c>
      <c r="AE64">
        <v>30.792000000000002</v>
      </c>
      <c r="AF64">
        <v>8.8740000000000006</v>
      </c>
      <c r="AG64">
        <v>40.584000000000003</v>
      </c>
      <c r="AH64">
        <v>46.781799999999997</v>
      </c>
      <c r="AI64">
        <v>0</v>
      </c>
      <c r="AJ64">
        <v>0</v>
      </c>
      <c r="AK64">
        <v>51.775199999999998</v>
      </c>
      <c r="AL64">
        <v>10.458</v>
      </c>
      <c r="AM64">
        <v>15.836040000000001</v>
      </c>
      <c r="AN64">
        <v>0.93737000000000004</v>
      </c>
      <c r="AO64">
        <v>4.3685460000000003</v>
      </c>
      <c r="AP64">
        <v>2.0495999999999999</v>
      </c>
      <c r="AQ64">
        <v>34.209000000000003</v>
      </c>
      <c r="AR64">
        <v>31.897383000000001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2590.8389399999996</v>
      </c>
    </row>
    <row r="65" spans="1:53">
      <c r="A65" t="s">
        <v>107</v>
      </c>
      <c r="B65">
        <v>0</v>
      </c>
      <c r="C65">
        <v>37.799999999999997</v>
      </c>
      <c r="D65">
        <v>0.52500000000000002</v>
      </c>
      <c r="E65">
        <v>0</v>
      </c>
      <c r="F65">
        <v>61.902000000000001</v>
      </c>
      <c r="G65">
        <v>0</v>
      </c>
      <c r="H65">
        <v>0</v>
      </c>
      <c r="I65">
        <v>20.276</v>
      </c>
      <c r="J65">
        <v>13.7</v>
      </c>
      <c r="K65">
        <v>343.38626099999999</v>
      </c>
      <c r="L65">
        <v>653.15250000000003</v>
      </c>
      <c r="M65">
        <v>81</v>
      </c>
      <c r="N65">
        <v>118.125</v>
      </c>
      <c r="O65">
        <v>123.66562500000001</v>
      </c>
      <c r="P65">
        <v>125.58750000000001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418.77</v>
      </c>
      <c r="V65">
        <v>14.253199</v>
      </c>
      <c r="W65">
        <v>98.34375</v>
      </c>
      <c r="X65">
        <v>0</v>
      </c>
      <c r="Y65">
        <v>0</v>
      </c>
      <c r="Z65">
        <v>13.1076</v>
      </c>
      <c r="AA65">
        <v>42.106999999999999</v>
      </c>
      <c r="AB65">
        <v>13.0634</v>
      </c>
      <c r="AC65">
        <v>9.6778399999999998</v>
      </c>
      <c r="AD65">
        <v>18.229800000000001</v>
      </c>
      <c r="AE65">
        <v>30.792000000000002</v>
      </c>
      <c r="AF65">
        <v>8.8740000000000006</v>
      </c>
      <c r="AG65">
        <v>40.584000000000003</v>
      </c>
      <c r="AH65">
        <v>70.172700000000006</v>
      </c>
      <c r="AI65">
        <v>0</v>
      </c>
      <c r="AJ65">
        <v>0</v>
      </c>
      <c r="AK65">
        <v>51.775199999999998</v>
      </c>
      <c r="AL65">
        <v>10.458</v>
      </c>
      <c r="AM65">
        <v>15.836040000000001</v>
      </c>
      <c r="AN65">
        <v>0.93737000000000004</v>
      </c>
      <c r="AO65">
        <v>4.372662</v>
      </c>
      <c r="AP65">
        <v>2.0495999999999999</v>
      </c>
      <c r="AQ65">
        <v>31.751999999999999</v>
      </c>
      <c r="AR65">
        <v>31.897383000000001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2611.7769559999997</v>
      </c>
    </row>
    <row r="66" spans="1:53">
      <c r="A66" t="s">
        <v>108</v>
      </c>
      <c r="B66">
        <v>0</v>
      </c>
      <c r="C66">
        <v>37.799999999999997</v>
      </c>
      <c r="D66">
        <v>0.52500000000000002</v>
      </c>
      <c r="E66">
        <v>0</v>
      </c>
      <c r="F66">
        <v>61.902000000000001</v>
      </c>
      <c r="G66">
        <v>0</v>
      </c>
      <c r="H66">
        <v>0</v>
      </c>
      <c r="I66">
        <v>20.276</v>
      </c>
      <c r="J66">
        <v>13.7</v>
      </c>
      <c r="K66">
        <v>343.38626099999999</v>
      </c>
      <c r="L66">
        <v>653.15250000000003</v>
      </c>
      <c r="M66">
        <v>81</v>
      </c>
      <c r="N66">
        <v>118.125</v>
      </c>
      <c r="O66">
        <v>123.66562500000001</v>
      </c>
      <c r="P66">
        <v>125.58750000000001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418.77</v>
      </c>
      <c r="V66">
        <v>14.253199</v>
      </c>
      <c r="W66">
        <v>98.34375</v>
      </c>
      <c r="X66">
        <v>0</v>
      </c>
      <c r="Y66">
        <v>0</v>
      </c>
      <c r="Z66">
        <v>13.1076</v>
      </c>
      <c r="AA66">
        <v>28.045000000000002</v>
      </c>
      <c r="AB66">
        <v>13.0634</v>
      </c>
      <c r="AC66">
        <v>9.6778399999999998</v>
      </c>
      <c r="AD66">
        <v>18.229800000000001</v>
      </c>
      <c r="AE66">
        <v>30.792000000000002</v>
      </c>
      <c r="AF66">
        <v>8.8740000000000006</v>
      </c>
      <c r="AG66">
        <v>40.584000000000003</v>
      </c>
      <c r="AH66">
        <v>70.172700000000006</v>
      </c>
      <c r="AI66">
        <v>0</v>
      </c>
      <c r="AJ66">
        <v>0</v>
      </c>
      <c r="AK66">
        <v>51.775199999999998</v>
      </c>
      <c r="AL66">
        <v>10.458</v>
      </c>
      <c r="AM66">
        <v>15.836040000000001</v>
      </c>
      <c r="AN66">
        <v>0.93737000000000004</v>
      </c>
      <c r="AO66">
        <v>4.3500240000000003</v>
      </c>
      <c r="AP66">
        <v>2.0495999999999999</v>
      </c>
      <c r="AQ66">
        <v>22.806000000000001</v>
      </c>
      <c r="AR66">
        <v>31.897383000000001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2588.7463179999995</v>
      </c>
    </row>
    <row r="67" spans="1:53">
      <c r="A67" t="s">
        <v>109</v>
      </c>
      <c r="B67">
        <v>0</v>
      </c>
      <c r="C67">
        <v>38.325000000000003</v>
      </c>
      <c r="D67">
        <v>0.52500000000000002</v>
      </c>
      <c r="E67">
        <v>0</v>
      </c>
      <c r="F67">
        <v>61.902000000000001</v>
      </c>
      <c r="G67">
        <v>0</v>
      </c>
      <c r="H67">
        <v>0</v>
      </c>
      <c r="I67">
        <v>20.276</v>
      </c>
      <c r="J67">
        <v>13.7</v>
      </c>
      <c r="K67">
        <v>343.38626099999999</v>
      </c>
      <c r="L67">
        <v>653.15250000000003</v>
      </c>
      <c r="M67">
        <v>81</v>
      </c>
      <c r="N67">
        <v>118.125</v>
      </c>
      <c r="O67">
        <v>123.66562500000001</v>
      </c>
      <c r="P67">
        <v>125.58750000000001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418.77</v>
      </c>
      <c r="V67">
        <v>14.253199</v>
      </c>
      <c r="W67">
        <v>98.34375</v>
      </c>
      <c r="X67">
        <v>0</v>
      </c>
      <c r="Y67">
        <v>0</v>
      </c>
      <c r="Z67">
        <v>13.1076</v>
      </c>
      <c r="AA67">
        <v>21.093</v>
      </c>
      <c r="AB67">
        <v>13.0634</v>
      </c>
      <c r="AC67">
        <v>9.6778399999999998</v>
      </c>
      <c r="AD67">
        <v>9.1149000000000004</v>
      </c>
      <c r="AE67">
        <v>30.792000000000002</v>
      </c>
      <c r="AF67">
        <v>8.8740000000000006</v>
      </c>
      <c r="AG67">
        <v>40.584000000000003</v>
      </c>
      <c r="AH67">
        <v>70.172700000000006</v>
      </c>
      <c r="AI67">
        <v>0</v>
      </c>
      <c r="AJ67">
        <v>0</v>
      </c>
      <c r="AK67">
        <v>51.775199999999998</v>
      </c>
      <c r="AL67">
        <v>10.458</v>
      </c>
      <c r="AM67">
        <v>15.836040000000001</v>
      </c>
      <c r="AN67">
        <v>0.93737000000000004</v>
      </c>
      <c r="AO67">
        <v>4.3126860000000002</v>
      </c>
      <c r="AP67">
        <v>2.0495999999999999</v>
      </c>
      <c r="AQ67">
        <v>22.05</v>
      </c>
      <c r="AR67">
        <v>31.897383000000001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2572.4110800000003</v>
      </c>
    </row>
    <row r="68" spans="1:53">
      <c r="A68" t="s">
        <v>110</v>
      </c>
      <c r="B68">
        <v>0</v>
      </c>
      <c r="C68">
        <v>38.325000000000003</v>
      </c>
      <c r="D68">
        <v>0.52500000000000002</v>
      </c>
      <c r="E68">
        <v>0</v>
      </c>
      <c r="F68">
        <v>61.902000000000001</v>
      </c>
      <c r="G68">
        <v>0</v>
      </c>
      <c r="H68">
        <v>0</v>
      </c>
      <c r="I68">
        <v>20.276</v>
      </c>
      <c r="J68">
        <v>13.7</v>
      </c>
      <c r="K68">
        <v>343.38626099999999</v>
      </c>
      <c r="L68">
        <v>653.15250000000003</v>
      </c>
      <c r="M68">
        <v>81</v>
      </c>
      <c r="N68">
        <v>118.125</v>
      </c>
      <c r="O68">
        <v>123.66562500000001</v>
      </c>
      <c r="P68">
        <v>125.58750000000001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418.77</v>
      </c>
      <c r="V68">
        <v>14.253199</v>
      </c>
      <c r="W68">
        <v>98.34375</v>
      </c>
      <c r="X68">
        <v>0</v>
      </c>
      <c r="Y68">
        <v>0</v>
      </c>
      <c r="Z68">
        <v>13.1076</v>
      </c>
      <c r="AA68">
        <v>13.983000000000001</v>
      </c>
      <c r="AB68">
        <v>13.0634</v>
      </c>
      <c r="AC68">
        <v>9.6778399999999998</v>
      </c>
      <c r="AD68">
        <v>9.1149000000000004</v>
      </c>
      <c r="AE68">
        <v>30.792000000000002</v>
      </c>
      <c r="AF68">
        <v>8.8740000000000006</v>
      </c>
      <c r="AG68">
        <v>40.584000000000003</v>
      </c>
      <c r="AH68">
        <v>70.172700000000006</v>
      </c>
      <c r="AI68">
        <v>0</v>
      </c>
      <c r="AJ68">
        <v>0</v>
      </c>
      <c r="AK68">
        <v>51.775199999999998</v>
      </c>
      <c r="AL68">
        <v>10.458</v>
      </c>
      <c r="AM68">
        <v>15.836040000000001</v>
      </c>
      <c r="AN68">
        <v>0.93737000000000004</v>
      </c>
      <c r="AO68">
        <v>4.1865600000000001</v>
      </c>
      <c r="AP68">
        <v>2.0495999999999999</v>
      </c>
      <c r="AQ68">
        <v>22.05</v>
      </c>
      <c r="AR68">
        <v>31.897383000000001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8" si="1">SUM(B68:AZ68)</f>
        <v>2565.1749540000005</v>
      </c>
    </row>
    <row r="69" spans="1:53">
      <c r="A69" t="s">
        <v>111</v>
      </c>
      <c r="B69">
        <v>0</v>
      </c>
      <c r="C69">
        <v>38.325000000000003</v>
      </c>
      <c r="D69">
        <v>0.52500000000000002</v>
      </c>
      <c r="E69">
        <v>0</v>
      </c>
      <c r="F69">
        <v>61.902000000000001</v>
      </c>
      <c r="G69">
        <v>0</v>
      </c>
      <c r="H69">
        <v>0</v>
      </c>
      <c r="I69">
        <v>20.276</v>
      </c>
      <c r="J69">
        <v>13.7</v>
      </c>
      <c r="K69">
        <v>343.38626099999999</v>
      </c>
      <c r="L69">
        <v>653.15250000000003</v>
      </c>
      <c r="M69">
        <v>81</v>
      </c>
      <c r="N69">
        <v>118.125</v>
      </c>
      <c r="O69">
        <v>123.66562500000001</v>
      </c>
      <c r="P69">
        <v>125.58750000000001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418.77</v>
      </c>
      <c r="V69">
        <v>14.253199</v>
      </c>
      <c r="W69">
        <v>98.34375</v>
      </c>
      <c r="X69">
        <v>0</v>
      </c>
      <c r="Y69">
        <v>0</v>
      </c>
      <c r="Z69">
        <v>13.1076</v>
      </c>
      <c r="AA69">
        <v>14.04936</v>
      </c>
      <c r="AB69">
        <v>13.0634</v>
      </c>
      <c r="AC69">
        <v>9.6778399999999998</v>
      </c>
      <c r="AD69">
        <v>9.1149000000000004</v>
      </c>
      <c r="AE69">
        <v>30.792000000000002</v>
      </c>
      <c r="AF69">
        <v>8.8740000000000006</v>
      </c>
      <c r="AG69">
        <v>40.584000000000003</v>
      </c>
      <c r="AH69">
        <v>70.172700000000006</v>
      </c>
      <c r="AI69">
        <v>0</v>
      </c>
      <c r="AJ69">
        <v>0</v>
      </c>
      <c r="AK69">
        <v>51.775199999999998</v>
      </c>
      <c r="AL69">
        <v>10.458</v>
      </c>
      <c r="AM69">
        <v>15.836040000000001</v>
      </c>
      <c r="AN69">
        <v>0.93737000000000004</v>
      </c>
      <c r="AO69">
        <v>4.07925</v>
      </c>
      <c r="AP69">
        <v>2.0495999999999999</v>
      </c>
      <c r="AQ69">
        <v>21.861000000000001</v>
      </c>
      <c r="AR69">
        <v>31.897383000000001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2564.9450039999997</v>
      </c>
    </row>
    <row r="70" spans="1:53">
      <c r="A70" t="s">
        <v>112</v>
      </c>
      <c r="B70">
        <v>0</v>
      </c>
      <c r="C70">
        <v>38.325000000000003</v>
      </c>
      <c r="D70">
        <v>0.52500000000000002</v>
      </c>
      <c r="E70">
        <v>0</v>
      </c>
      <c r="F70">
        <v>61.902000000000001</v>
      </c>
      <c r="G70">
        <v>0</v>
      </c>
      <c r="H70">
        <v>0</v>
      </c>
      <c r="I70">
        <v>20.276</v>
      </c>
      <c r="J70">
        <v>13.7</v>
      </c>
      <c r="K70">
        <v>343.38626099999999</v>
      </c>
      <c r="L70">
        <v>653.15250000000003</v>
      </c>
      <c r="M70">
        <v>81</v>
      </c>
      <c r="N70">
        <v>118.125</v>
      </c>
      <c r="O70">
        <v>123.66562500000001</v>
      </c>
      <c r="P70">
        <v>125.58750000000001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418.77</v>
      </c>
      <c r="V70">
        <v>14.253199</v>
      </c>
      <c r="W70">
        <v>98.34375</v>
      </c>
      <c r="X70">
        <v>0</v>
      </c>
      <c r="Y70">
        <v>0</v>
      </c>
      <c r="Z70">
        <v>13.1076</v>
      </c>
      <c r="AA70">
        <v>14.04936</v>
      </c>
      <c r="AB70">
        <v>13.0634</v>
      </c>
      <c r="AC70">
        <v>9.6778399999999998</v>
      </c>
      <c r="AD70">
        <v>9.1149000000000004</v>
      </c>
      <c r="AE70">
        <v>30.792000000000002</v>
      </c>
      <c r="AF70">
        <v>8.8740000000000006</v>
      </c>
      <c r="AG70">
        <v>40.584000000000003</v>
      </c>
      <c r="AH70">
        <v>70.172700000000006</v>
      </c>
      <c r="AI70">
        <v>0</v>
      </c>
      <c r="AJ70">
        <v>0</v>
      </c>
      <c r="AK70">
        <v>51.775199999999998</v>
      </c>
      <c r="AL70">
        <v>10.458</v>
      </c>
      <c r="AM70">
        <v>15.836040000000001</v>
      </c>
      <c r="AN70">
        <v>0.93737000000000004</v>
      </c>
      <c r="AO70">
        <v>4.0425000000000004</v>
      </c>
      <c r="AP70">
        <v>2.0495999999999999</v>
      </c>
      <c r="AQ70">
        <v>21.42</v>
      </c>
      <c r="AR70">
        <v>31.897383000000001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2564.4672540000001</v>
      </c>
    </row>
    <row r="71" spans="1:53">
      <c r="A71" t="s">
        <v>113</v>
      </c>
      <c r="B71">
        <v>0</v>
      </c>
      <c r="C71">
        <v>38.325000000000003</v>
      </c>
      <c r="D71">
        <v>0.52500000000000002</v>
      </c>
      <c r="E71">
        <v>0</v>
      </c>
      <c r="F71">
        <v>61.902000000000001</v>
      </c>
      <c r="G71">
        <v>0</v>
      </c>
      <c r="H71">
        <v>0</v>
      </c>
      <c r="I71">
        <v>20.276</v>
      </c>
      <c r="J71">
        <v>13.7</v>
      </c>
      <c r="K71">
        <v>343.38626099999999</v>
      </c>
      <c r="L71">
        <v>653.15250000000003</v>
      </c>
      <c r="M71">
        <v>81</v>
      </c>
      <c r="N71">
        <v>118.125</v>
      </c>
      <c r="O71">
        <v>123.66562500000001</v>
      </c>
      <c r="P71">
        <v>125.58750000000001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418.77</v>
      </c>
      <c r="V71">
        <v>14.253199</v>
      </c>
      <c r="W71">
        <v>98.34375</v>
      </c>
      <c r="X71">
        <v>0</v>
      </c>
      <c r="Y71">
        <v>0</v>
      </c>
      <c r="Z71">
        <v>13.1076</v>
      </c>
      <c r="AA71">
        <v>14.04936</v>
      </c>
      <c r="AB71">
        <v>13.0634</v>
      </c>
      <c r="AC71">
        <v>9.6778399999999998</v>
      </c>
      <c r="AD71">
        <v>9.1149000000000004</v>
      </c>
      <c r="AE71">
        <v>30.792000000000002</v>
      </c>
      <c r="AF71">
        <v>8.8740000000000006</v>
      </c>
      <c r="AG71">
        <v>40.584000000000003</v>
      </c>
      <c r="AH71">
        <v>70.172700000000006</v>
      </c>
      <c r="AI71">
        <v>0</v>
      </c>
      <c r="AJ71">
        <v>0</v>
      </c>
      <c r="AK71">
        <v>51.775199999999998</v>
      </c>
      <c r="AL71">
        <v>10.458</v>
      </c>
      <c r="AM71">
        <v>15.836040000000001</v>
      </c>
      <c r="AN71">
        <v>0.93737000000000004</v>
      </c>
      <c r="AO71">
        <v>3.9416579999999999</v>
      </c>
      <c r="AP71">
        <v>2.0495999999999999</v>
      </c>
      <c r="AQ71">
        <v>21.42</v>
      </c>
      <c r="AR71">
        <v>31.897383000000001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2564.3664120000003</v>
      </c>
    </row>
    <row r="72" spans="1:53">
      <c r="A72" t="s">
        <v>114</v>
      </c>
      <c r="B72">
        <v>0</v>
      </c>
      <c r="C72">
        <v>38.325000000000003</v>
      </c>
      <c r="D72">
        <v>0.52500000000000002</v>
      </c>
      <c r="E72">
        <v>0</v>
      </c>
      <c r="F72">
        <v>61.902000000000001</v>
      </c>
      <c r="G72">
        <v>0</v>
      </c>
      <c r="H72">
        <v>0</v>
      </c>
      <c r="I72">
        <v>20.276</v>
      </c>
      <c r="J72">
        <v>13.7</v>
      </c>
      <c r="K72">
        <v>343.38626099999999</v>
      </c>
      <c r="L72">
        <v>653.15250000000003</v>
      </c>
      <c r="M72">
        <v>81</v>
      </c>
      <c r="N72">
        <v>118.125</v>
      </c>
      <c r="O72">
        <v>123.66562500000001</v>
      </c>
      <c r="P72">
        <v>125.58750000000001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418.77</v>
      </c>
      <c r="V72">
        <v>14.253199</v>
      </c>
      <c r="W72">
        <v>98.34375</v>
      </c>
      <c r="X72">
        <v>0</v>
      </c>
      <c r="Y72">
        <v>0</v>
      </c>
      <c r="Z72">
        <v>13.1076</v>
      </c>
      <c r="AA72">
        <v>14.04936</v>
      </c>
      <c r="AB72">
        <v>25.327000000000002</v>
      </c>
      <c r="AC72">
        <v>9.6778399999999998</v>
      </c>
      <c r="AD72">
        <v>9.1149000000000004</v>
      </c>
      <c r="AE72">
        <v>30.792000000000002</v>
      </c>
      <c r="AF72">
        <v>8.8740000000000006</v>
      </c>
      <c r="AG72">
        <v>40.584000000000003</v>
      </c>
      <c r="AH72">
        <v>70.172700000000006</v>
      </c>
      <c r="AI72">
        <v>0</v>
      </c>
      <c r="AJ72">
        <v>0</v>
      </c>
      <c r="AK72">
        <v>51.775199999999998</v>
      </c>
      <c r="AL72">
        <v>10.458</v>
      </c>
      <c r="AM72">
        <v>15.836040000000001</v>
      </c>
      <c r="AN72">
        <v>0.93737000000000004</v>
      </c>
      <c r="AO72">
        <v>3.8158259999999999</v>
      </c>
      <c r="AP72">
        <v>2.0495999999999999</v>
      </c>
      <c r="AQ72">
        <v>21.42</v>
      </c>
      <c r="AR72">
        <v>31.897383000000001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2576.5041800000004</v>
      </c>
    </row>
    <row r="73" spans="1:53">
      <c r="A73" t="s">
        <v>115</v>
      </c>
      <c r="B73">
        <v>0</v>
      </c>
      <c r="C73">
        <v>38.325000000000003</v>
      </c>
      <c r="D73">
        <v>0.52500000000000002</v>
      </c>
      <c r="E73">
        <v>0</v>
      </c>
      <c r="F73">
        <v>61.902000000000001</v>
      </c>
      <c r="G73">
        <v>0</v>
      </c>
      <c r="H73">
        <v>0</v>
      </c>
      <c r="I73">
        <v>18.084</v>
      </c>
      <c r="J73">
        <v>9.8640000000000008</v>
      </c>
      <c r="K73">
        <v>343.38626099999999</v>
      </c>
      <c r="L73">
        <v>653.15250000000003</v>
      </c>
      <c r="M73">
        <v>81</v>
      </c>
      <c r="N73">
        <v>118.125</v>
      </c>
      <c r="O73">
        <v>123.66562500000001</v>
      </c>
      <c r="P73">
        <v>125.58750000000001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418.77</v>
      </c>
      <c r="V73">
        <v>14.253199</v>
      </c>
      <c r="W73">
        <v>98.34375</v>
      </c>
      <c r="X73">
        <v>0</v>
      </c>
      <c r="Y73">
        <v>0</v>
      </c>
      <c r="Z73">
        <v>13.1076</v>
      </c>
      <c r="AA73">
        <v>14.04936</v>
      </c>
      <c r="AB73">
        <v>25.327000000000002</v>
      </c>
      <c r="AC73">
        <v>9.6778399999999998</v>
      </c>
      <c r="AD73">
        <v>9.1149000000000004</v>
      </c>
      <c r="AE73">
        <v>30.792000000000002</v>
      </c>
      <c r="AF73">
        <v>8.8740000000000006</v>
      </c>
      <c r="AG73">
        <v>40.584000000000003</v>
      </c>
      <c r="AH73">
        <v>70.172700000000006</v>
      </c>
      <c r="AI73">
        <v>0</v>
      </c>
      <c r="AJ73">
        <v>0</v>
      </c>
      <c r="AK73">
        <v>51.775199999999998</v>
      </c>
      <c r="AL73">
        <v>10.458</v>
      </c>
      <c r="AM73">
        <v>15.836040000000001</v>
      </c>
      <c r="AN73">
        <v>0.93737000000000004</v>
      </c>
      <c r="AO73">
        <v>3.655008</v>
      </c>
      <c r="AP73">
        <v>3.7149000000000001</v>
      </c>
      <c r="AQ73">
        <v>21.42</v>
      </c>
      <c r="AR73">
        <v>31.897383000000001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7.1239999999999997</v>
      </c>
      <c r="AY73">
        <v>0</v>
      </c>
      <c r="AZ73">
        <v>0</v>
      </c>
      <c r="BA73">
        <f t="shared" si="1"/>
        <v>2579.1046620000002</v>
      </c>
    </row>
    <row r="74" spans="1:53">
      <c r="A74" t="s">
        <v>116</v>
      </c>
      <c r="B74">
        <v>0</v>
      </c>
      <c r="C74">
        <v>38.325000000000003</v>
      </c>
      <c r="D74">
        <v>0.52500000000000002</v>
      </c>
      <c r="E74">
        <v>0</v>
      </c>
      <c r="F74">
        <v>61.902000000000001</v>
      </c>
      <c r="G74">
        <v>0</v>
      </c>
      <c r="H74">
        <v>0</v>
      </c>
      <c r="I74">
        <v>18.084</v>
      </c>
      <c r="J74">
        <v>9.8640000000000008</v>
      </c>
      <c r="K74">
        <v>343.38626099999999</v>
      </c>
      <c r="L74">
        <v>653.15250000000003</v>
      </c>
      <c r="M74">
        <v>81</v>
      </c>
      <c r="N74">
        <v>118.125</v>
      </c>
      <c r="O74">
        <v>123.66562500000001</v>
      </c>
      <c r="P74">
        <v>125.58750000000001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418.77</v>
      </c>
      <c r="V74">
        <v>14.253199</v>
      </c>
      <c r="W74">
        <v>98.34375</v>
      </c>
      <c r="X74">
        <v>0</v>
      </c>
      <c r="Y74">
        <v>0</v>
      </c>
      <c r="Z74">
        <v>13.1076</v>
      </c>
      <c r="AA74">
        <v>24.173999999999999</v>
      </c>
      <c r="AB74">
        <v>25.327000000000002</v>
      </c>
      <c r="AC74">
        <v>9.6778399999999998</v>
      </c>
      <c r="AD74">
        <v>9.1149000000000004</v>
      </c>
      <c r="AE74">
        <v>30.792000000000002</v>
      </c>
      <c r="AF74">
        <v>8.8740000000000006</v>
      </c>
      <c r="AG74">
        <v>40.584000000000003</v>
      </c>
      <c r="AH74">
        <v>70.172700000000006</v>
      </c>
      <c r="AI74">
        <v>0</v>
      </c>
      <c r="AJ74">
        <v>0</v>
      </c>
      <c r="AK74">
        <v>51.775199999999998</v>
      </c>
      <c r="AL74">
        <v>10.458</v>
      </c>
      <c r="AM74">
        <v>15.836040000000001</v>
      </c>
      <c r="AN74">
        <v>0.93737000000000004</v>
      </c>
      <c r="AO74">
        <v>3.4177499999999998</v>
      </c>
      <c r="AP74">
        <v>3.7149000000000001</v>
      </c>
      <c r="AQ74">
        <v>21.42</v>
      </c>
      <c r="AR74">
        <v>31.897383000000001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7.1239999999999997</v>
      </c>
      <c r="AY74">
        <v>0</v>
      </c>
      <c r="AZ74">
        <v>0</v>
      </c>
      <c r="BA74">
        <f t="shared" si="1"/>
        <v>2588.9920440000001</v>
      </c>
    </row>
    <row r="75" spans="1:53">
      <c r="A75" t="s">
        <v>117</v>
      </c>
      <c r="B75">
        <v>0</v>
      </c>
      <c r="C75">
        <v>36.225000000000001</v>
      </c>
      <c r="D75">
        <v>2.1</v>
      </c>
      <c r="E75">
        <v>0</v>
      </c>
      <c r="F75">
        <v>61.902000000000001</v>
      </c>
      <c r="G75">
        <v>0</v>
      </c>
      <c r="H75">
        <v>0</v>
      </c>
      <c r="I75">
        <v>18.084</v>
      </c>
      <c r="J75">
        <v>9.8640000000000008</v>
      </c>
      <c r="K75">
        <v>343.38626099999999</v>
      </c>
      <c r="L75">
        <v>653.15250000000003</v>
      </c>
      <c r="M75">
        <v>81</v>
      </c>
      <c r="N75">
        <v>118.125</v>
      </c>
      <c r="O75">
        <v>123.66562500000001</v>
      </c>
      <c r="P75">
        <v>125.58750000000001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418.77</v>
      </c>
      <c r="V75">
        <v>14.253199</v>
      </c>
      <c r="W75">
        <v>98.34375</v>
      </c>
      <c r="X75">
        <v>0</v>
      </c>
      <c r="Y75">
        <v>0</v>
      </c>
      <c r="Z75">
        <v>13.1076</v>
      </c>
      <c r="AA75">
        <v>28.09872</v>
      </c>
      <c r="AB75">
        <v>25.327000000000002</v>
      </c>
      <c r="AC75">
        <v>9.6778399999999998</v>
      </c>
      <c r="AD75">
        <v>9.1149000000000004</v>
      </c>
      <c r="AE75">
        <v>30.792000000000002</v>
      </c>
      <c r="AF75">
        <v>8.8740000000000006</v>
      </c>
      <c r="AG75">
        <v>40.584000000000003</v>
      </c>
      <c r="AH75">
        <v>70.172700000000006</v>
      </c>
      <c r="AI75">
        <v>0</v>
      </c>
      <c r="AJ75">
        <v>0</v>
      </c>
      <c r="AK75">
        <v>51.775199999999998</v>
      </c>
      <c r="AL75">
        <v>10.458</v>
      </c>
      <c r="AM75">
        <v>15.836040000000001</v>
      </c>
      <c r="AN75">
        <v>0.93737000000000004</v>
      </c>
      <c r="AO75">
        <v>1.6349340000000001</v>
      </c>
      <c r="AP75">
        <v>8.1983999999999995</v>
      </c>
      <c r="AQ75">
        <v>22.806000000000001</v>
      </c>
      <c r="AR75">
        <v>31.897383000000001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7.1239999999999997</v>
      </c>
      <c r="AY75">
        <v>0</v>
      </c>
      <c r="AZ75">
        <v>0</v>
      </c>
      <c r="BA75">
        <f t="shared" si="1"/>
        <v>2596.4784480000003</v>
      </c>
    </row>
    <row r="76" spans="1:53">
      <c r="A76" t="s">
        <v>118</v>
      </c>
      <c r="B76">
        <v>0</v>
      </c>
      <c r="C76">
        <v>35.174999999999997</v>
      </c>
      <c r="D76">
        <v>4.2</v>
      </c>
      <c r="E76">
        <v>0</v>
      </c>
      <c r="F76">
        <v>61.902000000000001</v>
      </c>
      <c r="G76">
        <v>0</v>
      </c>
      <c r="H76">
        <v>0</v>
      </c>
      <c r="I76">
        <v>18.084</v>
      </c>
      <c r="J76">
        <v>9.8640000000000008</v>
      </c>
      <c r="K76">
        <v>343.38626099999999</v>
      </c>
      <c r="L76">
        <v>653.15250000000003</v>
      </c>
      <c r="M76">
        <v>81</v>
      </c>
      <c r="N76">
        <v>118.125</v>
      </c>
      <c r="O76">
        <v>123.66562500000001</v>
      </c>
      <c r="P76">
        <v>125.58750000000001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418.77</v>
      </c>
      <c r="V76">
        <v>14.253199</v>
      </c>
      <c r="W76">
        <v>98.34375</v>
      </c>
      <c r="X76">
        <v>0</v>
      </c>
      <c r="Y76">
        <v>0</v>
      </c>
      <c r="Z76">
        <v>13.1076</v>
      </c>
      <c r="AA76">
        <v>42.14808</v>
      </c>
      <c r="AB76">
        <v>25.327000000000002</v>
      </c>
      <c r="AC76">
        <v>19.35568</v>
      </c>
      <c r="AD76">
        <v>9.1149000000000004</v>
      </c>
      <c r="AE76">
        <v>30.792000000000002</v>
      </c>
      <c r="AF76">
        <v>8.8740000000000006</v>
      </c>
      <c r="AG76">
        <v>40.584000000000003</v>
      </c>
      <c r="AH76">
        <v>70.172700000000006</v>
      </c>
      <c r="AI76">
        <v>0</v>
      </c>
      <c r="AJ76">
        <v>0</v>
      </c>
      <c r="AK76">
        <v>51.775199999999998</v>
      </c>
      <c r="AL76">
        <v>10.458</v>
      </c>
      <c r="AM76">
        <v>15.836040000000001</v>
      </c>
      <c r="AN76">
        <v>0.93737000000000004</v>
      </c>
      <c r="AO76">
        <v>1.522038</v>
      </c>
      <c r="AP76">
        <v>8.1983999999999995</v>
      </c>
      <c r="AQ76">
        <v>22.806000000000001</v>
      </c>
      <c r="AR76">
        <v>31.897383000000001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7.1239999999999997</v>
      </c>
      <c r="AY76">
        <v>0</v>
      </c>
      <c r="AZ76">
        <v>0</v>
      </c>
      <c r="BA76">
        <f t="shared" si="1"/>
        <v>2621.1427520000007</v>
      </c>
    </row>
    <row r="77" spans="1:53">
      <c r="A77" t="s">
        <v>119</v>
      </c>
      <c r="B77">
        <v>0</v>
      </c>
      <c r="C77">
        <v>39.375</v>
      </c>
      <c r="D77">
        <v>0</v>
      </c>
      <c r="E77">
        <v>0</v>
      </c>
      <c r="F77">
        <v>61.902000000000001</v>
      </c>
      <c r="G77">
        <v>0</v>
      </c>
      <c r="H77">
        <v>0</v>
      </c>
      <c r="I77">
        <v>18.084</v>
      </c>
      <c r="J77">
        <v>9.8640000000000008</v>
      </c>
      <c r="K77">
        <v>343.38626099999999</v>
      </c>
      <c r="L77">
        <v>653.15250000000003</v>
      </c>
      <c r="M77">
        <v>81</v>
      </c>
      <c r="N77">
        <v>118.125</v>
      </c>
      <c r="O77">
        <v>123.66562500000001</v>
      </c>
      <c r="P77">
        <v>125.58750000000001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418.77</v>
      </c>
      <c r="V77">
        <v>14.253199</v>
      </c>
      <c r="W77">
        <v>98.34375</v>
      </c>
      <c r="X77">
        <v>0</v>
      </c>
      <c r="Y77">
        <v>0</v>
      </c>
      <c r="Z77">
        <v>6.5537999999999998</v>
      </c>
      <c r="AA77">
        <v>42.14808</v>
      </c>
      <c r="AB77">
        <v>25.327000000000002</v>
      </c>
      <c r="AC77">
        <v>20.756419999999999</v>
      </c>
      <c r="AD77">
        <v>18.229800000000001</v>
      </c>
      <c r="AE77">
        <v>30.792000000000002</v>
      </c>
      <c r="AF77">
        <v>8.8740000000000006</v>
      </c>
      <c r="AG77">
        <v>40.584000000000003</v>
      </c>
      <c r="AH77">
        <v>93.563599999999994</v>
      </c>
      <c r="AI77">
        <v>2.5459999999999998</v>
      </c>
      <c r="AJ77">
        <v>0</v>
      </c>
      <c r="AK77">
        <v>51.775199999999998</v>
      </c>
      <c r="AL77">
        <v>10.458</v>
      </c>
      <c r="AM77">
        <v>15.836040000000001</v>
      </c>
      <c r="AN77">
        <v>0.93737000000000004</v>
      </c>
      <c r="AO77">
        <v>1.5564359999999999</v>
      </c>
      <c r="AP77">
        <v>8.1983999999999995</v>
      </c>
      <c r="AQ77">
        <v>22.806000000000001</v>
      </c>
      <c r="AR77">
        <v>31.897383000000001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7.1239999999999997</v>
      </c>
      <c r="AY77">
        <v>0</v>
      </c>
      <c r="AZ77">
        <v>0</v>
      </c>
      <c r="BA77">
        <f t="shared" si="1"/>
        <v>2651.0758900000005</v>
      </c>
    </row>
    <row r="78" spans="1:53">
      <c r="A78" t="s">
        <v>120</v>
      </c>
      <c r="B78">
        <v>0</v>
      </c>
      <c r="C78">
        <v>39.9</v>
      </c>
      <c r="D78">
        <v>0</v>
      </c>
      <c r="E78">
        <v>0</v>
      </c>
      <c r="F78">
        <v>61.902000000000001</v>
      </c>
      <c r="G78">
        <v>0</v>
      </c>
      <c r="H78">
        <v>0</v>
      </c>
      <c r="I78">
        <v>18.084</v>
      </c>
      <c r="J78">
        <v>9.8640000000000008</v>
      </c>
      <c r="K78">
        <v>343.38626099999999</v>
      </c>
      <c r="L78">
        <v>653.15250000000003</v>
      </c>
      <c r="M78">
        <v>81</v>
      </c>
      <c r="N78">
        <v>118.125</v>
      </c>
      <c r="O78">
        <v>123.66562500000001</v>
      </c>
      <c r="P78">
        <v>125.58750000000001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418.77</v>
      </c>
      <c r="V78">
        <v>14.253199</v>
      </c>
      <c r="W78">
        <v>98.34375</v>
      </c>
      <c r="X78">
        <v>0</v>
      </c>
      <c r="Y78">
        <v>0</v>
      </c>
      <c r="Z78">
        <v>6.5537999999999998</v>
      </c>
      <c r="AA78">
        <v>42.14808</v>
      </c>
      <c r="AB78">
        <v>33.724899999999998</v>
      </c>
      <c r="AC78">
        <v>29.062808</v>
      </c>
      <c r="AD78">
        <v>27.408107999999999</v>
      </c>
      <c r="AE78">
        <v>30.792000000000002</v>
      </c>
      <c r="AF78">
        <v>8.8740000000000006</v>
      </c>
      <c r="AG78">
        <v>40.584000000000003</v>
      </c>
      <c r="AH78">
        <v>123.9623</v>
      </c>
      <c r="AI78">
        <v>7.6379999999999999</v>
      </c>
      <c r="AJ78">
        <v>0</v>
      </c>
      <c r="AK78">
        <v>51.775199999999998</v>
      </c>
      <c r="AL78">
        <v>34.86</v>
      </c>
      <c r="AM78">
        <v>15.836040000000001</v>
      </c>
      <c r="AN78">
        <v>0.93737000000000004</v>
      </c>
      <c r="AO78">
        <v>1.7293080000000001</v>
      </c>
      <c r="AP78">
        <v>8.1983999999999995</v>
      </c>
      <c r="AQ78">
        <v>22.806000000000001</v>
      </c>
      <c r="AR78">
        <v>31.897383000000001</v>
      </c>
      <c r="AS78">
        <v>0</v>
      </c>
      <c r="AT78">
        <v>14.9968</v>
      </c>
      <c r="AU78">
        <v>0</v>
      </c>
      <c r="AV78">
        <v>0</v>
      </c>
      <c r="AW78">
        <v>0</v>
      </c>
      <c r="AX78">
        <v>7.1239999999999997</v>
      </c>
      <c r="AY78">
        <v>0</v>
      </c>
      <c r="AZ78">
        <v>0</v>
      </c>
      <c r="BA78">
        <f t="shared" si="1"/>
        <v>2737.549058000001</v>
      </c>
    </row>
    <row r="79" spans="1:53">
      <c r="A79" t="s">
        <v>121</v>
      </c>
      <c r="B79">
        <v>0</v>
      </c>
      <c r="C79">
        <v>39.9</v>
      </c>
      <c r="D79">
        <v>0</v>
      </c>
      <c r="E79">
        <v>0</v>
      </c>
      <c r="F79">
        <v>61.902000000000001</v>
      </c>
      <c r="G79">
        <v>0</v>
      </c>
      <c r="H79">
        <v>0</v>
      </c>
      <c r="I79">
        <v>18.084</v>
      </c>
      <c r="J79">
        <v>9.8640000000000008</v>
      </c>
      <c r="K79">
        <v>343.38626099999999</v>
      </c>
      <c r="L79">
        <v>653.15250000000003</v>
      </c>
      <c r="M79">
        <v>81</v>
      </c>
      <c r="N79">
        <v>118.125</v>
      </c>
      <c r="O79">
        <v>123.66562500000001</v>
      </c>
      <c r="P79">
        <v>125.58750000000001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418.77</v>
      </c>
      <c r="V79">
        <v>14.253199</v>
      </c>
      <c r="W79">
        <v>98.34375</v>
      </c>
      <c r="X79">
        <v>0</v>
      </c>
      <c r="Y79">
        <v>0</v>
      </c>
      <c r="Z79">
        <v>6.5537999999999998</v>
      </c>
      <c r="AA79">
        <v>42.14808</v>
      </c>
      <c r="AB79">
        <v>39.510120000000001</v>
      </c>
      <c r="AC79">
        <v>29.062808</v>
      </c>
      <c r="AD79">
        <v>27.408107999999999</v>
      </c>
      <c r="AE79">
        <v>49.436556000000003</v>
      </c>
      <c r="AF79">
        <v>29.58</v>
      </c>
      <c r="AG79">
        <v>40.584000000000003</v>
      </c>
      <c r="AH79">
        <v>140.34540000000001</v>
      </c>
      <c r="AI79">
        <v>49.646999999999998</v>
      </c>
      <c r="AJ79">
        <v>0</v>
      </c>
      <c r="AK79">
        <v>51.775199999999998</v>
      </c>
      <c r="AL79">
        <v>80.177999999999997</v>
      </c>
      <c r="AM79">
        <v>15.836040000000001</v>
      </c>
      <c r="AN79">
        <v>0.93737000000000004</v>
      </c>
      <c r="AO79">
        <v>1.7569440000000001</v>
      </c>
      <c r="AP79">
        <v>8.1983999999999995</v>
      </c>
      <c r="AQ79">
        <v>34.209000000000003</v>
      </c>
      <c r="AR79">
        <v>31.897383000000001</v>
      </c>
      <c r="AS79">
        <v>0</v>
      </c>
      <c r="AT79">
        <v>14.9968</v>
      </c>
      <c r="AU79">
        <v>0</v>
      </c>
      <c r="AV79">
        <v>0</v>
      </c>
      <c r="AW79">
        <v>0</v>
      </c>
      <c r="AX79">
        <v>7.1239999999999997</v>
      </c>
      <c r="AY79">
        <v>0</v>
      </c>
      <c r="AZ79">
        <v>0</v>
      </c>
      <c r="BA79">
        <f t="shared" si="1"/>
        <v>2897.8255700000009</v>
      </c>
    </row>
    <row r="80" spans="1:53">
      <c r="A80" t="s">
        <v>122</v>
      </c>
      <c r="B80">
        <v>0</v>
      </c>
      <c r="C80">
        <v>39.9</v>
      </c>
      <c r="D80">
        <v>0</v>
      </c>
      <c r="E80">
        <v>0</v>
      </c>
      <c r="F80">
        <v>61.902000000000001</v>
      </c>
      <c r="G80">
        <v>0</v>
      </c>
      <c r="H80">
        <v>0</v>
      </c>
      <c r="I80">
        <v>18.084</v>
      </c>
      <c r="J80">
        <v>9.8640000000000008</v>
      </c>
      <c r="K80">
        <v>343.38626099999999</v>
      </c>
      <c r="L80">
        <v>653.15250000000003</v>
      </c>
      <c r="M80">
        <v>81</v>
      </c>
      <c r="N80">
        <v>118.125</v>
      </c>
      <c r="O80">
        <v>123.66562500000001</v>
      </c>
      <c r="P80">
        <v>125.58750000000001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418.77</v>
      </c>
      <c r="V80">
        <v>14.253199</v>
      </c>
      <c r="W80">
        <v>98.34375</v>
      </c>
      <c r="X80">
        <v>0</v>
      </c>
      <c r="Y80">
        <v>0</v>
      </c>
      <c r="Z80">
        <v>6.5537999999999998</v>
      </c>
      <c r="AA80">
        <v>42.14808</v>
      </c>
      <c r="AB80">
        <v>39.510120000000001</v>
      </c>
      <c r="AC80">
        <v>29.062808</v>
      </c>
      <c r="AD80">
        <v>27.408107999999999</v>
      </c>
      <c r="AE80">
        <v>49.436556000000003</v>
      </c>
      <c r="AF80">
        <v>29.58</v>
      </c>
      <c r="AG80">
        <v>40.584000000000003</v>
      </c>
      <c r="AH80">
        <v>140.34540000000001</v>
      </c>
      <c r="AI80">
        <v>49.646999999999998</v>
      </c>
      <c r="AJ80">
        <v>0</v>
      </c>
      <c r="AK80">
        <v>51.775199999999998</v>
      </c>
      <c r="AL80">
        <v>80.177999999999997</v>
      </c>
      <c r="AM80">
        <v>15.836040000000001</v>
      </c>
      <c r="AN80">
        <v>0.93737000000000004</v>
      </c>
      <c r="AO80">
        <v>1.949514</v>
      </c>
      <c r="AP80">
        <v>3.0743999999999998</v>
      </c>
      <c r="AQ80">
        <v>34.209000000000003</v>
      </c>
      <c r="AR80">
        <v>31.897383000000001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7.1239999999999997</v>
      </c>
      <c r="AY80">
        <v>0</v>
      </c>
      <c r="AZ80">
        <v>0</v>
      </c>
      <c r="BA80">
        <f t="shared" si="1"/>
        <v>2892.8941400000003</v>
      </c>
    </row>
    <row r="81" spans="1:53">
      <c r="A81" t="s">
        <v>123</v>
      </c>
      <c r="B81">
        <v>0</v>
      </c>
      <c r="C81">
        <v>40.424999999999997</v>
      </c>
      <c r="D81">
        <v>0</v>
      </c>
      <c r="E81">
        <v>0</v>
      </c>
      <c r="F81">
        <v>61.902000000000001</v>
      </c>
      <c r="G81">
        <v>0</v>
      </c>
      <c r="H81">
        <v>0</v>
      </c>
      <c r="I81">
        <v>18.084</v>
      </c>
      <c r="J81">
        <v>9.8640000000000008</v>
      </c>
      <c r="K81">
        <v>343.38626099999999</v>
      </c>
      <c r="L81">
        <v>653.15250000000003</v>
      </c>
      <c r="M81">
        <v>83</v>
      </c>
      <c r="N81">
        <v>118.125</v>
      </c>
      <c r="O81">
        <v>123.66562500000001</v>
      </c>
      <c r="P81">
        <v>125.58750000000001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418.77</v>
      </c>
      <c r="V81">
        <v>14.253199</v>
      </c>
      <c r="W81">
        <v>98.34375</v>
      </c>
      <c r="X81">
        <v>0</v>
      </c>
      <c r="Y81">
        <v>0</v>
      </c>
      <c r="Z81">
        <v>6.5537999999999998</v>
      </c>
      <c r="AA81">
        <v>42.14808</v>
      </c>
      <c r="AB81">
        <v>39.510120000000001</v>
      </c>
      <c r="AC81">
        <v>29.062808</v>
      </c>
      <c r="AD81">
        <v>27.408107999999999</v>
      </c>
      <c r="AE81">
        <v>49.436556000000003</v>
      </c>
      <c r="AF81">
        <v>29.58</v>
      </c>
      <c r="AG81">
        <v>40.584000000000003</v>
      </c>
      <c r="AH81">
        <v>140.34540000000001</v>
      </c>
      <c r="AI81">
        <v>49.646999999999998</v>
      </c>
      <c r="AJ81">
        <v>0</v>
      </c>
      <c r="AK81">
        <v>51.775199999999998</v>
      </c>
      <c r="AL81">
        <v>80.177999999999997</v>
      </c>
      <c r="AM81">
        <v>15.836040000000001</v>
      </c>
      <c r="AN81">
        <v>0.93737000000000004</v>
      </c>
      <c r="AO81">
        <v>2.1362040000000002</v>
      </c>
      <c r="AP81">
        <v>3.0743999999999998</v>
      </c>
      <c r="AQ81">
        <v>34.209000000000003</v>
      </c>
      <c r="AR81">
        <v>31.897383000000001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7.1239999999999997</v>
      </c>
      <c r="AY81">
        <v>0</v>
      </c>
      <c r="AZ81">
        <v>0</v>
      </c>
      <c r="BA81">
        <f t="shared" si="1"/>
        <v>2895.60583</v>
      </c>
    </row>
    <row r="82" spans="1:53">
      <c r="A82" t="s">
        <v>124</v>
      </c>
      <c r="B82">
        <v>0</v>
      </c>
      <c r="C82">
        <v>39.9</v>
      </c>
      <c r="D82">
        <v>0</v>
      </c>
      <c r="E82">
        <v>0</v>
      </c>
      <c r="F82">
        <v>61.902000000000001</v>
      </c>
      <c r="G82">
        <v>0</v>
      </c>
      <c r="H82">
        <v>0</v>
      </c>
      <c r="I82">
        <v>18.084</v>
      </c>
      <c r="J82">
        <v>9.8640000000000008</v>
      </c>
      <c r="K82">
        <v>343.38626099999999</v>
      </c>
      <c r="L82">
        <v>653.15250000000003</v>
      </c>
      <c r="M82">
        <v>83</v>
      </c>
      <c r="N82">
        <v>118.125</v>
      </c>
      <c r="O82">
        <v>123.66562500000001</v>
      </c>
      <c r="P82">
        <v>125.58750000000001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418.77</v>
      </c>
      <c r="V82">
        <v>14.253199</v>
      </c>
      <c r="W82">
        <v>98.34375</v>
      </c>
      <c r="X82">
        <v>0</v>
      </c>
      <c r="Y82">
        <v>0</v>
      </c>
      <c r="Z82">
        <v>6.5537999999999998</v>
      </c>
      <c r="AA82">
        <v>42.14808</v>
      </c>
      <c r="AB82">
        <v>39.510120000000001</v>
      </c>
      <c r="AC82">
        <v>29.062808</v>
      </c>
      <c r="AD82">
        <v>27.408107999999999</v>
      </c>
      <c r="AE82">
        <v>49.436556000000003</v>
      </c>
      <c r="AF82">
        <v>29.58</v>
      </c>
      <c r="AG82">
        <v>40.584000000000003</v>
      </c>
      <c r="AH82">
        <v>140.34540000000001</v>
      </c>
      <c r="AI82">
        <v>49.646999999999998</v>
      </c>
      <c r="AJ82">
        <v>0</v>
      </c>
      <c r="AK82">
        <v>51.775199999999998</v>
      </c>
      <c r="AL82">
        <v>80.177999999999997</v>
      </c>
      <c r="AM82">
        <v>15.836040000000001</v>
      </c>
      <c r="AN82">
        <v>0.93737000000000004</v>
      </c>
      <c r="AO82">
        <v>2.2485119999999998</v>
      </c>
      <c r="AP82">
        <v>3.0743999999999998</v>
      </c>
      <c r="AQ82">
        <v>34.209000000000003</v>
      </c>
      <c r="AR82">
        <v>31.897383000000001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7.1239999999999997</v>
      </c>
      <c r="AY82">
        <v>0</v>
      </c>
      <c r="AZ82">
        <v>0</v>
      </c>
      <c r="BA82">
        <f t="shared" si="1"/>
        <v>2895.1931380000005</v>
      </c>
    </row>
    <row r="83" spans="1:53">
      <c r="A83" t="s">
        <v>125</v>
      </c>
      <c r="B83">
        <v>0</v>
      </c>
      <c r="C83">
        <v>40.424999999999997</v>
      </c>
      <c r="D83">
        <v>0</v>
      </c>
      <c r="E83">
        <v>0</v>
      </c>
      <c r="F83">
        <v>61.902000000000001</v>
      </c>
      <c r="G83">
        <v>0</v>
      </c>
      <c r="H83">
        <v>0</v>
      </c>
      <c r="I83">
        <v>18.084</v>
      </c>
      <c r="J83">
        <v>9.8640000000000008</v>
      </c>
      <c r="K83">
        <v>343.38626099999999</v>
      </c>
      <c r="L83">
        <v>653.15250000000003</v>
      </c>
      <c r="M83">
        <v>83</v>
      </c>
      <c r="N83">
        <v>118.125</v>
      </c>
      <c r="O83">
        <v>123.66562500000001</v>
      </c>
      <c r="P83">
        <v>125.58750000000001</v>
      </c>
      <c r="Q83">
        <v>21.823619999999998</v>
      </c>
      <c r="R83">
        <v>36.166080000000001</v>
      </c>
      <c r="S83">
        <v>26.390910000000002</v>
      </c>
      <c r="T83">
        <v>0</v>
      </c>
      <c r="U83">
        <v>418.77</v>
      </c>
      <c r="V83">
        <v>14.253199</v>
      </c>
      <c r="W83">
        <v>98.34375</v>
      </c>
      <c r="X83">
        <v>0</v>
      </c>
      <c r="Y83">
        <v>0</v>
      </c>
      <c r="Z83">
        <v>6.5537999999999998</v>
      </c>
      <c r="AA83">
        <v>42.14808</v>
      </c>
      <c r="AB83">
        <v>39.510120000000001</v>
      </c>
      <c r="AC83">
        <v>29.062808</v>
      </c>
      <c r="AD83">
        <v>27.408107999999999</v>
      </c>
      <c r="AE83">
        <v>49.436556000000003</v>
      </c>
      <c r="AF83">
        <v>29.58</v>
      </c>
      <c r="AG83">
        <v>40.584000000000003</v>
      </c>
      <c r="AH83">
        <v>140.34540000000001</v>
      </c>
      <c r="AI83">
        <v>49.646999999999998</v>
      </c>
      <c r="AJ83">
        <v>0</v>
      </c>
      <c r="AK83">
        <v>51.775199999999998</v>
      </c>
      <c r="AL83">
        <v>80.177999999999997</v>
      </c>
      <c r="AM83">
        <v>15.836040000000001</v>
      </c>
      <c r="AN83">
        <v>0.93737000000000004</v>
      </c>
      <c r="AO83">
        <v>2.306136</v>
      </c>
      <c r="AP83">
        <v>3.0743999999999998</v>
      </c>
      <c r="AQ83">
        <v>34.209000000000003</v>
      </c>
      <c r="AR83">
        <v>31.897383000000001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7.1239999999999997</v>
      </c>
      <c r="AY83">
        <v>0</v>
      </c>
      <c r="AZ83">
        <v>0</v>
      </c>
      <c r="BA83">
        <f t="shared" si="1"/>
        <v>2889.5496460000004</v>
      </c>
    </row>
    <row r="84" spans="1:53">
      <c r="A84" t="s">
        <v>126</v>
      </c>
      <c r="B84">
        <v>0</v>
      </c>
      <c r="C84">
        <v>40.424999999999997</v>
      </c>
      <c r="D84">
        <v>0</v>
      </c>
      <c r="E84">
        <v>0</v>
      </c>
      <c r="F84">
        <v>61.902000000000001</v>
      </c>
      <c r="G84">
        <v>0</v>
      </c>
      <c r="H84">
        <v>0</v>
      </c>
      <c r="I84">
        <v>18.084</v>
      </c>
      <c r="J84">
        <v>9.8640000000000008</v>
      </c>
      <c r="K84">
        <v>343.38626099999999</v>
      </c>
      <c r="L84">
        <v>653.15250000000003</v>
      </c>
      <c r="M84">
        <v>83</v>
      </c>
      <c r="N84">
        <v>118.125</v>
      </c>
      <c r="O84">
        <v>123.66562500000001</v>
      </c>
      <c r="P84">
        <v>125.58750000000001</v>
      </c>
      <c r="Q84">
        <v>21.823619999999998</v>
      </c>
      <c r="R84">
        <v>29.653500000000001</v>
      </c>
      <c r="S84">
        <v>26.390910000000002</v>
      </c>
      <c r="T84">
        <v>0</v>
      </c>
      <c r="U84">
        <v>418.77</v>
      </c>
      <c r="V84">
        <v>14.253199</v>
      </c>
      <c r="W84">
        <v>98.34375</v>
      </c>
      <c r="X84">
        <v>0</v>
      </c>
      <c r="Y84">
        <v>0</v>
      </c>
      <c r="Z84">
        <v>6.5537999999999998</v>
      </c>
      <c r="AA84">
        <v>42.14808</v>
      </c>
      <c r="AB84">
        <v>39.510120000000001</v>
      </c>
      <c r="AC84">
        <v>29.062808</v>
      </c>
      <c r="AD84">
        <v>27.408107999999999</v>
      </c>
      <c r="AE84">
        <v>49.436556000000003</v>
      </c>
      <c r="AF84">
        <v>29.58</v>
      </c>
      <c r="AG84">
        <v>40.584000000000003</v>
      </c>
      <c r="AH84">
        <v>140.34540000000001</v>
      </c>
      <c r="AI84">
        <v>49.646999999999998</v>
      </c>
      <c r="AJ84">
        <v>0</v>
      </c>
      <c r="AK84">
        <v>51.775199999999998</v>
      </c>
      <c r="AL84">
        <v>34.86</v>
      </c>
      <c r="AM84">
        <v>15.836040000000001</v>
      </c>
      <c r="AN84">
        <v>0.93737000000000004</v>
      </c>
      <c r="AO84">
        <v>2.4087420000000002</v>
      </c>
      <c r="AP84">
        <v>3.0743999999999998</v>
      </c>
      <c r="AQ84">
        <v>34.209000000000003</v>
      </c>
      <c r="AR84">
        <v>31.897383000000001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7.1239999999999997</v>
      </c>
      <c r="AY84">
        <v>0</v>
      </c>
      <c r="AZ84">
        <v>0</v>
      </c>
      <c r="BA84">
        <f t="shared" si="1"/>
        <v>2837.821672</v>
      </c>
    </row>
    <row r="85" spans="1:53">
      <c r="A85" t="s">
        <v>127</v>
      </c>
      <c r="B85">
        <v>0</v>
      </c>
      <c r="C85">
        <v>40.424999999999997</v>
      </c>
      <c r="D85">
        <v>0</v>
      </c>
      <c r="E85">
        <v>0</v>
      </c>
      <c r="F85">
        <v>61.902000000000001</v>
      </c>
      <c r="G85">
        <v>0</v>
      </c>
      <c r="H85">
        <v>0</v>
      </c>
      <c r="I85">
        <v>18.084</v>
      </c>
      <c r="J85">
        <v>9.8640000000000008</v>
      </c>
      <c r="K85">
        <v>343.38626099999999</v>
      </c>
      <c r="L85">
        <v>653.15250000000003</v>
      </c>
      <c r="M85">
        <v>83</v>
      </c>
      <c r="N85">
        <v>118.125</v>
      </c>
      <c r="O85">
        <v>123.66562500000001</v>
      </c>
      <c r="P85">
        <v>125.58750000000001</v>
      </c>
      <c r="Q85">
        <v>21.823619999999998</v>
      </c>
      <c r="R85">
        <v>21.196097999999999</v>
      </c>
      <c r="S85">
        <v>26.390910000000002</v>
      </c>
      <c r="T85">
        <v>0</v>
      </c>
      <c r="U85">
        <v>418.77</v>
      </c>
      <c r="V85">
        <v>14.253199</v>
      </c>
      <c r="W85">
        <v>98.34375</v>
      </c>
      <c r="X85">
        <v>0</v>
      </c>
      <c r="Y85">
        <v>0</v>
      </c>
      <c r="Z85">
        <v>6.5537999999999998</v>
      </c>
      <c r="AA85">
        <v>42.14808</v>
      </c>
      <c r="AB85">
        <v>39.510120000000001</v>
      </c>
      <c r="AC85">
        <v>29.062808</v>
      </c>
      <c r="AD85">
        <v>27.408107999999999</v>
      </c>
      <c r="AE85">
        <v>49.436556000000003</v>
      </c>
      <c r="AF85">
        <v>29.58</v>
      </c>
      <c r="AG85">
        <v>40.584000000000003</v>
      </c>
      <c r="AH85">
        <v>140.34540000000001</v>
      </c>
      <c r="AI85">
        <v>7.6379999999999999</v>
      </c>
      <c r="AJ85">
        <v>0</v>
      </c>
      <c r="AK85">
        <v>51.775199999999998</v>
      </c>
      <c r="AL85">
        <v>34.86</v>
      </c>
      <c r="AM85">
        <v>15.836040000000001</v>
      </c>
      <c r="AN85">
        <v>0.93737000000000004</v>
      </c>
      <c r="AO85">
        <v>2.5298699999999998</v>
      </c>
      <c r="AP85">
        <v>3.0743999999999998</v>
      </c>
      <c r="AQ85">
        <v>34.209000000000003</v>
      </c>
      <c r="AR85">
        <v>31.897383000000001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7.1239999999999997</v>
      </c>
      <c r="AY85">
        <v>0</v>
      </c>
      <c r="AZ85">
        <v>0</v>
      </c>
      <c r="BA85">
        <f t="shared" si="1"/>
        <v>2787.4763979999998</v>
      </c>
    </row>
    <row r="86" spans="1:53">
      <c r="A86" t="s">
        <v>128</v>
      </c>
      <c r="B86">
        <v>0</v>
      </c>
      <c r="C86">
        <v>40.424999999999997</v>
      </c>
      <c r="D86">
        <v>0</v>
      </c>
      <c r="E86">
        <v>0</v>
      </c>
      <c r="F86">
        <v>61.902000000000001</v>
      </c>
      <c r="G86">
        <v>0</v>
      </c>
      <c r="H86">
        <v>0</v>
      </c>
      <c r="I86">
        <v>18.084</v>
      </c>
      <c r="J86">
        <v>9.8640000000000008</v>
      </c>
      <c r="K86">
        <v>343.38626099999999</v>
      </c>
      <c r="L86">
        <v>653.15250000000003</v>
      </c>
      <c r="M86">
        <v>83</v>
      </c>
      <c r="N86">
        <v>118.125</v>
      </c>
      <c r="O86">
        <v>123.66562500000001</v>
      </c>
      <c r="P86">
        <v>125.58750000000001</v>
      </c>
      <c r="Q86">
        <v>21.823619999999998</v>
      </c>
      <c r="R86">
        <v>21.196097999999999</v>
      </c>
      <c r="S86">
        <v>26.390910000000002</v>
      </c>
      <c r="T86">
        <v>0</v>
      </c>
      <c r="U86">
        <v>418.77</v>
      </c>
      <c r="V86">
        <v>14.253199</v>
      </c>
      <c r="W86">
        <v>98.34375</v>
      </c>
      <c r="X86">
        <v>0</v>
      </c>
      <c r="Y86">
        <v>0</v>
      </c>
      <c r="Z86">
        <v>6.5537999999999998</v>
      </c>
      <c r="AA86">
        <v>42.14808</v>
      </c>
      <c r="AB86">
        <v>39.510120000000001</v>
      </c>
      <c r="AC86">
        <v>29.062808</v>
      </c>
      <c r="AD86">
        <v>27.408107999999999</v>
      </c>
      <c r="AE86">
        <v>49.436556000000003</v>
      </c>
      <c r="AF86">
        <v>29.58</v>
      </c>
      <c r="AG86">
        <v>40.584000000000003</v>
      </c>
      <c r="AH86">
        <v>116.9545</v>
      </c>
      <c r="AI86">
        <v>2.5459999999999998</v>
      </c>
      <c r="AJ86">
        <v>0</v>
      </c>
      <c r="AK86">
        <v>51.775199999999998</v>
      </c>
      <c r="AL86">
        <v>20.916</v>
      </c>
      <c r="AM86">
        <v>15.836040000000001</v>
      </c>
      <c r="AN86">
        <v>0.93737000000000004</v>
      </c>
      <c r="AO86">
        <v>2.68716</v>
      </c>
      <c r="AP86">
        <v>3.0743999999999998</v>
      </c>
      <c r="AQ86">
        <v>34.209000000000003</v>
      </c>
      <c r="AR86">
        <v>31.897383000000001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7.1239999999999997</v>
      </c>
      <c r="AY86">
        <v>0</v>
      </c>
      <c r="AZ86">
        <v>0</v>
      </c>
      <c r="BA86">
        <f t="shared" si="1"/>
        <v>2745.2067879999995</v>
      </c>
    </row>
    <row r="87" spans="1:53">
      <c r="A87" t="s">
        <v>129</v>
      </c>
      <c r="B87">
        <v>0</v>
      </c>
      <c r="C87">
        <v>40.950000000000003</v>
      </c>
      <c r="D87">
        <v>0</v>
      </c>
      <c r="E87">
        <v>0</v>
      </c>
      <c r="F87">
        <v>61.902000000000001</v>
      </c>
      <c r="G87">
        <v>0</v>
      </c>
      <c r="H87">
        <v>0</v>
      </c>
      <c r="I87">
        <v>18.084</v>
      </c>
      <c r="J87">
        <v>9.8640000000000008</v>
      </c>
      <c r="K87">
        <v>380.563761</v>
      </c>
      <c r="L87">
        <v>653.15250000000003</v>
      </c>
      <c r="M87">
        <v>83</v>
      </c>
      <c r="N87">
        <v>118.125</v>
      </c>
      <c r="O87">
        <v>123.66562500000001</v>
      </c>
      <c r="P87">
        <v>125.58750000000001</v>
      </c>
      <c r="Q87">
        <v>21.823619999999998</v>
      </c>
      <c r="R87">
        <v>21.196097999999999</v>
      </c>
      <c r="S87">
        <v>26.390910000000002</v>
      </c>
      <c r="T87">
        <v>0</v>
      </c>
      <c r="U87">
        <v>418.77</v>
      </c>
      <c r="V87">
        <v>14.253199</v>
      </c>
      <c r="W87">
        <v>98.34375</v>
      </c>
      <c r="X87">
        <v>0</v>
      </c>
      <c r="Y87">
        <v>0</v>
      </c>
      <c r="Z87">
        <v>6.5537999999999998</v>
      </c>
      <c r="AA87">
        <v>42.14808</v>
      </c>
      <c r="AB87">
        <v>39.510120000000001</v>
      </c>
      <c r="AC87">
        <v>29.062808</v>
      </c>
      <c r="AD87">
        <v>27.408107999999999</v>
      </c>
      <c r="AE87">
        <v>32.844799999999999</v>
      </c>
      <c r="AF87">
        <v>18.734000000000002</v>
      </c>
      <c r="AG87">
        <v>40.584000000000003</v>
      </c>
      <c r="AH87">
        <v>90.249099999999999</v>
      </c>
      <c r="AI87">
        <v>0</v>
      </c>
      <c r="AJ87">
        <v>0</v>
      </c>
      <c r="AK87">
        <v>51.775199999999998</v>
      </c>
      <c r="AL87">
        <v>20.916</v>
      </c>
      <c r="AM87">
        <v>15.836040000000001</v>
      </c>
      <c r="AN87">
        <v>0.93737000000000004</v>
      </c>
      <c r="AO87">
        <v>2.928534</v>
      </c>
      <c r="AP87">
        <v>2.4339</v>
      </c>
      <c r="AQ87">
        <v>34.209000000000003</v>
      </c>
      <c r="AR87">
        <v>31.897383000000001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7.1239999999999997</v>
      </c>
      <c r="AY87">
        <v>0</v>
      </c>
      <c r="AZ87">
        <v>0</v>
      </c>
      <c r="BA87">
        <f t="shared" si="1"/>
        <v>2725.8210060000001</v>
      </c>
    </row>
    <row r="88" spans="1:53">
      <c r="A88" t="s">
        <v>130</v>
      </c>
      <c r="B88">
        <v>0</v>
      </c>
      <c r="C88">
        <v>40.424999999999997</v>
      </c>
      <c r="D88">
        <v>0</v>
      </c>
      <c r="E88">
        <v>0</v>
      </c>
      <c r="F88">
        <v>61.902000000000001</v>
      </c>
      <c r="G88">
        <v>0</v>
      </c>
      <c r="H88">
        <v>0</v>
      </c>
      <c r="I88">
        <v>18.084</v>
      </c>
      <c r="J88">
        <v>9.8640000000000008</v>
      </c>
      <c r="K88">
        <v>402.87026100000003</v>
      </c>
      <c r="L88">
        <v>653.15250000000003</v>
      </c>
      <c r="M88">
        <v>83</v>
      </c>
      <c r="N88">
        <v>118.125</v>
      </c>
      <c r="O88">
        <v>123.66562500000001</v>
      </c>
      <c r="P88">
        <v>125.58750000000001</v>
      </c>
      <c r="Q88">
        <v>21.823619999999998</v>
      </c>
      <c r="R88">
        <v>21.196097999999999</v>
      </c>
      <c r="S88">
        <v>26.390910000000002</v>
      </c>
      <c r="T88">
        <v>0</v>
      </c>
      <c r="U88">
        <v>418.77</v>
      </c>
      <c r="V88">
        <v>14.253199</v>
      </c>
      <c r="W88">
        <v>98.34375</v>
      </c>
      <c r="X88">
        <v>0</v>
      </c>
      <c r="Y88">
        <v>0</v>
      </c>
      <c r="Z88">
        <v>6.5537999999999998</v>
      </c>
      <c r="AA88">
        <v>42.14808</v>
      </c>
      <c r="AB88">
        <v>39.510120000000001</v>
      </c>
      <c r="AC88">
        <v>29.062808</v>
      </c>
      <c r="AD88">
        <v>27.408107999999999</v>
      </c>
      <c r="AE88">
        <v>32.844799999999999</v>
      </c>
      <c r="AF88">
        <v>18.734000000000002</v>
      </c>
      <c r="AG88">
        <v>40.584000000000003</v>
      </c>
      <c r="AH88">
        <v>90.249099999999999</v>
      </c>
      <c r="AI88">
        <v>0</v>
      </c>
      <c r="AJ88">
        <v>0</v>
      </c>
      <c r="AK88">
        <v>51.775199999999998</v>
      </c>
      <c r="AL88">
        <v>20.916</v>
      </c>
      <c r="AM88">
        <v>15.836040000000001</v>
      </c>
      <c r="AN88">
        <v>0.93737000000000004</v>
      </c>
      <c r="AO88">
        <v>2.9952719999999999</v>
      </c>
      <c r="AP88">
        <v>2.4339</v>
      </c>
      <c r="AQ88">
        <v>34.209000000000003</v>
      </c>
      <c r="AR88">
        <v>31.897383000000001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7.1239999999999997</v>
      </c>
      <c r="AY88">
        <v>0</v>
      </c>
      <c r="AZ88">
        <v>0</v>
      </c>
      <c r="BA88">
        <f t="shared" si="1"/>
        <v>2747.6692440000002</v>
      </c>
    </row>
    <row r="89" spans="1:53">
      <c r="A89" t="s">
        <v>131</v>
      </c>
      <c r="B89">
        <v>0</v>
      </c>
      <c r="C89">
        <v>40.950000000000003</v>
      </c>
      <c r="D89">
        <v>0</v>
      </c>
      <c r="E89">
        <v>0</v>
      </c>
      <c r="F89">
        <v>61.902000000000001</v>
      </c>
      <c r="G89">
        <v>0</v>
      </c>
      <c r="H89">
        <v>0</v>
      </c>
      <c r="I89">
        <v>18.084</v>
      </c>
      <c r="J89">
        <v>9.8640000000000008</v>
      </c>
      <c r="K89">
        <v>425.176761</v>
      </c>
      <c r="L89">
        <v>653.15250000000003</v>
      </c>
      <c r="M89">
        <v>83</v>
      </c>
      <c r="N89">
        <v>118.125</v>
      </c>
      <c r="O89">
        <v>123.66562500000001</v>
      </c>
      <c r="P89">
        <v>125.58750000000001</v>
      </c>
      <c r="Q89">
        <v>21.823619999999998</v>
      </c>
      <c r="R89">
        <v>21.196097999999999</v>
      </c>
      <c r="S89">
        <v>26.390910000000002</v>
      </c>
      <c r="T89">
        <v>0</v>
      </c>
      <c r="U89">
        <v>418.77</v>
      </c>
      <c r="V89">
        <v>14.253199</v>
      </c>
      <c r="W89">
        <v>98.34375</v>
      </c>
      <c r="X89">
        <v>0</v>
      </c>
      <c r="Y89">
        <v>0</v>
      </c>
      <c r="Z89">
        <v>6.5537999999999998</v>
      </c>
      <c r="AA89">
        <v>42.14808</v>
      </c>
      <c r="AB89">
        <v>39.510120000000001</v>
      </c>
      <c r="AC89">
        <v>29.062808</v>
      </c>
      <c r="AD89">
        <v>27.408107999999999</v>
      </c>
      <c r="AE89">
        <v>32.844799999999999</v>
      </c>
      <c r="AF89">
        <v>18.734000000000002</v>
      </c>
      <c r="AG89">
        <v>40.584000000000003</v>
      </c>
      <c r="AH89">
        <v>90.154399999999995</v>
      </c>
      <c r="AI89">
        <v>0</v>
      </c>
      <c r="AJ89">
        <v>0</v>
      </c>
      <c r="AK89">
        <v>51.775199999999998</v>
      </c>
      <c r="AL89">
        <v>20.916</v>
      </c>
      <c r="AM89">
        <v>15.836040000000001</v>
      </c>
      <c r="AN89">
        <v>0.93737000000000004</v>
      </c>
      <c r="AO89">
        <v>1.2256860000000001</v>
      </c>
      <c r="AP89">
        <v>2.4339</v>
      </c>
      <c r="AQ89">
        <v>34.209000000000003</v>
      </c>
      <c r="AR89">
        <v>31.897383000000001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7.1239999999999997</v>
      </c>
      <c r="AY89">
        <v>0</v>
      </c>
      <c r="AZ89">
        <v>0</v>
      </c>
      <c r="BA89">
        <f t="shared" si="1"/>
        <v>2768.6364580000004</v>
      </c>
    </row>
    <row r="90" spans="1:53">
      <c r="A90" t="s">
        <v>132</v>
      </c>
      <c r="B90">
        <v>0</v>
      </c>
      <c r="C90">
        <v>40.950000000000003</v>
      </c>
      <c r="D90">
        <v>0</v>
      </c>
      <c r="E90">
        <v>0</v>
      </c>
      <c r="F90">
        <v>61.902000000000001</v>
      </c>
      <c r="G90">
        <v>0</v>
      </c>
      <c r="H90">
        <v>0</v>
      </c>
      <c r="I90">
        <v>18.084</v>
      </c>
      <c r="J90">
        <v>9.8640000000000008</v>
      </c>
      <c r="K90">
        <v>447.48326100000003</v>
      </c>
      <c r="L90">
        <v>653.15250000000003</v>
      </c>
      <c r="M90">
        <v>83</v>
      </c>
      <c r="N90">
        <v>118.125</v>
      </c>
      <c r="O90">
        <v>123.66562500000001</v>
      </c>
      <c r="P90">
        <v>125.58750000000001</v>
      </c>
      <c r="Q90">
        <v>21.823619999999998</v>
      </c>
      <c r="R90">
        <v>21.196097999999999</v>
      </c>
      <c r="S90">
        <v>26.390910000000002</v>
      </c>
      <c r="T90">
        <v>0</v>
      </c>
      <c r="U90">
        <v>418.77</v>
      </c>
      <c r="V90">
        <v>14.253199</v>
      </c>
      <c r="W90">
        <v>98.34375</v>
      </c>
      <c r="X90">
        <v>0</v>
      </c>
      <c r="Y90">
        <v>0</v>
      </c>
      <c r="Z90">
        <v>6.5537999999999998</v>
      </c>
      <c r="AA90">
        <v>42.14808</v>
      </c>
      <c r="AB90">
        <v>39.510120000000001</v>
      </c>
      <c r="AC90">
        <v>29.062808</v>
      </c>
      <c r="AD90">
        <v>27.408107999999999</v>
      </c>
      <c r="AE90">
        <v>32.844799999999999</v>
      </c>
      <c r="AF90">
        <v>18.734000000000002</v>
      </c>
      <c r="AG90">
        <v>40.584000000000003</v>
      </c>
      <c r="AH90">
        <v>113.64</v>
      </c>
      <c r="AI90">
        <v>0</v>
      </c>
      <c r="AJ90">
        <v>0</v>
      </c>
      <c r="AK90">
        <v>51.775199999999998</v>
      </c>
      <c r="AL90">
        <v>20.916</v>
      </c>
      <c r="AM90">
        <v>15.836040000000001</v>
      </c>
      <c r="AN90">
        <v>0.93737000000000004</v>
      </c>
      <c r="AO90">
        <v>1.4999880000000001</v>
      </c>
      <c r="AP90">
        <v>2.4339</v>
      </c>
      <c r="AQ90">
        <v>34.209000000000003</v>
      </c>
      <c r="AR90">
        <v>31.897383000000001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7.1239999999999997</v>
      </c>
      <c r="AY90">
        <v>0</v>
      </c>
      <c r="AZ90">
        <v>0</v>
      </c>
      <c r="BA90">
        <f t="shared" si="1"/>
        <v>2814.7028599999999</v>
      </c>
    </row>
    <row r="91" spans="1:53">
      <c r="A91" t="s">
        <v>133</v>
      </c>
      <c r="B91">
        <v>0</v>
      </c>
      <c r="C91">
        <v>40.950000000000003</v>
      </c>
      <c r="D91">
        <v>0</v>
      </c>
      <c r="E91">
        <v>0</v>
      </c>
      <c r="F91">
        <v>61.902000000000001</v>
      </c>
      <c r="G91">
        <v>0</v>
      </c>
      <c r="H91">
        <v>0</v>
      </c>
      <c r="I91">
        <v>18.084</v>
      </c>
      <c r="J91">
        <v>9.8640000000000008</v>
      </c>
      <c r="K91">
        <v>469.789761</v>
      </c>
      <c r="L91">
        <v>653.15250000000003</v>
      </c>
      <c r="M91">
        <v>85</v>
      </c>
      <c r="N91">
        <v>118.125</v>
      </c>
      <c r="O91">
        <v>123.66562500000001</v>
      </c>
      <c r="P91">
        <v>125.58750000000001</v>
      </c>
      <c r="Q91">
        <v>21.823619999999998</v>
      </c>
      <c r="R91">
        <v>21.196097999999999</v>
      </c>
      <c r="S91">
        <v>26.390910000000002</v>
      </c>
      <c r="T91">
        <v>0</v>
      </c>
      <c r="U91">
        <v>418.77</v>
      </c>
      <c r="V91">
        <v>14.253199</v>
      </c>
      <c r="W91">
        <v>98.34375</v>
      </c>
      <c r="X91">
        <v>0</v>
      </c>
      <c r="Y91">
        <v>0</v>
      </c>
      <c r="Z91">
        <v>6.5537999999999998</v>
      </c>
      <c r="AA91">
        <v>42.14808</v>
      </c>
      <c r="AB91">
        <v>39.510120000000001</v>
      </c>
      <c r="AC91">
        <v>29.062808</v>
      </c>
      <c r="AD91">
        <v>27.408107999999999</v>
      </c>
      <c r="AE91">
        <v>49.436556000000003</v>
      </c>
      <c r="AF91">
        <v>29.58</v>
      </c>
      <c r="AG91">
        <v>40.584000000000003</v>
      </c>
      <c r="AH91">
        <v>140.34540000000001</v>
      </c>
      <c r="AI91">
        <v>0</v>
      </c>
      <c r="AJ91">
        <v>0</v>
      </c>
      <c r="AK91">
        <v>51.775199999999998</v>
      </c>
      <c r="AL91">
        <v>20.916</v>
      </c>
      <c r="AM91">
        <v>15.836040000000001</v>
      </c>
      <c r="AN91">
        <v>0.93737000000000004</v>
      </c>
      <c r="AO91">
        <v>1.4526539999999999</v>
      </c>
      <c r="AP91">
        <v>2.4339</v>
      </c>
      <c r="AQ91">
        <v>34.209000000000003</v>
      </c>
      <c r="AR91">
        <v>31.897383000000001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7.1239999999999997</v>
      </c>
      <c r="AY91">
        <v>0</v>
      </c>
      <c r="AZ91">
        <v>0</v>
      </c>
      <c r="BA91">
        <f t="shared" si="1"/>
        <v>2893.1051820000002</v>
      </c>
    </row>
    <row r="92" spans="1:53">
      <c r="A92" t="s">
        <v>134</v>
      </c>
      <c r="B92">
        <v>0</v>
      </c>
      <c r="C92">
        <v>40.950000000000003</v>
      </c>
      <c r="D92">
        <v>0</v>
      </c>
      <c r="E92">
        <v>0</v>
      </c>
      <c r="F92">
        <v>61.902000000000001</v>
      </c>
      <c r="G92">
        <v>0</v>
      </c>
      <c r="H92">
        <v>0</v>
      </c>
      <c r="I92">
        <v>18.084</v>
      </c>
      <c r="J92">
        <v>9.8640000000000008</v>
      </c>
      <c r="K92">
        <v>492.09626100000003</v>
      </c>
      <c r="L92">
        <v>653.15250000000003</v>
      </c>
      <c r="M92">
        <v>85</v>
      </c>
      <c r="N92">
        <v>118.125</v>
      </c>
      <c r="O92">
        <v>123.66562500000001</v>
      </c>
      <c r="P92">
        <v>125.58750000000001</v>
      </c>
      <c r="Q92">
        <v>21.823619999999998</v>
      </c>
      <c r="R92">
        <v>21.196097999999999</v>
      </c>
      <c r="S92">
        <v>26.390910000000002</v>
      </c>
      <c r="T92">
        <v>0</v>
      </c>
      <c r="U92">
        <v>418.77</v>
      </c>
      <c r="V92">
        <v>14.253199</v>
      </c>
      <c r="W92">
        <v>98.34375</v>
      </c>
      <c r="X92">
        <v>0</v>
      </c>
      <c r="Y92">
        <v>0</v>
      </c>
      <c r="Z92">
        <v>6.5537999999999998</v>
      </c>
      <c r="AA92">
        <v>42.14808</v>
      </c>
      <c r="AB92">
        <v>39.510120000000001</v>
      </c>
      <c r="AC92">
        <v>29.062808</v>
      </c>
      <c r="AD92">
        <v>27.408107999999999</v>
      </c>
      <c r="AE92">
        <v>49.436556000000003</v>
      </c>
      <c r="AF92">
        <v>29.58</v>
      </c>
      <c r="AG92">
        <v>40.584000000000003</v>
      </c>
      <c r="AH92">
        <v>140.34540000000001</v>
      </c>
      <c r="AI92">
        <v>0</v>
      </c>
      <c r="AJ92">
        <v>0</v>
      </c>
      <c r="AK92">
        <v>51.775199999999998</v>
      </c>
      <c r="AL92">
        <v>20.916</v>
      </c>
      <c r="AM92">
        <v>15.836040000000001</v>
      </c>
      <c r="AN92">
        <v>0.93737000000000004</v>
      </c>
      <c r="AO92">
        <v>1.5552600000000001</v>
      </c>
      <c r="AP92">
        <v>2.4339</v>
      </c>
      <c r="AQ92">
        <v>34.209000000000003</v>
      </c>
      <c r="AR92">
        <v>31.897383000000001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7.1239999999999997</v>
      </c>
      <c r="AY92">
        <v>0</v>
      </c>
      <c r="AZ92">
        <v>0</v>
      </c>
      <c r="BA92">
        <f t="shared" si="1"/>
        <v>2915.5142880000008</v>
      </c>
    </row>
    <row r="93" spans="1:53">
      <c r="A93" t="s">
        <v>135</v>
      </c>
      <c r="B93">
        <v>0</v>
      </c>
      <c r="C93">
        <v>40.950000000000003</v>
      </c>
      <c r="D93">
        <v>0</v>
      </c>
      <c r="E93">
        <v>0</v>
      </c>
      <c r="F93">
        <v>61.902000000000001</v>
      </c>
      <c r="G93">
        <v>0</v>
      </c>
      <c r="H93">
        <v>0</v>
      </c>
      <c r="I93">
        <v>18.084</v>
      </c>
      <c r="J93">
        <v>9.8640000000000008</v>
      </c>
      <c r="K93">
        <v>514.40276100000005</v>
      </c>
      <c r="L93">
        <v>653.15250000000003</v>
      </c>
      <c r="M93">
        <v>85</v>
      </c>
      <c r="N93">
        <v>118.125</v>
      </c>
      <c r="O93">
        <v>123.66562500000001</v>
      </c>
      <c r="P93">
        <v>125.58750000000001</v>
      </c>
      <c r="Q93">
        <v>21.823619999999998</v>
      </c>
      <c r="R93">
        <v>21.196097999999999</v>
      </c>
      <c r="S93">
        <v>26.390910000000002</v>
      </c>
      <c r="T93">
        <v>0</v>
      </c>
      <c r="U93">
        <v>418.77</v>
      </c>
      <c r="V93">
        <v>14.253199</v>
      </c>
      <c r="W93">
        <v>98.34375</v>
      </c>
      <c r="X93">
        <v>0</v>
      </c>
      <c r="Y93">
        <v>0</v>
      </c>
      <c r="Z93">
        <v>6.5537999999999998</v>
      </c>
      <c r="AA93">
        <v>42.14808</v>
      </c>
      <c r="AB93">
        <v>39.510120000000001</v>
      </c>
      <c r="AC93">
        <v>29.062808</v>
      </c>
      <c r="AD93">
        <v>27.408107999999999</v>
      </c>
      <c r="AE93">
        <v>49.436556000000003</v>
      </c>
      <c r="AF93">
        <v>29.58</v>
      </c>
      <c r="AG93">
        <v>40.584000000000003</v>
      </c>
      <c r="AH93">
        <v>116.9545</v>
      </c>
      <c r="AI93">
        <v>0</v>
      </c>
      <c r="AJ93">
        <v>0</v>
      </c>
      <c r="AK93">
        <v>51.775199999999998</v>
      </c>
      <c r="AL93">
        <v>20.916</v>
      </c>
      <c r="AM93">
        <v>15.836040000000001</v>
      </c>
      <c r="AN93">
        <v>0.93737000000000004</v>
      </c>
      <c r="AO93">
        <v>1.70814</v>
      </c>
      <c r="AP93">
        <v>2.4339</v>
      </c>
      <c r="AQ93">
        <v>34.209000000000003</v>
      </c>
      <c r="AR93">
        <v>31.897383000000001</v>
      </c>
      <c r="AS93">
        <v>0</v>
      </c>
      <c r="AT93">
        <v>14.9968</v>
      </c>
      <c r="AU93">
        <v>0</v>
      </c>
      <c r="AV93">
        <v>0</v>
      </c>
      <c r="AW93">
        <v>0</v>
      </c>
      <c r="AX93">
        <v>7.1239999999999997</v>
      </c>
      <c r="AY93">
        <v>0</v>
      </c>
      <c r="AZ93">
        <v>0</v>
      </c>
      <c r="BA93">
        <f t="shared" si="1"/>
        <v>2914.5827680000002</v>
      </c>
    </row>
    <row r="94" spans="1:53">
      <c r="A94" t="s">
        <v>136</v>
      </c>
      <c r="B94">
        <v>0</v>
      </c>
      <c r="C94">
        <v>40.950000000000003</v>
      </c>
      <c r="D94">
        <v>0</v>
      </c>
      <c r="E94">
        <v>0</v>
      </c>
      <c r="F94">
        <v>61.902000000000001</v>
      </c>
      <c r="G94">
        <v>0</v>
      </c>
      <c r="H94">
        <v>0</v>
      </c>
      <c r="I94">
        <v>18.084</v>
      </c>
      <c r="J94">
        <v>9.8640000000000008</v>
      </c>
      <c r="K94">
        <v>536.70926099999997</v>
      </c>
      <c r="L94">
        <v>653.15250000000003</v>
      </c>
      <c r="M94">
        <v>85</v>
      </c>
      <c r="N94">
        <v>118.125</v>
      </c>
      <c r="O94">
        <v>123.66562500000001</v>
      </c>
      <c r="P94">
        <v>125.58750000000001</v>
      </c>
      <c r="Q94">
        <v>21.823619999999998</v>
      </c>
      <c r="R94">
        <v>21.196097999999999</v>
      </c>
      <c r="S94">
        <v>26.390910000000002</v>
      </c>
      <c r="T94">
        <v>0</v>
      </c>
      <c r="U94">
        <v>418.77</v>
      </c>
      <c r="V94">
        <v>14.253199</v>
      </c>
      <c r="W94">
        <v>98.34375</v>
      </c>
      <c r="X94">
        <v>0</v>
      </c>
      <c r="Y94">
        <v>0</v>
      </c>
      <c r="Z94">
        <v>6.5537999999999998</v>
      </c>
      <c r="AA94">
        <v>42.14808</v>
      </c>
      <c r="AB94">
        <v>39.510120000000001</v>
      </c>
      <c r="AC94">
        <v>29.062808</v>
      </c>
      <c r="AD94">
        <v>27.408107999999999</v>
      </c>
      <c r="AE94">
        <v>48.2408</v>
      </c>
      <c r="AF94">
        <v>29.58</v>
      </c>
      <c r="AG94">
        <v>40.584000000000003</v>
      </c>
      <c r="AH94">
        <v>93.563599999999994</v>
      </c>
      <c r="AI94">
        <v>0</v>
      </c>
      <c r="AJ94">
        <v>0</v>
      </c>
      <c r="AK94">
        <v>51.775199999999998</v>
      </c>
      <c r="AL94">
        <v>20.916</v>
      </c>
      <c r="AM94">
        <v>15.836040000000001</v>
      </c>
      <c r="AN94">
        <v>0.93737000000000004</v>
      </c>
      <c r="AO94">
        <v>1.8492599999999999</v>
      </c>
      <c r="AP94">
        <v>2.4339</v>
      </c>
      <c r="AQ94">
        <v>34.209000000000003</v>
      </c>
      <c r="AR94">
        <v>31.897383000000001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7.1239999999999997</v>
      </c>
      <c r="AY94">
        <v>0</v>
      </c>
      <c r="AZ94">
        <v>0</v>
      </c>
      <c r="BA94">
        <f t="shared" si="1"/>
        <v>2912.4437319999997</v>
      </c>
    </row>
    <row r="95" spans="1:53">
      <c r="A95" t="s">
        <v>137</v>
      </c>
      <c r="B95">
        <v>0</v>
      </c>
      <c r="C95">
        <v>41.475000000000001</v>
      </c>
      <c r="D95">
        <v>0</v>
      </c>
      <c r="E95">
        <v>0</v>
      </c>
      <c r="F95">
        <v>0</v>
      </c>
      <c r="G95">
        <v>0</v>
      </c>
      <c r="H95">
        <v>0</v>
      </c>
      <c r="I95">
        <v>18.084</v>
      </c>
      <c r="J95">
        <v>9.8640000000000008</v>
      </c>
      <c r="K95">
        <v>536.70926099999997</v>
      </c>
      <c r="L95">
        <v>653.15250000000003</v>
      </c>
      <c r="M95">
        <v>85</v>
      </c>
      <c r="N95">
        <v>118.125</v>
      </c>
      <c r="O95">
        <v>123.66562500000001</v>
      </c>
      <c r="P95">
        <v>125.58750000000001</v>
      </c>
      <c r="Q95">
        <v>21.823619999999998</v>
      </c>
      <c r="R95">
        <v>21.196097999999999</v>
      </c>
      <c r="S95">
        <v>26.390910000000002</v>
      </c>
      <c r="T95">
        <v>0</v>
      </c>
      <c r="U95">
        <v>418.77</v>
      </c>
      <c r="V95">
        <v>14.253199</v>
      </c>
      <c r="W95">
        <v>98.34375</v>
      </c>
      <c r="X95">
        <v>0</v>
      </c>
      <c r="Y95">
        <v>0</v>
      </c>
      <c r="Z95">
        <v>6.5537999999999998</v>
      </c>
      <c r="AA95">
        <v>42.14808</v>
      </c>
      <c r="AB95">
        <v>39.510120000000001</v>
      </c>
      <c r="AC95">
        <v>19.35568</v>
      </c>
      <c r="AD95">
        <v>27.408107999999999</v>
      </c>
      <c r="AE95">
        <v>30.792000000000002</v>
      </c>
      <c r="AF95">
        <v>8.8740000000000006</v>
      </c>
      <c r="AG95">
        <v>40.584000000000003</v>
      </c>
      <c r="AH95">
        <v>70.172700000000006</v>
      </c>
      <c r="AI95">
        <v>0</v>
      </c>
      <c r="AJ95">
        <v>0</v>
      </c>
      <c r="AK95">
        <v>51.775199999999998</v>
      </c>
      <c r="AL95">
        <v>20.916</v>
      </c>
      <c r="AM95">
        <v>15.836040000000001</v>
      </c>
      <c r="AN95">
        <v>0.93737000000000004</v>
      </c>
      <c r="AO95">
        <v>1.8698399999999999</v>
      </c>
      <c r="AP95">
        <v>2.4339</v>
      </c>
      <c r="AQ95">
        <v>34.209000000000003</v>
      </c>
      <c r="AR95">
        <v>31.897383000000001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7.1239999999999997</v>
      </c>
      <c r="AY95">
        <v>0</v>
      </c>
      <c r="AZ95">
        <v>0</v>
      </c>
      <c r="BA95">
        <f t="shared" si="1"/>
        <v>2779.834484</v>
      </c>
    </row>
    <row r="96" spans="1:53">
      <c r="A96" t="s">
        <v>138</v>
      </c>
      <c r="B96">
        <v>0</v>
      </c>
      <c r="C96">
        <v>41.475000000000001</v>
      </c>
      <c r="D96">
        <v>0</v>
      </c>
      <c r="E96">
        <v>0</v>
      </c>
      <c r="F96">
        <v>0</v>
      </c>
      <c r="G96">
        <v>0</v>
      </c>
      <c r="H96">
        <v>0</v>
      </c>
      <c r="I96">
        <v>18.084</v>
      </c>
      <c r="J96">
        <v>9.8640000000000008</v>
      </c>
      <c r="K96">
        <v>536.70926099999997</v>
      </c>
      <c r="L96">
        <v>653.15250000000003</v>
      </c>
      <c r="M96">
        <v>85</v>
      </c>
      <c r="N96">
        <v>118.125</v>
      </c>
      <c r="O96">
        <v>123.66562500000001</v>
      </c>
      <c r="P96">
        <v>125.58750000000001</v>
      </c>
      <c r="Q96">
        <v>21.823619999999998</v>
      </c>
      <c r="R96">
        <v>21.196097999999999</v>
      </c>
      <c r="S96">
        <v>26.390910000000002</v>
      </c>
      <c r="T96">
        <v>0</v>
      </c>
      <c r="U96">
        <v>418.77</v>
      </c>
      <c r="V96">
        <v>14.253199</v>
      </c>
      <c r="W96">
        <v>98.34375</v>
      </c>
      <c r="X96">
        <v>0</v>
      </c>
      <c r="Y96">
        <v>0</v>
      </c>
      <c r="Z96">
        <v>6.5537999999999998</v>
      </c>
      <c r="AA96">
        <v>39.5</v>
      </c>
      <c r="AB96">
        <v>35.991</v>
      </c>
      <c r="AC96">
        <v>19.35568</v>
      </c>
      <c r="AD96">
        <v>18.229800000000001</v>
      </c>
      <c r="AE96">
        <v>30.792000000000002</v>
      </c>
      <c r="AF96">
        <v>8.8740000000000006</v>
      </c>
      <c r="AG96">
        <v>40.584000000000003</v>
      </c>
      <c r="AH96">
        <v>46.781799999999997</v>
      </c>
      <c r="AI96">
        <v>0</v>
      </c>
      <c r="AJ96">
        <v>0</v>
      </c>
      <c r="AK96">
        <v>51.775199999999998</v>
      </c>
      <c r="AL96">
        <v>20.916</v>
      </c>
      <c r="AM96">
        <v>15.836040000000001</v>
      </c>
      <c r="AN96">
        <v>0.93737000000000004</v>
      </c>
      <c r="AO96">
        <v>1.8648420000000001</v>
      </c>
      <c r="AP96">
        <v>2.4339</v>
      </c>
      <c r="AQ96">
        <v>34.209000000000003</v>
      </c>
      <c r="AR96">
        <v>31.897383000000001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7.1239999999999997</v>
      </c>
      <c r="AY96">
        <v>0</v>
      </c>
      <c r="AZ96">
        <v>0</v>
      </c>
      <c r="BA96">
        <f t="shared" si="1"/>
        <v>2741.0930780000003</v>
      </c>
    </row>
    <row r="97" spans="1:53">
      <c r="A97" t="s">
        <v>139</v>
      </c>
      <c r="B97">
        <v>0</v>
      </c>
      <c r="C97">
        <v>41.475000000000001</v>
      </c>
      <c r="D97">
        <v>0</v>
      </c>
      <c r="E97">
        <v>0</v>
      </c>
      <c r="F97">
        <v>0</v>
      </c>
      <c r="G97">
        <v>0</v>
      </c>
      <c r="H97">
        <v>0</v>
      </c>
      <c r="I97">
        <v>18.084</v>
      </c>
      <c r="J97">
        <v>9.8640000000000008</v>
      </c>
      <c r="K97">
        <v>536.70926099999997</v>
      </c>
      <c r="L97">
        <v>653.15250000000003</v>
      </c>
      <c r="M97">
        <v>85</v>
      </c>
      <c r="N97">
        <v>118.125</v>
      </c>
      <c r="O97">
        <v>123.66562500000001</v>
      </c>
      <c r="P97">
        <v>125.58750000000001</v>
      </c>
      <c r="Q97">
        <v>21.823619999999998</v>
      </c>
      <c r="R97">
        <v>21.196097999999999</v>
      </c>
      <c r="S97">
        <v>26.390910000000002</v>
      </c>
      <c r="T97">
        <v>0</v>
      </c>
      <c r="U97">
        <v>418.77</v>
      </c>
      <c r="V97">
        <v>14.253199</v>
      </c>
      <c r="W97">
        <v>98.34375</v>
      </c>
      <c r="X97">
        <v>0</v>
      </c>
      <c r="Y97">
        <v>0</v>
      </c>
      <c r="Z97">
        <v>6.5537999999999998</v>
      </c>
      <c r="AA97">
        <v>28.09872</v>
      </c>
      <c r="AB97">
        <v>25.327000000000002</v>
      </c>
      <c r="AC97">
        <v>19.35568</v>
      </c>
      <c r="AD97">
        <v>18.229800000000001</v>
      </c>
      <c r="AE97">
        <v>30.792000000000002</v>
      </c>
      <c r="AF97">
        <v>8.8740000000000006</v>
      </c>
      <c r="AG97">
        <v>40.584000000000003</v>
      </c>
      <c r="AH97">
        <v>23.390899999999998</v>
      </c>
      <c r="AI97">
        <v>0</v>
      </c>
      <c r="AJ97">
        <v>0</v>
      </c>
      <c r="AK97">
        <v>51.775199999999998</v>
      </c>
      <c r="AL97">
        <v>20.916</v>
      </c>
      <c r="AM97">
        <v>15.836040000000001</v>
      </c>
      <c r="AN97">
        <v>0.93737000000000004</v>
      </c>
      <c r="AO97">
        <v>5.1003119999999997</v>
      </c>
      <c r="AP97">
        <v>2.4339</v>
      </c>
      <c r="AQ97">
        <v>34.209000000000003</v>
      </c>
      <c r="AR97">
        <v>31.897383000000001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7.1239999999999997</v>
      </c>
      <c r="AY97">
        <v>0</v>
      </c>
      <c r="AZ97">
        <v>0</v>
      </c>
      <c r="BA97">
        <f t="shared" si="1"/>
        <v>2698.8723680000003</v>
      </c>
    </row>
    <row r="98" spans="1:53">
      <c r="A98" t="s">
        <v>140</v>
      </c>
      <c r="B98">
        <v>0</v>
      </c>
      <c r="C98">
        <v>42</v>
      </c>
      <c r="D98">
        <v>0</v>
      </c>
      <c r="E98">
        <v>0</v>
      </c>
      <c r="F98">
        <v>0</v>
      </c>
      <c r="G98">
        <v>0</v>
      </c>
      <c r="H98">
        <v>0</v>
      </c>
      <c r="I98">
        <v>18.084</v>
      </c>
      <c r="J98">
        <v>9.8640000000000008</v>
      </c>
      <c r="K98">
        <v>536.70926099999997</v>
      </c>
      <c r="L98">
        <v>653.15250000000003</v>
      </c>
      <c r="M98">
        <v>85</v>
      </c>
      <c r="N98">
        <v>118.125</v>
      </c>
      <c r="O98">
        <v>123.66562500000001</v>
      </c>
      <c r="P98">
        <v>125.58750000000001</v>
      </c>
      <c r="Q98">
        <v>21.823619999999998</v>
      </c>
      <c r="R98">
        <v>21.196097999999999</v>
      </c>
      <c r="S98">
        <v>26.390910000000002</v>
      </c>
      <c r="T98">
        <v>0</v>
      </c>
      <c r="U98">
        <v>418.77</v>
      </c>
      <c r="V98">
        <v>14.253199</v>
      </c>
      <c r="W98">
        <v>98.34375</v>
      </c>
      <c r="X98">
        <v>0</v>
      </c>
      <c r="Y98">
        <v>0</v>
      </c>
      <c r="Z98">
        <v>6.5537999999999998</v>
      </c>
      <c r="AA98">
        <v>28.09872</v>
      </c>
      <c r="AB98">
        <v>25.327000000000002</v>
      </c>
      <c r="AC98">
        <v>19.35568</v>
      </c>
      <c r="AD98">
        <v>18.229800000000001</v>
      </c>
      <c r="AE98">
        <v>30.792000000000002</v>
      </c>
      <c r="AF98">
        <v>8.8740000000000006</v>
      </c>
      <c r="AG98">
        <v>40.584000000000003</v>
      </c>
      <c r="AH98">
        <v>23.390899999999998</v>
      </c>
      <c r="AI98">
        <v>0</v>
      </c>
      <c r="AJ98">
        <v>0</v>
      </c>
      <c r="AK98">
        <v>51.775199999999998</v>
      </c>
      <c r="AL98">
        <v>20.916</v>
      </c>
      <c r="AM98">
        <v>15.836040000000001</v>
      </c>
      <c r="AN98">
        <v>0.93737000000000004</v>
      </c>
      <c r="AO98">
        <v>5.1014879999999998</v>
      </c>
      <c r="AP98">
        <v>2.4339</v>
      </c>
      <c r="AQ98">
        <v>34.209000000000003</v>
      </c>
      <c r="AR98">
        <v>31.897383000000001</v>
      </c>
      <c r="AS98">
        <v>0</v>
      </c>
      <c r="AT98">
        <v>14.9968</v>
      </c>
      <c r="AU98">
        <v>0</v>
      </c>
      <c r="AV98">
        <v>0</v>
      </c>
      <c r="AW98">
        <v>0</v>
      </c>
      <c r="AX98">
        <v>7.1239999999999997</v>
      </c>
      <c r="AY98">
        <v>0</v>
      </c>
      <c r="AZ98">
        <v>0</v>
      </c>
      <c r="BA98">
        <f t="shared" si="1"/>
        <v>2699.3985439999997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0.97033124999999987</v>
      </c>
      <c r="D99">
        <f t="shared" si="2"/>
        <v>1.1024999999999988E-2</v>
      </c>
      <c r="E99">
        <f t="shared" si="2"/>
        <v>0</v>
      </c>
      <c r="F99">
        <f t="shared" si="2"/>
        <v>1.4237460000000008</v>
      </c>
      <c r="G99">
        <f t="shared" si="2"/>
        <v>0</v>
      </c>
      <c r="H99">
        <f t="shared" si="2"/>
        <v>0</v>
      </c>
      <c r="I99">
        <f t="shared" si="2"/>
        <v>0.43620800000000032</v>
      </c>
      <c r="J99">
        <f t="shared" si="2"/>
        <v>0.26112200000000035</v>
      </c>
      <c r="K99">
        <f t="shared" si="2"/>
        <v>11.755637036999989</v>
      </c>
      <c r="L99">
        <f t="shared" si="2"/>
        <v>15.675659999999962</v>
      </c>
      <c r="M99">
        <f t="shared" si="2"/>
        <v>1.929</v>
      </c>
      <c r="N99">
        <f t="shared" si="2"/>
        <v>2.835</v>
      </c>
      <c r="O99">
        <f t="shared" si="2"/>
        <v>2.8894885499999967</v>
      </c>
      <c r="P99">
        <f t="shared" si="2"/>
        <v>3.0140999999999951</v>
      </c>
      <c r="Q99">
        <f t="shared" si="2"/>
        <v>0.52376687999999882</v>
      </c>
      <c r="R99">
        <f t="shared" si="2"/>
        <v>0.93848515799999799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0.34207677599999992</v>
      </c>
      <c r="W99">
        <f t="shared" si="2"/>
        <v>2.3602500000000002</v>
      </c>
      <c r="X99">
        <f t="shared" si="2"/>
        <v>0</v>
      </c>
      <c r="Y99">
        <f t="shared" si="2"/>
        <v>0</v>
      </c>
      <c r="Z99">
        <f t="shared" si="2"/>
        <v>0.27853650000000008</v>
      </c>
      <c r="AA99">
        <f t="shared" si="2"/>
        <v>0.50559288999999952</v>
      </c>
      <c r="AB99">
        <f t="shared" si="2"/>
        <v>0.55258848499999969</v>
      </c>
      <c r="AC99">
        <f t="shared" si="2"/>
        <v>0.39242717899999929</v>
      </c>
      <c r="AD99">
        <f t="shared" si="2"/>
        <v>0.4010437110000003</v>
      </c>
      <c r="AE99">
        <f t="shared" si="2"/>
        <v>0.7306210289999997</v>
      </c>
      <c r="AF99">
        <f t="shared" si="2"/>
        <v>0.28495400000000037</v>
      </c>
      <c r="AG99">
        <f t="shared" si="2"/>
        <v>0.97401599999999866</v>
      </c>
      <c r="AH99">
        <f t="shared" si="2"/>
        <v>1.3122579000000008</v>
      </c>
      <c r="AI99">
        <f t="shared" si="2"/>
        <v>0.13302850000000002</v>
      </c>
      <c r="AJ99">
        <f t="shared" si="2"/>
        <v>0</v>
      </c>
      <c r="AK99">
        <f t="shared" si="2"/>
        <v>1.2426048000000007</v>
      </c>
      <c r="AL99">
        <f t="shared" si="2"/>
        <v>0.87120950000000019</v>
      </c>
      <c r="AM99">
        <f t="shared" si="2"/>
        <v>0.29326000000000002</v>
      </c>
      <c r="AN99">
        <f t="shared" si="2"/>
        <v>2.2496880000000025E-2</v>
      </c>
      <c r="AO99">
        <f t="shared" si="2"/>
        <v>7.6021197000000026E-2</v>
      </c>
      <c r="AP99">
        <f t="shared" si="2"/>
        <v>7.2568649999999971E-2</v>
      </c>
      <c r="AQ99">
        <f t="shared" si="2"/>
        <v>0.41643000000000036</v>
      </c>
      <c r="AR99">
        <f t="shared" si="2"/>
        <v>0.76831368299999969</v>
      </c>
      <c r="AS99">
        <f t="shared" si="2"/>
        <v>0</v>
      </c>
      <c r="AT99">
        <f t="shared" si="2"/>
        <v>0.35992319999999939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0.12521800000000011</v>
      </c>
      <c r="AY99">
        <f t="shared" si="2"/>
        <v>0</v>
      </c>
      <c r="AZ99">
        <f t="shared" si="2"/>
        <v>0</v>
      </c>
      <c r="BA99">
        <f>SUM(B99:AZ99)</f>
        <v>65.862870594999947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3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B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S3" sqref="AS3:AS98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4" ht="30">
      <c r="A2" s="21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368</v>
      </c>
      <c r="AU2" s="169"/>
      <c r="AV2" s="200" t="s">
        <v>375</v>
      </c>
      <c r="AW2" s="200" t="s">
        <v>376</v>
      </c>
      <c r="AX2" s="200" t="s">
        <v>377</v>
      </c>
      <c r="AY2" s="169"/>
      <c r="AZ2" s="169"/>
      <c r="BA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3</v>
      </c>
      <c r="K3">
        <v>686.44209999999998</v>
      </c>
      <c r="L3">
        <v>653.15</v>
      </c>
      <c r="M3">
        <v>81</v>
      </c>
      <c r="N3">
        <v>116.2473</v>
      </c>
      <c r="O3">
        <v>120.3832</v>
      </c>
      <c r="P3">
        <v>125.58750000000001</v>
      </c>
      <c r="Q3">
        <v>21.82</v>
      </c>
      <c r="R3">
        <v>42.390099999999997</v>
      </c>
      <c r="S3">
        <v>26.3901</v>
      </c>
      <c r="T3">
        <v>0</v>
      </c>
      <c r="U3">
        <v>418.77</v>
      </c>
      <c r="V3">
        <v>14.25</v>
      </c>
      <c r="W3">
        <v>43.097000000000001</v>
      </c>
      <c r="X3">
        <v>98.34</v>
      </c>
      <c r="Y3">
        <v>0</v>
      </c>
      <c r="Z3">
        <v>13.1076</v>
      </c>
      <c r="AA3">
        <v>28.045000000000002</v>
      </c>
      <c r="AB3">
        <v>13.0634</v>
      </c>
      <c r="AC3">
        <v>9.6778399999999998</v>
      </c>
      <c r="AD3">
        <v>9.1149000000000004</v>
      </c>
      <c r="AE3">
        <v>28.225999999999999</v>
      </c>
      <c r="AF3">
        <v>8.8740000000000006</v>
      </c>
      <c r="AG3">
        <v>40.584000000000003</v>
      </c>
      <c r="AH3">
        <v>23.390899999999998</v>
      </c>
      <c r="AI3">
        <v>0</v>
      </c>
      <c r="AJ3">
        <v>0</v>
      </c>
      <c r="AK3">
        <v>51.775199999999998</v>
      </c>
      <c r="AL3">
        <v>34.86</v>
      </c>
      <c r="AM3">
        <v>15.836040000000001</v>
      </c>
      <c r="AN3">
        <v>0.93737000000000004</v>
      </c>
      <c r="AO3">
        <v>4.8803999999999998</v>
      </c>
      <c r="AP3">
        <v>6.2769000000000004</v>
      </c>
      <c r="AQ3">
        <v>22.806000000000001</v>
      </c>
      <c r="AR3">
        <v>49.68</v>
      </c>
      <c r="AS3">
        <v>31.897383000000001</v>
      </c>
      <c r="AT3">
        <v>14.9968</v>
      </c>
      <c r="AU3">
        <v>0</v>
      </c>
      <c r="AV3">
        <v>0</v>
      </c>
      <c r="AW3">
        <v>0</v>
      </c>
      <c r="AX3">
        <v>13.151999999999999</v>
      </c>
      <c r="AY3">
        <v>0</v>
      </c>
      <c r="AZ3">
        <v>0</v>
      </c>
      <c r="BA3">
        <f>SUM(B3:AZ3)</f>
        <v>2872.0490329999998</v>
      </c>
      <c r="BB3"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3</v>
      </c>
      <c r="K4">
        <v>686.44209999999998</v>
      </c>
      <c r="L4">
        <v>653.15</v>
      </c>
      <c r="M4">
        <v>81</v>
      </c>
      <c r="N4">
        <v>116.2473</v>
      </c>
      <c r="O4">
        <v>120.3832</v>
      </c>
      <c r="P4">
        <v>125.58750000000001</v>
      </c>
      <c r="Q4">
        <v>21.82</v>
      </c>
      <c r="R4">
        <v>42.390099999999997</v>
      </c>
      <c r="S4">
        <v>26.3901</v>
      </c>
      <c r="T4">
        <v>0</v>
      </c>
      <c r="U4">
        <v>418.77</v>
      </c>
      <c r="V4">
        <v>14.25</v>
      </c>
      <c r="W4">
        <v>43.097000000000001</v>
      </c>
      <c r="X4">
        <v>98.34</v>
      </c>
      <c r="Y4">
        <v>0</v>
      </c>
      <c r="Z4">
        <v>13.1076</v>
      </c>
      <c r="AA4">
        <v>28.045000000000002</v>
      </c>
      <c r="AB4">
        <v>13.0634</v>
      </c>
      <c r="AC4">
        <v>9.6778399999999998</v>
      </c>
      <c r="AD4">
        <v>9.1149000000000004</v>
      </c>
      <c r="AE4">
        <v>28.225999999999999</v>
      </c>
      <c r="AF4">
        <v>8.8740000000000006</v>
      </c>
      <c r="AG4">
        <v>40.584000000000003</v>
      </c>
      <c r="AH4">
        <v>23.390899999999998</v>
      </c>
      <c r="AI4">
        <v>0</v>
      </c>
      <c r="AJ4">
        <v>0</v>
      </c>
      <c r="AK4">
        <v>51.775199999999998</v>
      </c>
      <c r="AL4">
        <v>34.86</v>
      </c>
      <c r="AM4">
        <v>15.836040000000001</v>
      </c>
      <c r="AN4">
        <v>0.93737000000000004</v>
      </c>
      <c r="AO4">
        <v>4.8803999999999998</v>
      </c>
      <c r="AP4">
        <v>6.2769000000000004</v>
      </c>
      <c r="AQ4">
        <v>22.806000000000001</v>
      </c>
      <c r="AR4">
        <v>49.68</v>
      </c>
      <c r="AS4">
        <v>31.897383000000001</v>
      </c>
      <c r="AT4">
        <v>14.9968</v>
      </c>
      <c r="AU4">
        <v>0</v>
      </c>
      <c r="AV4">
        <v>0</v>
      </c>
      <c r="AW4">
        <v>0</v>
      </c>
      <c r="AX4">
        <v>13.151999999999999</v>
      </c>
      <c r="AY4">
        <v>0</v>
      </c>
      <c r="AZ4">
        <v>0</v>
      </c>
      <c r="BA4">
        <f t="shared" ref="BA4:BA67" si="0">SUM(B4:AZ4)</f>
        <v>2872.0490329999998</v>
      </c>
      <c r="BB4">
        <v>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3</v>
      </c>
      <c r="K5">
        <v>686.44209999999998</v>
      </c>
      <c r="L5">
        <v>653.15</v>
      </c>
      <c r="M5">
        <v>81</v>
      </c>
      <c r="N5">
        <v>118.125</v>
      </c>
      <c r="O5">
        <v>123.66562500000001</v>
      </c>
      <c r="P5">
        <v>125.58750000000001</v>
      </c>
      <c r="Q5">
        <v>21.82</v>
      </c>
      <c r="R5">
        <v>42.390099999999997</v>
      </c>
      <c r="S5">
        <v>26.3901</v>
      </c>
      <c r="T5">
        <v>0</v>
      </c>
      <c r="U5">
        <v>418.77</v>
      </c>
      <c r="V5">
        <v>14.25</v>
      </c>
      <c r="W5">
        <v>43.097000000000001</v>
      </c>
      <c r="X5">
        <v>98.34</v>
      </c>
      <c r="Y5">
        <v>0</v>
      </c>
      <c r="Z5">
        <v>13.1076</v>
      </c>
      <c r="AA5">
        <v>28.045000000000002</v>
      </c>
      <c r="AB5">
        <v>13.0634</v>
      </c>
      <c r="AC5">
        <v>9.6778399999999998</v>
      </c>
      <c r="AD5">
        <v>9.1149000000000004</v>
      </c>
      <c r="AE5">
        <v>28.225999999999999</v>
      </c>
      <c r="AF5">
        <v>8.8740000000000006</v>
      </c>
      <c r="AG5">
        <v>40.584000000000003</v>
      </c>
      <c r="AH5">
        <v>23.390899999999998</v>
      </c>
      <c r="AI5">
        <v>0</v>
      </c>
      <c r="AJ5">
        <v>0</v>
      </c>
      <c r="AK5">
        <v>51.775199999999998</v>
      </c>
      <c r="AL5">
        <v>34.86</v>
      </c>
      <c r="AM5">
        <v>10.557359999999999</v>
      </c>
      <c r="AN5">
        <v>0.93737000000000004</v>
      </c>
      <c r="AO5">
        <v>5.6448</v>
      </c>
      <c r="AP5">
        <v>6.2769000000000004</v>
      </c>
      <c r="AQ5">
        <v>22.806000000000001</v>
      </c>
      <c r="AR5">
        <v>49.68</v>
      </c>
      <c r="AS5">
        <v>32.822879999999998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2860.4683749999999</v>
      </c>
      <c r="BB5">
        <v>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3</v>
      </c>
      <c r="K6">
        <v>686.44209999999998</v>
      </c>
      <c r="L6">
        <v>653.15</v>
      </c>
      <c r="M6">
        <v>81</v>
      </c>
      <c r="N6">
        <v>118.125</v>
      </c>
      <c r="O6">
        <v>123.66562500000001</v>
      </c>
      <c r="P6">
        <v>125.58750000000001</v>
      </c>
      <c r="Q6">
        <v>21.82</v>
      </c>
      <c r="R6">
        <v>42.390099999999997</v>
      </c>
      <c r="S6">
        <v>26.3901</v>
      </c>
      <c r="T6">
        <v>0</v>
      </c>
      <c r="U6">
        <v>418.77</v>
      </c>
      <c r="V6">
        <v>14.25</v>
      </c>
      <c r="W6">
        <v>43.097000000000001</v>
      </c>
      <c r="X6">
        <v>98.34</v>
      </c>
      <c r="Y6">
        <v>0</v>
      </c>
      <c r="Z6">
        <v>13.1076</v>
      </c>
      <c r="AA6">
        <v>28.045000000000002</v>
      </c>
      <c r="AB6">
        <v>13.0634</v>
      </c>
      <c r="AC6">
        <v>9.6778399999999998</v>
      </c>
      <c r="AD6">
        <v>9.1149000000000004</v>
      </c>
      <c r="AE6">
        <v>28.225999999999999</v>
      </c>
      <c r="AF6">
        <v>8.8740000000000006</v>
      </c>
      <c r="AG6">
        <v>40.584000000000003</v>
      </c>
      <c r="AH6">
        <v>23.390899999999998</v>
      </c>
      <c r="AI6">
        <v>0</v>
      </c>
      <c r="AJ6">
        <v>0</v>
      </c>
      <c r="AK6">
        <v>51.775199999999998</v>
      </c>
      <c r="AL6">
        <v>34.86</v>
      </c>
      <c r="AM6">
        <v>10.557359999999999</v>
      </c>
      <c r="AN6">
        <v>0.93737000000000004</v>
      </c>
      <c r="AO6">
        <v>5.5860000000000003</v>
      </c>
      <c r="AP6">
        <v>6.2769000000000004</v>
      </c>
      <c r="AQ6">
        <v>22.806000000000001</v>
      </c>
      <c r="AR6">
        <v>49.68</v>
      </c>
      <c r="AS6">
        <v>32.822879999999998</v>
      </c>
      <c r="AT6">
        <v>14.9968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2860.4095749999997</v>
      </c>
      <c r="BB6">
        <v>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3</v>
      </c>
      <c r="K7">
        <v>686.44209999999998</v>
      </c>
      <c r="L7">
        <v>653.15</v>
      </c>
      <c r="M7">
        <v>81</v>
      </c>
      <c r="N7">
        <v>118.125</v>
      </c>
      <c r="O7">
        <v>123.66562500000001</v>
      </c>
      <c r="P7">
        <v>125.58750000000001</v>
      </c>
      <c r="Q7">
        <v>21.82</v>
      </c>
      <c r="R7">
        <v>42.390099999999997</v>
      </c>
      <c r="S7">
        <v>26.3901</v>
      </c>
      <c r="T7">
        <v>0</v>
      </c>
      <c r="U7">
        <v>418.77</v>
      </c>
      <c r="V7">
        <v>14.25</v>
      </c>
      <c r="W7">
        <v>43.097000000000001</v>
      </c>
      <c r="X7">
        <v>98.34</v>
      </c>
      <c r="Y7">
        <v>0</v>
      </c>
      <c r="Z7">
        <v>13.1076</v>
      </c>
      <c r="AA7">
        <v>13.983000000000001</v>
      </c>
      <c r="AB7">
        <v>13.0634</v>
      </c>
      <c r="AC7">
        <v>9.6778399999999998</v>
      </c>
      <c r="AD7">
        <v>9.1149000000000004</v>
      </c>
      <c r="AE7">
        <v>28.225999999999999</v>
      </c>
      <c r="AF7">
        <v>8.8740000000000006</v>
      </c>
      <c r="AG7">
        <v>40.584000000000003</v>
      </c>
      <c r="AH7">
        <v>23.390899999999998</v>
      </c>
      <c r="AI7">
        <v>0</v>
      </c>
      <c r="AJ7">
        <v>0</v>
      </c>
      <c r="AK7">
        <v>51.775199999999998</v>
      </c>
      <c r="AL7">
        <v>34.86</v>
      </c>
      <c r="AM7">
        <v>10.557359999999999</v>
      </c>
      <c r="AN7">
        <v>0.93737000000000004</v>
      </c>
      <c r="AO7">
        <v>6.3318779999999997</v>
      </c>
      <c r="AP7">
        <v>6.2769000000000004</v>
      </c>
      <c r="AQ7">
        <v>22.806000000000001</v>
      </c>
      <c r="AR7">
        <v>49.68</v>
      </c>
      <c r="AS7">
        <v>32.822879999999998</v>
      </c>
      <c r="AT7">
        <v>14.9968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2847.093453</v>
      </c>
      <c r="BB7">
        <v>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3</v>
      </c>
      <c r="K8">
        <v>686.44209999999998</v>
      </c>
      <c r="L8">
        <v>653.15</v>
      </c>
      <c r="M8">
        <v>81</v>
      </c>
      <c r="N8">
        <v>118.125</v>
      </c>
      <c r="O8">
        <v>123.66562500000001</v>
      </c>
      <c r="P8">
        <v>125.58750000000001</v>
      </c>
      <c r="Q8">
        <v>21.82</v>
      </c>
      <c r="R8">
        <v>42.390099999999997</v>
      </c>
      <c r="S8">
        <v>26.3901</v>
      </c>
      <c r="T8">
        <v>0</v>
      </c>
      <c r="U8">
        <v>418.77</v>
      </c>
      <c r="V8">
        <v>14.25</v>
      </c>
      <c r="W8">
        <v>43.097000000000001</v>
      </c>
      <c r="X8">
        <v>98.34</v>
      </c>
      <c r="Y8">
        <v>0</v>
      </c>
      <c r="Z8">
        <v>13.1076</v>
      </c>
      <c r="AA8">
        <v>13.983000000000001</v>
      </c>
      <c r="AB8">
        <v>13.0634</v>
      </c>
      <c r="AC8">
        <v>9.6778399999999998</v>
      </c>
      <c r="AD8">
        <v>9.1149000000000004</v>
      </c>
      <c r="AE8">
        <v>28.225999999999999</v>
      </c>
      <c r="AF8">
        <v>8.8740000000000006</v>
      </c>
      <c r="AG8">
        <v>40.584000000000003</v>
      </c>
      <c r="AH8">
        <v>23.390899999999998</v>
      </c>
      <c r="AI8">
        <v>0</v>
      </c>
      <c r="AJ8">
        <v>0</v>
      </c>
      <c r="AK8">
        <v>51.775199999999998</v>
      </c>
      <c r="AL8">
        <v>34.86</v>
      </c>
      <c r="AM8">
        <v>10.557359999999999</v>
      </c>
      <c r="AN8">
        <v>0.93737000000000004</v>
      </c>
      <c r="AO8">
        <v>6.2657280000000002</v>
      </c>
      <c r="AP8">
        <v>6.2769000000000004</v>
      </c>
      <c r="AQ8">
        <v>22.806000000000001</v>
      </c>
      <c r="AR8">
        <v>49.68</v>
      </c>
      <c r="AS8">
        <v>32.822879999999998</v>
      </c>
      <c r="AT8">
        <v>9.4711289999999995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2841.501632</v>
      </c>
      <c r="BB8">
        <v>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3</v>
      </c>
      <c r="K9">
        <v>686.44209999999998</v>
      </c>
      <c r="L9">
        <v>653.15</v>
      </c>
      <c r="M9">
        <v>81</v>
      </c>
      <c r="N9">
        <v>118.125</v>
      </c>
      <c r="O9">
        <v>123.66562500000001</v>
      </c>
      <c r="P9">
        <v>125.58750000000001</v>
      </c>
      <c r="Q9">
        <v>21.82</v>
      </c>
      <c r="R9">
        <v>42.390099999999997</v>
      </c>
      <c r="S9">
        <v>26.3901</v>
      </c>
      <c r="T9">
        <v>0</v>
      </c>
      <c r="U9">
        <v>418.77</v>
      </c>
      <c r="V9">
        <v>14.25</v>
      </c>
      <c r="W9">
        <v>43.097000000000001</v>
      </c>
      <c r="X9">
        <v>98.34</v>
      </c>
      <c r="Y9">
        <v>0</v>
      </c>
      <c r="Z9">
        <v>13.1076</v>
      </c>
      <c r="AA9">
        <v>13.983000000000001</v>
      </c>
      <c r="AB9">
        <v>13.0634</v>
      </c>
      <c r="AC9">
        <v>9.6778399999999998</v>
      </c>
      <c r="AD9">
        <v>9.1149000000000004</v>
      </c>
      <c r="AE9">
        <v>28.225999999999999</v>
      </c>
      <c r="AF9">
        <v>8.8740000000000006</v>
      </c>
      <c r="AG9">
        <v>40.584000000000003</v>
      </c>
      <c r="AH9">
        <v>23.390899999999998</v>
      </c>
      <c r="AI9">
        <v>0</v>
      </c>
      <c r="AJ9">
        <v>0</v>
      </c>
      <c r="AK9">
        <v>51.775199999999998</v>
      </c>
      <c r="AL9">
        <v>34.86</v>
      </c>
      <c r="AM9">
        <v>10.557359999999999</v>
      </c>
      <c r="AN9">
        <v>0.93737000000000004</v>
      </c>
      <c r="AO9">
        <v>6.3509880000000001</v>
      </c>
      <c r="AP9">
        <v>1.7934000000000001</v>
      </c>
      <c r="AQ9">
        <v>21.167999999999999</v>
      </c>
      <c r="AR9">
        <v>49.68</v>
      </c>
      <c r="AS9">
        <v>32.822879999999998</v>
      </c>
      <c r="AT9">
        <v>14.9968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2840.9910630000004</v>
      </c>
      <c r="BB9">
        <v>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3</v>
      </c>
      <c r="K10">
        <v>686.44209999999998</v>
      </c>
      <c r="L10">
        <v>653.15</v>
      </c>
      <c r="M10">
        <v>81</v>
      </c>
      <c r="N10">
        <v>118.125</v>
      </c>
      <c r="O10">
        <v>123.66562500000001</v>
      </c>
      <c r="P10">
        <v>125.58750000000001</v>
      </c>
      <c r="Q10">
        <v>21.82</v>
      </c>
      <c r="R10">
        <v>42.390099999999997</v>
      </c>
      <c r="S10">
        <v>26.3901</v>
      </c>
      <c r="T10">
        <v>0</v>
      </c>
      <c r="U10">
        <v>418.77</v>
      </c>
      <c r="V10">
        <v>14.25</v>
      </c>
      <c r="W10">
        <v>43.097000000000001</v>
      </c>
      <c r="X10">
        <v>98.34</v>
      </c>
      <c r="Y10">
        <v>0</v>
      </c>
      <c r="Z10">
        <v>13.1076</v>
      </c>
      <c r="AA10">
        <v>13.983000000000001</v>
      </c>
      <c r="AB10">
        <v>13.0634</v>
      </c>
      <c r="AC10">
        <v>9.6778399999999998</v>
      </c>
      <c r="AD10">
        <v>9.1149000000000004</v>
      </c>
      <c r="AE10">
        <v>28.225999999999999</v>
      </c>
      <c r="AF10">
        <v>8.8740000000000006</v>
      </c>
      <c r="AG10">
        <v>40.584000000000003</v>
      </c>
      <c r="AH10">
        <v>23.390899999999998</v>
      </c>
      <c r="AI10">
        <v>0</v>
      </c>
      <c r="AJ10">
        <v>0</v>
      </c>
      <c r="AK10">
        <v>51.775199999999998</v>
      </c>
      <c r="AL10">
        <v>34.86</v>
      </c>
      <c r="AM10">
        <v>10.557359999999999</v>
      </c>
      <c r="AN10">
        <v>0.93737000000000004</v>
      </c>
      <c r="AO10">
        <v>6.3365819999999999</v>
      </c>
      <c r="AP10">
        <v>1.7934000000000001</v>
      </c>
      <c r="AQ10">
        <v>11.403</v>
      </c>
      <c r="AR10">
        <v>49.68</v>
      </c>
      <c r="AS10">
        <v>32.822879999999998</v>
      </c>
      <c r="AT10">
        <v>14.9968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2831.2116569999998</v>
      </c>
      <c r="BB10">
        <v>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2.0186999999999999</v>
      </c>
      <c r="K11">
        <v>686.44209999999998</v>
      </c>
      <c r="L11">
        <v>653.15</v>
      </c>
      <c r="M11">
        <v>81</v>
      </c>
      <c r="N11">
        <v>118.125</v>
      </c>
      <c r="O11">
        <v>123.66562500000001</v>
      </c>
      <c r="P11">
        <v>125.58750000000001</v>
      </c>
      <c r="Q11">
        <v>21.82</v>
      </c>
      <c r="R11">
        <v>42.390099999999997</v>
      </c>
      <c r="S11">
        <v>26.3901</v>
      </c>
      <c r="T11">
        <v>0</v>
      </c>
      <c r="U11">
        <v>418.77</v>
      </c>
      <c r="V11">
        <v>14.25</v>
      </c>
      <c r="W11">
        <v>43.097000000000001</v>
      </c>
      <c r="X11">
        <v>98.34</v>
      </c>
      <c r="Y11">
        <v>0</v>
      </c>
      <c r="Z11">
        <v>13.1076</v>
      </c>
      <c r="AA11">
        <v>13.983000000000001</v>
      </c>
      <c r="AB11">
        <v>13.0634</v>
      </c>
      <c r="AC11">
        <v>9.6778399999999998</v>
      </c>
      <c r="AD11">
        <v>9.1149000000000004</v>
      </c>
      <c r="AE11">
        <v>28.225999999999999</v>
      </c>
      <c r="AF11">
        <v>8.8740000000000006</v>
      </c>
      <c r="AG11">
        <v>40.584000000000003</v>
      </c>
      <c r="AH11">
        <v>23.390899999999998</v>
      </c>
      <c r="AI11">
        <v>0</v>
      </c>
      <c r="AJ11">
        <v>0</v>
      </c>
      <c r="AK11">
        <v>51.775199999999998</v>
      </c>
      <c r="AL11">
        <v>34.86</v>
      </c>
      <c r="AM11">
        <v>10.557359999999999</v>
      </c>
      <c r="AN11">
        <v>0.93737000000000004</v>
      </c>
      <c r="AO11">
        <v>6.3642180000000002</v>
      </c>
      <c r="AP11">
        <v>1.7934000000000001</v>
      </c>
      <c r="AQ11">
        <v>10.584</v>
      </c>
      <c r="AR11">
        <v>49.68</v>
      </c>
      <c r="AS11">
        <v>31.897383000000001</v>
      </c>
      <c r="AT11">
        <v>14.9968</v>
      </c>
      <c r="AU11">
        <v>0</v>
      </c>
      <c r="AV11">
        <v>0</v>
      </c>
      <c r="AW11">
        <v>0</v>
      </c>
      <c r="AX11">
        <v>7.1673999999999998</v>
      </c>
      <c r="AY11">
        <v>0</v>
      </c>
      <c r="AZ11">
        <v>0</v>
      </c>
      <c r="BA11">
        <f t="shared" si="0"/>
        <v>2835.6808959999994</v>
      </c>
      <c r="BB11">
        <v>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2.0186999999999999</v>
      </c>
      <c r="K12">
        <v>686.44209999999998</v>
      </c>
      <c r="L12">
        <v>653.15</v>
      </c>
      <c r="M12">
        <v>81</v>
      </c>
      <c r="N12">
        <v>118.125</v>
      </c>
      <c r="O12">
        <v>123.66562500000001</v>
      </c>
      <c r="P12">
        <v>125.58750000000001</v>
      </c>
      <c r="Q12">
        <v>21.82</v>
      </c>
      <c r="R12">
        <v>42.390099999999997</v>
      </c>
      <c r="S12">
        <v>26.3901</v>
      </c>
      <c r="T12">
        <v>0</v>
      </c>
      <c r="U12">
        <v>418.77</v>
      </c>
      <c r="V12">
        <v>14.25</v>
      </c>
      <c r="W12">
        <v>43.097000000000001</v>
      </c>
      <c r="X12">
        <v>98.34</v>
      </c>
      <c r="Y12">
        <v>0</v>
      </c>
      <c r="Z12">
        <v>13.1076</v>
      </c>
      <c r="AA12">
        <v>13.983000000000001</v>
      </c>
      <c r="AB12">
        <v>13.0634</v>
      </c>
      <c r="AC12">
        <v>9.6778399999999998</v>
      </c>
      <c r="AD12">
        <v>9.1149000000000004</v>
      </c>
      <c r="AE12">
        <v>28.225999999999999</v>
      </c>
      <c r="AF12">
        <v>8.8740000000000006</v>
      </c>
      <c r="AG12">
        <v>40.584000000000003</v>
      </c>
      <c r="AH12">
        <v>23.390899999999998</v>
      </c>
      <c r="AI12">
        <v>0</v>
      </c>
      <c r="AJ12">
        <v>0</v>
      </c>
      <c r="AK12">
        <v>51.775199999999998</v>
      </c>
      <c r="AL12">
        <v>34.86</v>
      </c>
      <c r="AM12">
        <v>10.557359999999999</v>
      </c>
      <c r="AN12">
        <v>0.93737000000000004</v>
      </c>
      <c r="AO12">
        <v>6.4380119999999996</v>
      </c>
      <c r="AP12">
        <v>1.7934000000000001</v>
      </c>
      <c r="AQ12">
        <v>10.584</v>
      </c>
      <c r="AR12">
        <v>49.68</v>
      </c>
      <c r="AS12">
        <v>31.897383000000001</v>
      </c>
      <c r="AT12">
        <v>13.348762000000001</v>
      </c>
      <c r="AU12">
        <v>0</v>
      </c>
      <c r="AV12">
        <v>0</v>
      </c>
      <c r="AW12">
        <v>0</v>
      </c>
      <c r="AX12">
        <v>7.1673999999999998</v>
      </c>
      <c r="AY12">
        <v>0</v>
      </c>
      <c r="AZ12">
        <v>0</v>
      </c>
      <c r="BA12">
        <f t="shared" si="0"/>
        <v>2834.1066519999995</v>
      </c>
      <c r="BB12">
        <v>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2.0186999999999999</v>
      </c>
      <c r="K13">
        <v>686.44209999999998</v>
      </c>
      <c r="L13">
        <v>653.15</v>
      </c>
      <c r="M13">
        <v>81</v>
      </c>
      <c r="N13">
        <v>118.125</v>
      </c>
      <c r="O13">
        <v>123.66562500000001</v>
      </c>
      <c r="P13">
        <v>125.58750000000001</v>
      </c>
      <c r="Q13">
        <v>21.82</v>
      </c>
      <c r="R13">
        <v>42.390099999999997</v>
      </c>
      <c r="S13">
        <v>26.3901</v>
      </c>
      <c r="T13">
        <v>0</v>
      </c>
      <c r="U13">
        <v>418.77</v>
      </c>
      <c r="V13">
        <v>14.25</v>
      </c>
      <c r="W13">
        <v>43.097000000000001</v>
      </c>
      <c r="X13">
        <v>98.34</v>
      </c>
      <c r="Y13">
        <v>0</v>
      </c>
      <c r="Z13">
        <v>13.1076</v>
      </c>
      <c r="AA13">
        <v>0</v>
      </c>
      <c r="AB13">
        <v>13.0634</v>
      </c>
      <c r="AC13">
        <v>9.6778399999999998</v>
      </c>
      <c r="AD13">
        <v>9.1149000000000004</v>
      </c>
      <c r="AE13">
        <v>28.225999999999999</v>
      </c>
      <c r="AF13">
        <v>8.8740000000000006</v>
      </c>
      <c r="AG13">
        <v>40.584000000000003</v>
      </c>
      <c r="AH13">
        <v>23.390899999999998</v>
      </c>
      <c r="AI13">
        <v>0</v>
      </c>
      <c r="AJ13">
        <v>0</v>
      </c>
      <c r="AK13">
        <v>51.775199999999998</v>
      </c>
      <c r="AL13">
        <v>34.86</v>
      </c>
      <c r="AM13">
        <v>10.557359999999999</v>
      </c>
      <c r="AN13">
        <v>0.93737000000000004</v>
      </c>
      <c r="AO13">
        <v>5.0861999999999998</v>
      </c>
      <c r="AP13">
        <v>1.7934000000000001</v>
      </c>
      <c r="AQ13">
        <v>10.584</v>
      </c>
      <c r="AR13">
        <v>49.68</v>
      </c>
      <c r="AS13">
        <v>31.897383000000001</v>
      </c>
      <c r="AT13">
        <v>14.9968</v>
      </c>
      <c r="AU13">
        <v>0</v>
      </c>
      <c r="AV13">
        <v>0</v>
      </c>
      <c r="AW13">
        <v>0</v>
      </c>
      <c r="AX13">
        <v>7.1673999999999998</v>
      </c>
      <c r="AY13">
        <v>0</v>
      </c>
      <c r="AZ13">
        <v>0</v>
      </c>
      <c r="BA13">
        <f t="shared" si="0"/>
        <v>2820.4198779999992</v>
      </c>
      <c r="BB13">
        <v>10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2.0186999999999999</v>
      </c>
      <c r="K14">
        <v>686.44209999999998</v>
      </c>
      <c r="L14">
        <v>653.15</v>
      </c>
      <c r="M14">
        <v>81</v>
      </c>
      <c r="N14">
        <v>118.125</v>
      </c>
      <c r="O14">
        <v>123.66562500000001</v>
      </c>
      <c r="P14">
        <v>125.58750000000001</v>
      </c>
      <c r="Q14">
        <v>21.82</v>
      </c>
      <c r="R14">
        <v>42.390099999999997</v>
      </c>
      <c r="S14">
        <v>26.3901</v>
      </c>
      <c r="T14">
        <v>0</v>
      </c>
      <c r="U14">
        <v>418.77</v>
      </c>
      <c r="V14">
        <v>14.25</v>
      </c>
      <c r="W14">
        <v>43.097000000000001</v>
      </c>
      <c r="X14">
        <v>98.34</v>
      </c>
      <c r="Y14">
        <v>0</v>
      </c>
      <c r="Z14">
        <v>13.1076</v>
      </c>
      <c r="AA14">
        <v>0</v>
      </c>
      <c r="AB14">
        <v>13.0634</v>
      </c>
      <c r="AC14">
        <v>9.6778399999999998</v>
      </c>
      <c r="AD14">
        <v>9.1149000000000004</v>
      </c>
      <c r="AE14">
        <v>28.225999999999999</v>
      </c>
      <c r="AF14">
        <v>8.8740000000000006</v>
      </c>
      <c r="AG14">
        <v>40.584000000000003</v>
      </c>
      <c r="AH14">
        <v>23.390899999999998</v>
      </c>
      <c r="AI14">
        <v>0</v>
      </c>
      <c r="AJ14">
        <v>0</v>
      </c>
      <c r="AK14">
        <v>51.775199999999998</v>
      </c>
      <c r="AL14">
        <v>34.86</v>
      </c>
      <c r="AM14">
        <v>10.557359999999999</v>
      </c>
      <c r="AN14">
        <v>0.93737000000000004</v>
      </c>
      <c r="AO14">
        <v>5.2038000000000002</v>
      </c>
      <c r="AP14">
        <v>1.7934000000000001</v>
      </c>
      <c r="AQ14">
        <v>10.584</v>
      </c>
      <c r="AR14">
        <v>49.68</v>
      </c>
      <c r="AS14">
        <v>31.897383000000001</v>
      </c>
      <c r="AT14">
        <v>14.9968</v>
      </c>
      <c r="AU14">
        <v>0</v>
      </c>
      <c r="AV14">
        <v>0</v>
      </c>
      <c r="AW14">
        <v>0</v>
      </c>
      <c r="AX14">
        <v>7.1673999999999998</v>
      </c>
      <c r="AY14">
        <v>0</v>
      </c>
      <c r="AZ14">
        <v>0</v>
      </c>
      <c r="BA14">
        <f t="shared" si="0"/>
        <v>2820.5374779999988</v>
      </c>
      <c r="BB14">
        <v>11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2.0186999999999999</v>
      </c>
      <c r="K15">
        <v>686.44209999999998</v>
      </c>
      <c r="L15">
        <v>642.11180000000002</v>
      </c>
      <c r="M15">
        <v>81</v>
      </c>
      <c r="N15">
        <v>118.125</v>
      </c>
      <c r="O15">
        <v>123.66562500000001</v>
      </c>
      <c r="P15">
        <v>125.58750000000001</v>
      </c>
      <c r="Q15">
        <v>21.82</v>
      </c>
      <c r="R15">
        <v>42.390099999999997</v>
      </c>
      <c r="S15">
        <v>26.3901</v>
      </c>
      <c r="T15">
        <v>0</v>
      </c>
      <c r="U15">
        <v>418.77</v>
      </c>
      <c r="V15">
        <v>14.25</v>
      </c>
      <c r="W15">
        <v>43.097000000000001</v>
      </c>
      <c r="X15">
        <v>98.34</v>
      </c>
      <c r="Y15">
        <v>0</v>
      </c>
      <c r="Z15">
        <v>13.1076</v>
      </c>
      <c r="AA15">
        <v>0</v>
      </c>
      <c r="AB15">
        <v>13.0634</v>
      </c>
      <c r="AC15">
        <v>9.6778399999999998</v>
      </c>
      <c r="AD15">
        <v>9.1149000000000004</v>
      </c>
      <c r="AE15">
        <v>28.225999999999999</v>
      </c>
      <c r="AF15">
        <v>8.8740000000000006</v>
      </c>
      <c r="AG15">
        <v>40.584000000000003</v>
      </c>
      <c r="AH15">
        <v>23.390899999999998</v>
      </c>
      <c r="AI15">
        <v>0</v>
      </c>
      <c r="AJ15">
        <v>0</v>
      </c>
      <c r="AK15">
        <v>51.775199999999998</v>
      </c>
      <c r="AL15">
        <v>59.843000000000004</v>
      </c>
      <c r="AM15">
        <v>10.557359999999999</v>
      </c>
      <c r="AN15">
        <v>0.93737000000000004</v>
      </c>
      <c r="AO15">
        <v>5.7918000000000003</v>
      </c>
      <c r="AP15">
        <v>1.7934000000000001</v>
      </c>
      <c r="AQ15">
        <v>0</v>
      </c>
      <c r="AR15">
        <v>52.991999999999997</v>
      </c>
      <c r="AS15">
        <v>31.897383000000001</v>
      </c>
      <c r="AT15">
        <v>12.216618</v>
      </c>
      <c r="AU15">
        <v>0</v>
      </c>
      <c r="AV15">
        <v>0</v>
      </c>
      <c r="AW15">
        <v>0</v>
      </c>
      <c r="AX15">
        <v>1.3918999999999999</v>
      </c>
      <c r="AY15">
        <v>0</v>
      </c>
      <c r="AZ15">
        <v>0</v>
      </c>
      <c r="BA15">
        <f t="shared" si="0"/>
        <v>2819.2425959999996</v>
      </c>
      <c r="BB15">
        <v>12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2.0186999999999999</v>
      </c>
      <c r="K16">
        <v>686.44209999999998</v>
      </c>
      <c r="L16">
        <v>642.11180000000002</v>
      </c>
      <c r="M16">
        <v>81</v>
      </c>
      <c r="N16">
        <v>118.125</v>
      </c>
      <c r="O16">
        <v>123.66562500000001</v>
      </c>
      <c r="P16">
        <v>125.58750000000001</v>
      </c>
      <c r="Q16">
        <v>21.82</v>
      </c>
      <c r="R16">
        <v>42.390099999999997</v>
      </c>
      <c r="S16">
        <v>26.3901</v>
      </c>
      <c r="T16">
        <v>0</v>
      </c>
      <c r="U16">
        <v>418.77</v>
      </c>
      <c r="V16">
        <v>14.25</v>
      </c>
      <c r="W16">
        <v>43.097000000000001</v>
      </c>
      <c r="X16">
        <v>98.34</v>
      </c>
      <c r="Y16">
        <v>0</v>
      </c>
      <c r="Z16">
        <v>13.1076</v>
      </c>
      <c r="AA16">
        <v>0</v>
      </c>
      <c r="AB16">
        <v>13.0634</v>
      </c>
      <c r="AC16">
        <v>9.6778399999999998</v>
      </c>
      <c r="AD16">
        <v>9.1149000000000004</v>
      </c>
      <c r="AE16">
        <v>28.225999999999999</v>
      </c>
      <c r="AF16">
        <v>8.8740000000000006</v>
      </c>
      <c r="AG16">
        <v>40.584000000000003</v>
      </c>
      <c r="AH16">
        <v>23.390899999999998</v>
      </c>
      <c r="AI16">
        <v>0</v>
      </c>
      <c r="AJ16">
        <v>0</v>
      </c>
      <c r="AK16">
        <v>51.775199999999998</v>
      </c>
      <c r="AL16">
        <v>59.843000000000004</v>
      </c>
      <c r="AM16">
        <v>10.557359999999999</v>
      </c>
      <c r="AN16">
        <v>0.93737000000000004</v>
      </c>
      <c r="AO16">
        <v>5.9093999999999998</v>
      </c>
      <c r="AP16">
        <v>1.7934000000000001</v>
      </c>
      <c r="AQ16">
        <v>0</v>
      </c>
      <c r="AR16">
        <v>52.991999999999997</v>
      </c>
      <c r="AS16">
        <v>31.897383000000001</v>
      </c>
      <c r="AT16">
        <v>14.9968</v>
      </c>
      <c r="AU16">
        <v>0</v>
      </c>
      <c r="AV16">
        <v>0</v>
      </c>
      <c r="AW16">
        <v>0</v>
      </c>
      <c r="AX16">
        <v>1.3918999999999999</v>
      </c>
      <c r="AY16">
        <v>0</v>
      </c>
      <c r="AZ16">
        <v>0</v>
      </c>
      <c r="BA16">
        <f t="shared" si="0"/>
        <v>2822.1403779999996</v>
      </c>
      <c r="BB16">
        <v>13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2.0186999999999999</v>
      </c>
      <c r="K17">
        <v>686.44209999999998</v>
      </c>
      <c r="L17">
        <v>642.11180000000002</v>
      </c>
      <c r="M17">
        <v>81</v>
      </c>
      <c r="N17">
        <v>118.125</v>
      </c>
      <c r="O17">
        <v>123.66562500000001</v>
      </c>
      <c r="P17">
        <v>125.58750000000001</v>
      </c>
      <c r="Q17">
        <v>21.82</v>
      </c>
      <c r="R17">
        <v>42.390099999999997</v>
      </c>
      <c r="S17">
        <v>26.3901</v>
      </c>
      <c r="T17">
        <v>0</v>
      </c>
      <c r="U17">
        <v>418.77</v>
      </c>
      <c r="V17">
        <v>14.25</v>
      </c>
      <c r="W17">
        <v>43.097000000000001</v>
      </c>
      <c r="X17">
        <v>98.34</v>
      </c>
      <c r="Y17">
        <v>0</v>
      </c>
      <c r="Z17">
        <v>13.1076</v>
      </c>
      <c r="AA17">
        <v>0</v>
      </c>
      <c r="AB17">
        <v>13.0634</v>
      </c>
      <c r="AC17">
        <v>9.6778399999999998</v>
      </c>
      <c r="AD17">
        <v>9.1149000000000004</v>
      </c>
      <c r="AE17">
        <v>28.225999999999999</v>
      </c>
      <c r="AF17">
        <v>8.8740000000000006</v>
      </c>
      <c r="AG17">
        <v>40.584000000000003</v>
      </c>
      <c r="AH17">
        <v>23.390899999999998</v>
      </c>
      <c r="AI17">
        <v>0</v>
      </c>
      <c r="AJ17">
        <v>0</v>
      </c>
      <c r="AK17">
        <v>51.775199999999998</v>
      </c>
      <c r="AL17">
        <v>59.843000000000004</v>
      </c>
      <c r="AM17">
        <v>10.557359999999999</v>
      </c>
      <c r="AN17">
        <v>0.93737000000000004</v>
      </c>
      <c r="AO17">
        <v>6.2034000000000002</v>
      </c>
      <c r="AP17">
        <v>1.7934000000000001</v>
      </c>
      <c r="AQ17">
        <v>0</v>
      </c>
      <c r="AR17">
        <v>52.991999999999997</v>
      </c>
      <c r="AS17">
        <v>31.897383000000001</v>
      </c>
      <c r="AT17">
        <v>14.9968</v>
      </c>
      <c r="AU17">
        <v>0</v>
      </c>
      <c r="AV17">
        <v>0</v>
      </c>
      <c r="AW17">
        <v>0</v>
      </c>
      <c r="AX17">
        <v>1.3918999999999999</v>
      </c>
      <c r="AY17">
        <v>0</v>
      </c>
      <c r="AZ17">
        <v>0</v>
      </c>
      <c r="BA17">
        <f t="shared" si="0"/>
        <v>2822.4343779999995</v>
      </c>
      <c r="BB17">
        <v>14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2.0186999999999999</v>
      </c>
      <c r="K18">
        <v>686.44209999999998</v>
      </c>
      <c r="L18">
        <v>642.11180000000002</v>
      </c>
      <c r="M18">
        <v>81</v>
      </c>
      <c r="N18">
        <v>118.125</v>
      </c>
      <c r="O18">
        <v>123.66562500000001</v>
      </c>
      <c r="P18">
        <v>125.58750000000001</v>
      </c>
      <c r="Q18">
        <v>21.82</v>
      </c>
      <c r="R18">
        <v>42.390099999999997</v>
      </c>
      <c r="S18">
        <v>26.3901</v>
      </c>
      <c r="T18">
        <v>0</v>
      </c>
      <c r="U18">
        <v>418.77</v>
      </c>
      <c r="V18">
        <v>14.25</v>
      </c>
      <c r="W18">
        <v>43.097000000000001</v>
      </c>
      <c r="X18">
        <v>98.34</v>
      </c>
      <c r="Y18">
        <v>0</v>
      </c>
      <c r="Z18">
        <v>13.1076</v>
      </c>
      <c r="AA18">
        <v>0</v>
      </c>
      <c r="AB18">
        <v>13.0634</v>
      </c>
      <c r="AC18">
        <v>9.6778399999999998</v>
      </c>
      <c r="AD18">
        <v>9.1149000000000004</v>
      </c>
      <c r="AE18">
        <v>28.225999999999999</v>
      </c>
      <c r="AF18">
        <v>8.8740000000000006</v>
      </c>
      <c r="AG18">
        <v>40.584000000000003</v>
      </c>
      <c r="AH18">
        <v>23.390899999999998</v>
      </c>
      <c r="AI18">
        <v>0</v>
      </c>
      <c r="AJ18">
        <v>0</v>
      </c>
      <c r="AK18">
        <v>51.775199999999998</v>
      </c>
      <c r="AL18">
        <v>59.843000000000004</v>
      </c>
      <c r="AM18">
        <v>10.557359999999999</v>
      </c>
      <c r="AN18">
        <v>0.93737000000000004</v>
      </c>
      <c r="AO18">
        <v>6.2034000000000002</v>
      </c>
      <c r="AP18">
        <v>1.7934000000000001</v>
      </c>
      <c r="AQ18">
        <v>0</v>
      </c>
      <c r="AR18">
        <v>52.991999999999997</v>
      </c>
      <c r="AS18">
        <v>31.897383000000001</v>
      </c>
      <c r="AT18">
        <v>14.9968</v>
      </c>
      <c r="AU18">
        <v>0</v>
      </c>
      <c r="AV18">
        <v>0</v>
      </c>
      <c r="AW18">
        <v>0</v>
      </c>
      <c r="AX18">
        <v>1.3918999999999999</v>
      </c>
      <c r="AY18">
        <v>0</v>
      </c>
      <c r="AZ18">
        <v>0</v>
      </c>
      <c r="BA18">
        <f t="shared" si="0"/>
        <v>2822.4343779999995</v>
      </c>
      <c r="BB18">
        <v>15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2.0186999999999999</v>
      </c>
      <c r="K19">
        <v>686.44209999999998</v>
      </c>
      <c r="L19">
        <v>642.11180000000002</v>
      </c>
      <c r="M19">
        <v>81</v>
      </c>
      <c r="N19">
        <v>118.125</v>
      </c>
      <c r="O19">
        <v>123.66562500000001</v>
      </c>
      <c r="P19">
        <v>125.58750000000001</v>
      </c>
      <c r="Q19">
        <v>21.82</v>
      </c>
      <c r="R19">
        <v>42.390099999999997</v>
      </c>
      <c r="S19">
        <v>26.3901</v>
      </c>
      <c r="T19">
        <v>0</v>
      </c>
      <c r="U19">
        <v>418.77</v>
      </c>
      <c r="V19">
        <v>14.25</v>
      </c>
      <c r="W19">
        <v>43.097000000000001</v>
      </c>
      <c r="X19">
        <v>98.34</v>
      </c>
      <c r="Y19">
        <v>0</v>
      </c>
      <c r="Z19">
        <v>13.1076</v>
      </c>
      <c r="AA19">
        <v>0</v>
      </c>
      <c r="AB19">
        <v>13.0634</v>
      </c>
      <c r="AC19">
        <v>9.6778399999999998</v>
      </c>
      <c r="AD19">
        <v>9.1149000000000004</v>
      </c>
      <c r="AE19">
        <v>28.225999999999999</v>
      </c>
      <c r="AF19">
        <v>8.8740000000000006</v>
      </c>
      <c r="AG19">
        <v>40.584000000000003</v>
      </c>
      <c r="AH19">
        <v>23.390899999999998</v>
      </c>
      <c r="AI19">
        <v>0</v>
      </c>
      <c r="AJ19">
        <v>0</v>
      </c>
      <c r="AK19">
        <v>51.775199999999998</v>
      </c>
      <c r="AL19">
        <v>59.843000000000004</v>
      </c>
      <c r="AM19">
        <v>10.557359999999999</v>
      </c>
      <c r="AN19">
        <v>0.93737000000000004</v>
      </c>
      <c r="AO19">
        <v>6.1445999999999996</v>
      </c>
      <c r="AP19">
        <v>1.7934000000000001</v>
      </c>
      <c r="AQ19">
        <v>0</v>
      </c>
      <c r="AR19">
        <v>49.68</v>
      </c>
      <c r="AS19">
        <v>31.897383000000001</v>
      </c>
      <c r="AT19">
        <v>14.9968</v>
      </c>
      <c r="AU19">
        <v>0</v>
      </c>
      <c r="AV19">
        <v>0</v>
      </c>
      <c r="AW19">
        <v>0</v>
      </c>
      <c r="AX19">
        <v>1.3918999999999999</v>
      </c>
      <c r="AY19">
        <v>0</v>
      </c>
      <c r="AZ19">
        <v>0</v>
      </c>
      <c r="BA19">
        <f t="shared" si="0"/>
        <v>2819.0635779999993</v>
      </c>
      <c r="BB19">
        <v>16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2.0186999999999999</v>
      </c>
      <c r="K20">
        <v>686.44209999999998</v>
      </c>
      <c r="L20">
        <v>642.11180000000002</v>
      </c>
      <c r="M20">
        <v>81</v>
      </c>
      <c r="N20">
        <v>118.125</v>
      </c>
      <c r="O20">
        <v>123.66562500000001</v>
      </c>
      <c r="P20">
        <v>125.58750000000001</v>
      </c>
      <c r="Q20">
        <v>21.82</v>
      </c>
      <c r="R20">
        <v>42.390099999999997</v>
      </c>
      <c r="S20">
        <v>26.3901</v>
      </c>
      <c r="T20">
        <v>0</v>
      </c>
      <c r="U20">
        <v>418.77</v>
      </c>
      <c r="V20">
        <v>14.25</v>
      </c>
      <c r="W20">
        <v>43.097000000000001</v>
      </c>
      <c r="X20">
        <v>98.34</v>
      </c>
      <c r="Y20">
        <v>0</v>
      </c>
      <c r="Z20">
        <v>13.1076</v>
      </c>
      <c r="AA20">
        <v>0</v>
      </c>
      <c r="AB20">
        <v>13.0634</v>
      </c>
      <c r="AC20">
        <v>9.6778399999999998</v>
      </c>
      <c r="AD20">
        <v>9.1149000000000004</v>
      </c>
      <c r="AE20">
        <v>28.225999999999999</v>
      </c>
      <c r="AF20">
        <v>8.8740000000000006</v>
      </c>
      <c r="AG20">
        <v>40.584000000000003</v>
      </c>
      <c r="AH20">
        <v>23.390899999999998</v>
      </c>
      <c r="AI20">
        <v>0</v>
      </c>
      <c r="AJ20">
        <v>0</v>
      </c>
      <c r="AK20">
        <v>51.775199999999998</v>
      </c>
      <c r="AL20">
        <v>59.843000000000004</v>
      </c>
      <c r="AM20">
        <v>10.557359999999999</v>
      </c>
      <c r="AN20">
        <v>0.93737000000000004</v>
      </c>
      <c r="AO20">
        <v>6.1151999999999997</v>
      </c>
      <c r="AP20">
        <v>1.7934000000000001</v>
      </c>
      <c r="AQ20">
        <v>0</v>
      </c>
      <c r="AR20">
        <v>49.68</v>
      </c>
      <c r="AS20">
        <v>31.897383000000001</v>
      </c>
      <c r="AT20">
        <v>14.9968</v>
      </c>
      <c r="AU20">
        <v>0</v>
      </c>
      <c r="AV20">
        <v>0</v>
      </c>
      <c r="AW20">
        <v>0</v>
      </c>
      <c r="AX20">
        <v>1.3918999999999999</v>
      </c>
      <c r="AY20">
        <v>0</v>
      </c>
      <c r="AZ20">
        <v>0</v>
      </c>
      <c r="BA20">
        <f t="shared" si="0"/>
        <v>2819.0341779999994</v>
      </c>
      <c r="BB20">
        <v>17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2.0186999999999999</v>
      </c>
      <c r="K21">
        <v>686.44209999999998</v>
      </c>
      <c r="L21">
        <v>642.11180000000002</v>
      </c>
      <c r="M21">
        <v>81</v>
      </c>
      <c r="N21">
        <v>118.125</v>
      </c>
      <c r="O21">
        <v>123.66562500000001</v>
      </c>
      <c r="P21">
        <v>125.58750000000001</v>
      </c>
      <c r="Q21">
        <v>21.82</v>
      </c>
      <c r="R21">
        <v>42.390099999999997</v>
      </c>
      <c r="S21">
        <v>26.3901</v>
      </c>
      <c r="T21">
        <v>0</v>
      </c>
      <c r="U21">
        <v>418.77</v>
      </c>
      <c r="V21">
        <v>14.25</v>
      </c>
      <c r="W21">
        <v>43.097000000000001</v>
      </c>
      <c r="X21">
        <v>98.34</v>
      </c>
      <c r="Y21">
        <v>0</v>
      </c>
      <c r="Z21">
        <v>13.1076</v>
      </c>
      <c r="AA21">
        <v>0</v>
      </c>
      <c r="AB21">
        <v>13.0634</v>
      </c>
      <c r="AC21">
        <v>9.6778399999999998</v>
      </c>
      <c r="AD21">
        <v>9.1149000000000004</v>
      </c>
      <c r="AE21">
        <v>28.225999999999999</v>
      </c>
      <c r="AF21">
        <v>8.8740000000000006</v>
      </c>
      <c r="AG21">
        <v>40.584000000000003</v>
      </c>
      <c r="AH21">
        <v>23.390899999999998</v>
      </c>
      <c r="AI21">
        <v>0</v>
      </c>
      <c r="AJ21">
        <v>0</v>
      </c>
      <c r="AK21">
        <v>51.775199999999998</v>
      </c>
      <c r="AL21">
        <v>59.843000000000004</v>
      </c>
      <c r="AM21">
        <v>10.557359999999999</v>
      </c>
      <c r="AN21">
        <v>0.93737000000000004</v>
      </c>
      <c r="AO21">
        <v>5.9976000000000003</v>
      </c>
      <c r="AP21">
        <v>1.7934000000000001</v>
      </c>
      <c r="AQ21">
        <v>0</v>
      </c>
      <c r="AR21">
        <v>49.68</v>
      </c>
      <c r="AS21">
        <v>31.897383000000001</v>
      </c>
      <c r="AT21">
        <v>14.9968</v>
      </c>
      <c r="AU21">
        <v>0</v>
      </c>
      <c r="AV21">
        <v>0</v>
      </c>
      <c r="AW21">
        <v>0</v>
      </c>
      <c r="AX21">
        <v>0.56000000000000005</v>
      </c>
      <c r="AY21">
        <v>0</v>
      </c>
      <c r="AZ21">
        <v>0</v>
      </c>
      <c r="BA21">
        <f t="shared" si="0"/>
        <v>2818.0846779999993</v>
      </c>
      <c r="BB21">
        <v>18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2.0186999999999999</v>
      </c>
      <c r="K22">
        <v>686.44209999999998</v>
      </c>
      <c r="L22">
        <v>642.11180000000002</v>
      </c>
      <c r="M22">
        <v>81</v>
      </c>
      <c r="N22">
        <v>118.125</v>
      </c>
      <c r="O22">
        <v>123.66562500000001</v>
      </c>
      <c r="P22">
        <v>125.58750000000001</v>
      </c>
      <c r="Q22">
        <v>21.82</v>
      </c>
      <c r="R22">
        <v>42.390099999999997</v>
      </c>
      <c r="S22">
        <v>26.3901</v>
      </c>
      <c r="T22">
        <v>0</v>
      </c>
      <c r="U22">
        <v>418.77</v>
      </c>
      <c r="V22">
        <v>14.25</v>
      </c>
      <c r="W22">
        <v>43.097000000000001</v>
      </c>
      <c r="X22">
        <v>98.34</v>
      </c>
      <c r="Y22">
        <v>0</v>
      </c>
      <c r="Z22">
        <v>13.1076</v>
      </c>
      <c r="AA22">
        <v>0</v>
      </c>
      <c r="AB22">
        <v>13.0634</v>
      </c>
      <c r="AC22">
        <v>9.6778399999999998</v>
      </c>
      <c r="AD22">
        <v>9.1149000000000004</v>
      </c>
      <c r="AE22">
        <v>28.225999999999999</v>
      </c>
      <c r="AF22">
        <v>8.8740000000000006</v>
      </c>
      <c r="AG22">
        <v>40.584000000000003</v>
      </c>
      <c r="AH22">
        <v>46.781799999999997</v>
      </c>
      <c r="AI22">
        <v>0</v>
      </c>
      <c r="AJ22">
        <v>0</v>
      </c>
      <c r="AK22">
        <v>51.775199999999998</v>
      </c>
      <c r="AL22">
        <v>59.843000000000004</v>
      </c>
      <c r="AM22">
        <v>10.557359999999999</v>
      </c>
      <c r="AN22">
        <v>0.93737000000000004</v>
      </c>
      <c r="AO22">
        <v>5.88</v>
      </c>
      <c r="AP22">
        <v>1.7934000000000001</v>
      </c>
      <c r="AQ22">
        <v>0</v>
      </c>
      <c r="AR22">
        <v>49.68</v>
      </c>
      <c r="AS22">
        <v>31.897383000000001</v>
      </c>
      <c r="AT22">
        <v>13.879588999999999</v>
      </c>
      <c r="AU22">
        <v>0</v>
      </c>
      <c r="AV22">
        <v>0</v>
      </c>
      <c r="AW22">
        <v>0</v>
      </c>
      <c r="AX22">
        <v>0.56000000000000005</v>
      </c>
      <c r="AY22">
        <v>0</v>
      </c>
      <c r="AZ22">
        <v>0</v>
      </c>
      <c r="BA22">
        <f t="shared" si="0"/>
        <v>2840.2407669999998</v>
      </c>
      <c r="BB22">
        <v>19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2.0186999999999999</v>
      </c>
      <c r="K23">
        <v>686.44209999999998</v>
      </c>
      <c r="L23">
        <v>642.11180000000002</v>
      </c>
      <c r="M23">
        <v>81</v>
      </c>
      <c r="N23">
        <v>118.125</v>
      </c>
      <c r="O23">
        <v>123.66562500000001</v>
      </c>
      <c r="P23">
        <v>125.58750000000001</v>
      </c>
      <c r="Q23">
        <v>21.82</v>
      </c>
      <c r="R23">
        <v>42.390099999999997</v>
      </c>
      <c r="S23">
        <v>26.3901</v>
      </c>
      <c r="T23">
        <v>0</v>
      </c>
      <c r="U23">
        <v>418.77</v>
      </c>
      <c r="V23">
        <v>14.25</v>
      </c>
      <c r="W23">
        <v>43.097000000000001</v>
      </c>
      <c r="X23">
        <v>98.34</v>
      </c>
      <c r="Y23">
        <v>0</v>
      </c>
      <c r="Z23">
        <v>13.1076</v>
      </c>
      <c r="AA23">
        <v>0</v>
      </c>
      <c r="AB23">
        <v>13.0634</v>
      </c>
      <c r="AC23">
        <v>9.6778399999999998</v>
      </c>
      <c r="AD23">
        <v>9.1149000000000004</v>
      </c>
      <c r="AE23">
        <v>28.225999999999999</v>
      </c>
      <c r="AF23">
        <v>8.8740000000000006</v>
      </c>
      <c r="AG23">
        <v>40.584000000000003</v>
      </c>
      <c r="AH23">
        <v>46.781799999999997</v>
      </c>
      <c r="AI23">
        <v>2.5459999999999998</v>
      </c>
      <c r="AJ23">
        <v>0</v>
      </c>
      <c r="AK23">
        <v>51.775199999999998</v>
      </c>
      <c r="AL23">
        <v>59.843000000000004</v>
      </c>
      <c r="AM23">
        <v>10.557359999999999</v>
      </c>
      <c r="AN23">
        <v>0.93737000000000004</v>
      </c>
      <c r="AO23">
        <v>2.8224</v>
      </c>
      <c r="AP23">
        <v>1.7934000000000001</v>
      </c>
      <c r="AQ23">
        <v>0</v>
      </c>
      <c r="AR23">
        <v>52.991999999999997</v>
      </c>
      <c r="AS23">
        <v>31.897383000000001</v>
      </c>
      <c r="AT23">
        <v>14.9968</v>
      </c>
      <c r="AU23">
        <v>0</v>
      </c>
      <c r="AV23">
        <v>0</v>
      </c>
      <c r="AW23">
        <v>0</v>
      </c>
      <c r="AX23">
        <v>0.56000000000000005</v>
      </c>
      <c r="AY23">
        <v>0</v>
      </c>
      <c r="AZ23">
        <v>0</v>
      </c>
      <c r="BA23">
        <f t="shared" si="0"/>
        <v>2844.1583779999996</v>
      </c>
      <c r="BB23">
        <v>20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2.0186999999999999</v>
      </c>
      <c r="K24">
        <v>686.44209999999998</v>
      </c>
      <c r="L24">
        <v>642.11180000000002</v>
      </c>
      <c r="M24">
        <v>81</v>
      </c>
      <c r="N24">
        <v>118.125</v>
      </c>
      <c r="O24">
        <v>123.66562500000001</v>
      </c>
      <c r="P24">
        <v>125.58750000000001</v>
      </c>
      <c r="Q24">
        <v>21.82</v>
      </c>
      <c r="R24">
        <v>42.390099999999997</v>
      </c>
      <c r="S24">
        <v>26.3901</v>
      </c>
      <c r="T24">
        <v>0</v>
      </c>
      <c r="U24">
        <v>418.77</v>
      </c>
      <c r="V24">
        <v>14.25</v>
      </c>
      <c r="W24">
        <v>43.097000000000001</v>
      </c>
      <c r="X24">
        <v>98.34</v>
      </c>
      <c r="Y24">
        <v>0</v>
      </c>
      <c r="Z24">
        <v>13.1076</v>
      </c>
      <c r="AA24">
        <v>0</v>
      </c>
      <c r="AB24">
        <v>13.0634</v>
      </c>
      <c r="AC24">
        <v>9.6778399999999998</v>
      </c>
      <c r="AD24">
        <v>9.1149000000000004</v>
      </c>
      <c r="AE24">
        <v>28.225999999999999</v>
      </c>
      <c r="AF24">
        <v>8.8740000000000006</v>
      </c>
      <c r="AG24">
        <v>40.584000000000003</v>
      </c>
      <c r="AH24">
        <v>46.781799999999997</v>
      </c>
      <c r="AI24">
        <v>5.0919999999999996</v>
      </c>
      <c r="AJ24">
        <v>0</v>
      </c>
      <c r="AK24">
        <v>51.775199999999998</v>
      </c>
      <c r="AL24">
        <v>59.843000000000004</v>
      </c>
      <c r="AM24">
        <v>10.557359999999999</v>
      </c>
      <c r="AN24">
        <v>0.93737000000000004</v>
      </c>
      <c r="AO24">
        <v>2.5577999999999999</v>
      </c>
      <c r="AP24">
        <v>1.7934000000000001</v>
      </c>
      <c r="AQ24">
        <v>0</v>
      </c>
      <c r="AR24">
        <v>52.991999999999997</v>
      </c>
      <c r="AS24">
        <v>31.897383000000001</v>
      </c>
      <c r="AT24">
        <v>14.9968</v>
      </c>
      <c r="AU24">
        <v>0</v>
      </c>
      <c r="AV24">
        <v>0</v>
      </c>
      <c r="AW24">
        <v>0</v>
      </c>
      <c r="AX24">
        <v>0.56000000000000005</v>
      </c>
      <c r="AY24">
        <v>0</v>
      </c>
      <c r="AZ24">
        <v>0</v>
      </c>
      <c r="BA24">
        <f t="shared" si="0"/>
        <v>2846.4397779999999</v>
      </c>
      <c r="BB24">
        <v>21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2.0186999999999999</v>
      </c>
      <c r="K25">
        <v>686.44209999999998</v>
      </c>
      <c r="L25">
        <v>642.11180000000002</v>
      </c>
      <c r="M25">
        <v>81</v>
      </c>
      <c r="N25">
        <v>118.125</v>
      </c>
      <c r="O25">
        <v>123.66562500000001</v>
      </c>
      <c r="P25">
        <v>125.58750000000001</v>
      </c>
      <c r="Q25">
        <v>21.82</v>
      </c>
      <c r="R25">
        <v>42.390099999999997</v>
      </c>
      <c r="S25">
        <v>26.3901</v>
      </c>
      <c r="T25">
        <v>0</v>
      </c>
      <c r="U25">
        <v>418.77</v>
      </c>
      <c r="V25">
        <v>14.25</v>
      </c>
      <c r="W25">
        <v>43.097000000000001</v>
      </c>
      <c r="X25">
        <v>98.34</v>
      </c>
      <c r="Y25">
        <v>0</v>
      </c>
      <c r="Z25">
        <v>13.1076</v>
      </c>
      <c r="AA25">
        <v>10.586</v>
      </c>
      <c r="AB25">
        <v>13.0634</v>
      </c>
      <c r="AC25">
        <v>9.6778399999999998</v>
      </c>
      <c r="AD25">
        <v>9.1149000000000004</v>
      </c>
      <c r="AE25">
        <v>28.225999999999999</v>
      </c>
      <c r="AF25">
        <v>8.8740000000000006</v>
      </c>
      <c r="AG25">
        <v>40.584000000000003</v>
      </c>
      <c r="AH25">
        <v>46.781799999999997</v>
      </c>
      <c r="AI25">
        <v>33.097999999999999</v>
      </c>
      <c r="AJ25">
        <v>0</v>
      </c>
      <c r="AK25">
        <v>51.775199999999998</v>
      </c>
      <c r="AL25">
        <v>59.843000000000004</v>
      </c>
      <c r="AM25">
        <v>10.557359999999999</v>
      </c>
      <c r="AN25">
        <v>0.93737000000000004</v>
      </c>
      <c r="AO25">
        <v>2.3519999999999999</v>
      </c>
      <c r="AP25">
        <v>1.7934000000000001</v>
      </c>
      <c r="AQ25">
        <v>10.584</v>
      </c>
      <c r="AR25">
        <v>52.991999999999997</v>
      </c>
      <c r="AS25">
        <v>31.897383000000001</v>
      </c>
      <c r="AT25">
        <v>14.9968</v>
      </c>
      <c r="AU25">
        <v>0</v>
      </c>
      <c r="AV25">
        <v>0</v>
      </c>
      <c r="AW25">
        <v>0</v>
      </c>
      <c r="AX25">
        <v>0.56000000000000005</v>
      </c>
      <c r="AY25">
        <v>0</v>
      </c>
      <c r="AZ25">
        <v>0</v>
      </c>
      <c r="BA25">
        <f t="shared" si="0"/>
        <v>2895.4099779999992</v>
      </c>
      <c r="BB25">
        <v>22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2.0186999999999999</v>
      </c>
      <c r="K26">
        <v>686.44209999999998</v>
      </c>
      <c r="L26">
        <v>642.11180000000002</v>
      </c>
      <c r="M26">
        <v>81</v>
      </c>
      <c r="N26">
        <v>118.125</v>
      </c>
      <c r="O26">
        <v>123.66562500000001</v>
      </c>
      <c r="P26">
        <v>125.58750000000001</v>
      </c>
      <c r="Q26">
        <v>21.82</v>
      </c>
      <c r="R26">
        <v>42.390099999999997</v>
      </c>
      <c r="S26">
        <v>26.3901</v>
      </c>
      <c r="T26">
        <v>0</v>
      </c>
      <c r="U26">
        <v>418.77</v>
      </c>
      <c r="V26">
        <v>14.25</v>
      </c>
      <c r="W26">
        <v>43.097000000000001</v>
      </c>
      <c r="X26">
        <v>98.34</v>
      </c>
      <c r="Y26">
        <v>0</v>
      </c>
      <c r="Z26">
        <v>13.1076</v>
      </c>
      <c r="AA26">
        <v>21.093</v>
      </c>
      <c r="AB26">
        <v>13.0634</v>
      </c>
      <c r="AC26">
        <v>9.6778399999999998</v>
      </c>
      <c r="AD26">
        <v>9.1149000000000004</v>
      </c>
      <c r="AE26">
        <v>28.225999999999999</v>
      </c>
      <c r="AF26">
        <v>8.8740000000000006</v>
      </c>
      <c r="AG26">
        <v>40.584000000000003</v>
      </c>
      <c r="AH26">
        <v>46.781799999999997</v>
      </c>
      <c r="AI26">
        <v>33.097999999999999</v>
      </c>
      <c r="AJ26">
        <v>0</v>
      </c>
      <c r="AK26">
        <v>51.775199999999998</v>
      </c>
      <c r="AL26">
        <v>59.843000000000004</v>
      </c>
      <c r="AM26">
        <v>10.557359999999999</v>
      </c>
      <c r="AN26">
        <v>0.93737000000000004</v>
      </c>
      <c r="AO26">
        <v>2.1756000000000002</v>
      </c>
      <c r="AP26">
        <v>1.7934000000000001</v>
      </c>
      <c r="AQ26">
        <v>21.167999999999999</v>
      </c>
      <c r="AR26">
        <v>52.991999999999997</v>
      </c>
      <c r="AS26">
        <v>31.897383000000001</v>
      </c>
      <c r="AT26">
        <v>14.9968</v>
      </c>
      <c r="AU26">
        <v>0</v>
      </c>
      <c r="AV26">
        <v>0</v>
      </c>
      <c r="AW26">
        <v>0</v>
      </c>
      <c r="AX26">
        <v>0.56000000000000005</v>
      </c>
      <c r="AY26">
        <v>0</v>
      </c>
      <c r="AZ26">
        <v>0</v>
      </c>
      <c r="BA26">
        <f t="shared" si="0"/>
        <v>2916.3245779999997</v>
      </c>
      <c r="BB26">
        <v>23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3</v>
      </c>
      <c r="K27">
        <v>686.44209999999998</v>
      </c>
      <c r="L27">
        <v>642.11180000000002</v>
      </c>
      <c r="M27">
        <v>81</v>
      </c>
      <c r="N27">
        <v>118.125</v>
      </c>
      <c r="O27">
        <v>123.66562500000001</v>
      </c>
      <c r="P27">
        <v>125.58750000000001</v>
      </c>
      <c r="Q27">
        <v>21.82</v>
      </c>
      <c r="R27">
        <v>42.390099999999997</v>
      </c>
      <c r="S27">
        <v>26.3901</v>
      </c>
      <c r="T27">
        <v>0</v>
      </c>
      <c r="U27">
        <v>418.77</v>
      </c>
      <c r="V27">
        <v>14.25</v>
      </c>
      <c r="W27">
        <v>43.097000000000001</v>
      </c>
      <c r="X27">
        <v>98.34</v>
      </c>
      <c r="Y27">
        <v>0</v>
      </c>
      <c r="Z27">
        <v>13.1076</v>
      </c>
      <c r="AA27">
        <v>28.045000000000002</v>
      </c>
      <c r="AB27">
        <v>13.0634</v>
      </c>
      <c r="AC27">
        <v>9.6778399999999998</v>
      </c>
      <c r="AD27">
        <v>18.229800000000001</v>
      </c>
      <c r="AE27">
        <v>28.225999999999999</v>
      </c>
      <c r="AF27">
        <v>8.8740000000000006</v>
      </c>
      <c r="AG27">
        <v>40.584000000000003</v>
      </c>
      <c r="AH27">
        <v>46.781799999999997</v>
      </c>
      <c r="AI27">
        <v>33.097999999999999</v>
      </c>
      <c r="AJ27">
        <v>0</v>
      </c>
      <c r="AK27">
        <v>51.775199999999998</v>
      </c>
      <c r="AL27">
        <v>46.48</v>
      </c>
      <c r="AM27">
        <v>10.557359999999999</v>
      </c>
      <c r="AN27">
        <v>0.93737000000000004</v>
      </c>
      <c r="AO27">
        <v>2.1168</v>
      </c>
      <c r="AP27">
        <v>1.7934000000000001</v>
      </c>
      <c r="AQ27">
        <v>31.751999999999999</v>
      </c>
      <c r="AR27">
        <v>49.68</v>
      </c>
      <c r="AS27">
        <v>32.822879999999998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2927.588475</v>
      </c>
      <c r="BB27">
        <v>24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3</v>
      </c>
      <c r="K28">
        <v>686.44209999999998</v>
      </c>
      <c r="L28">
        <v>642.11180000000002</v>
      </c>
      <c r="M28">
        <v>81</v>
      </c>
      <c r="N28">
        <v>118.125</v>
      </c>
      <c r="O28">
        <v>123.66562500000001</v>
      </c>
      <c r="P28">
        <v>125.58750000000001</v>
      </c>
      <c r="Q28">
        <v>21.82</v>
      </c>
      <c r="R28">
        <v>42.390099999999997</v>
      </c>
      <c r="S28">
        <v>26.3901</v>
      </c>
      <c r="T28">
        <v>0</v>
      </c>
      <c r="U28">
        <v>418.77</v>
      </c>
      <c r="V28">
        <v>14.25</v>
      </c>
      <c r="W28">
        <v>43.097000000000001</v>
      </c>
      <c r="X28">
        <v>98.34</v>
      </c>
      <c r="Y28">
        <v>0</v>
      </c>
      <c r="Z28">
        <v>13.1076</v>
      </c>
      <c r="AA28">
        <v>42.106999999999999</v>
      </c>
      <c r="AB28">
        <v>13.0634</v>
      </c>
      <c r="AC28">
        <v>19.35568</v>
      </c>
      <c r="AD28">
        <v>18.229800000000001</v>
      </c>
      <c r="AE28">
        <v>28.225999999999999</v>
      </c>
      <c r="AF28">
        <v>8.8740000000000006</v>
      </c>
      <c r="AG28">
        <v>40.584000000000003</v>
      </c>
      <c r="AH28">
        <v>46.781799999999997</v>
      </c>
      <c r="AI28">
        <v>33.097999999999999</v>
      </c>
      <c r="AJ28">
        <v>0</v>
      </c>
      <c r="AK28">
        <v>51.775199999999998</v>
      </c>
      <c r="AL28">
        <v>46.48</v>
      </c>
      <c r="AM28">
        <v>10.557359999999999</v>
      </c>
      <c r="AN28">
        <v>0.93737000000000004</v>
      </c>
      <c r="AO28">
        <v>1.9992000000000001</v>
      </c>
      <c r="AP28">
        <v>1.7934000000000001</v>
      </c>
      <c r="AQ28">
        <v>34.209000000000003</v>
      </c>
      <c r="AR28">
        <v>49.68</v>
      </c>
      <c r="AS28">
        <v>32.822879999999998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2953.6677150000005</v>
      </c>
      <c r="BB28">
        <v>25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3</v>
      </c>
      <c r="K29">
        <v>686.44209999999998</v>
      </c>
      <c r="L29">
        <v>642.11180000000002</v>
      </c>
      <c r="M29">
        <v>81</v>
      </c>
      <c r="N29">
        <v>118.125</v>
      </c>
      <c r="O29">
        <v>123.66562500000001</v>
      </c>
      <c r="P29">
        <v>125.58750000000001</v>
      </c>
      <c r="Q29">
        <v>21.82</v>
      </c>
      <c r="R29">
        <v>42.390099999999997</v>
      </c>
      <c r="S29">
        <v>26.3901</v>
      </c>
      <c r="T29">
        <v>0</v>
      </c>
      <c r="U29">
        <v>418.77</v>
      </c>
      <c r="V29">
        <v>14.25</v>
      </c>
      <c r="W29">
        <v>43.097000000000001</v>
      </c>
      <c r="X29">
        <v>98.34</v>
      </c>
      <c r="Y29">
        <v>0</v>
      </c>
      <c r="Z29">
        <v>13.1076</v>
      </c>
      <c r="AA29">
        <v>42.106999999999999</v>
      </c>
      <c r="AB29">
        <v>23.994</v>
      </c>
      <c r="AC29">
        <v>19.35568</v>
      </c>
      <c r="AD29">
        <v>18.229800000000001</v>
      </c>
      <c r="AE29">
        <v>28.225999999999999</v>
      </c>
      <c r="AF29">
        <v>8.8740000000000006</v>
      </c>
      <c r="AG29">
        <v>40.584000000000003</v>
      </c>
      <c r="AH29">
        <v>46.781799999999997</v>
      </c>
      <c r="AI29">
        <v>33.097999999999999</v>
      </c>
      <c r="AJ29">
        <v>0</v>
      </c>
      <c r="AK29">
        <v>51.775199999999998</v>
      </c>
      <c r="AL29">
        <v>34.86</v>
      </c>
      <c r="AM29">
        <v>10.557359999999999</v>
      </c>
      <c r="AN29">
        <v>0.93737000000000004</v>
      </c>
      <c r="AO29">
        <v>1.9403999999999999</v>
      </c>
      <c r="AP29">
        <v>1.7934000000000001</v>
      </c>
      <c r="AQ29">
        <v>34.209000000000003</v>
      </c>
      <c r="AR29">
        <v>49.68</v>
      </c>
      <c r="AS29">
        <v>32.822879999999998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2952.9195150000005</v>
      </c>
      <c r="BB29">
        <v>26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3</v>
      </c>
      <c r="K30">
        <v>686.44209999999998</v>
      </c>
      <c r="L30">
        <v>642.11180000000002</v>
      </c>
      <c r="M30">
        <v>81</v>
      </c>
      <c r="N30">
        <v>118.125</v>
      </c>
      <c r="O30">
        <v>123.66562500000001</v>
      </c>
      <c r="P30">
        <v>125.58750000000001</v>
      </c>
      <c r="Q30">
        <v>21.82</v>
      </c>
      <c r="R30">
        <v>42.390099999999997</v>
      </c>
      <c r="S30">
        <v>26.3901</v>
      </c>
      <c r="T30">
        <v>0</v>
      </c>
      <c r="U30">
        <v>418.77</v>
      </c>
      <c r="V30">
        <v>14.25</v>
      </c>
      <c r="W30">
        <v>43.097000000000001</v>
      </c>
      <c r="X30">
        <v>98.34</v>
      </c>
      <c r="Y30">
        <v>0</v>
      </c>
      <c r="Z30">
        <v>13.1076</v>
      </c>
      <c r="AA30">
        <v>42.106999999999999</v>
      </c>
      <c r="AB30">
        <v>23.994</v>
      </c>
      <c r="AC30">
        <v>19.35568</v>
      </c>
      <c r="AD30">
        <v>18.229800000000001</v>
      </c>
      <c r="AE30">
        <v>28.225999999999999</v>
      </c>
      <c r="AF30">
        <v>8.8740000000000006</v>
      </c>
      <c r="AG30">
        <v>40.584000000000003</v>
      </c>
      <c r="AH30">
        <v>46.781799999999997</v>
      </c>
      <c r="AI30">
        <v>33.097999999999999</v>
      </c>
      <c r="AJ30">
        <v>0</v>
      </c>
      <c r="AK30">
        <v>51.775199999999998</v>
      </c>
      <c r="AL30">
        <v>34.86</v>
      </c>
      <c r="AM30">
        <v>10.557359999999999</v>
      </c>
      <c r="AN30">
        <v>0.93737000000000004</v>
      </c>
      <c r="AO30">
        <v>1.8228</v>
      </c>
      <c r="AP30">
        <v>1.7934000000000001</v>
      </c>
      <c r="AQ30">
        <v>34.209000000000003</v>
      </c>
      <c r="AR30">
        <v>49.68</v>
      </c>
      <c r="AS30">
        <v>32.822879999999998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2952.8019150000005</v>
      </c>
      <c r="BB30">
        <v>27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3</v>
      </c>
      <c r="K31">
        <v>686.44209999999998</v>
      </c>
      <c r="L31">
        <v>642.11180000000002</v>
      </c>
      <c r="M31">
        <v>81</v>
      </c>
      <c r="N31">
        <v>118.125</v>
      </c>
      <c r="O31">
        <v>123.66562500000001</v>
      </c>
      <c r="P31">
        <v>125.58750000000001</v>
      </c>
      <c r="Q31">
        <v>21.82</v>
      </c>
      <c r="R31">
        <v>42.390099999999997</v>
      </c>
      <c r="S31">
        <v>26.3901</v>
      </c>
      <c r="T31">
        <v>0</v>
      </c>
      <c r="U31">
        <v>418.77</v>
      </c>
      <c r="V31">
        <v>14.25</v>
      </c>
      <c r="W31">
        <v>43.097000000000001</v>
      </c>
      <c r="X31">
        <v>98.34</v>
      </c>
      <c r="Y31">
        <v>0</v>
      </c>
      <c r="Z31">
        <v>13.1076</v>
      </c>
      <c r="AA31">
        <v>42.106999999999999</v>
      </c>
      <c r="AB31">
        <v>26.260100000000001</v>
      </c>
      <c r="AC31">
        <v>19.35568</v>
      </c>
      <c r="AD31">
        <v>18.229800000000001</v>
      </c>
      <c r="AE31">
        <v>28.225999999999999</v>
      </c>
      <c r="AF31">
        <v>8.8740000000000006</v>
      </c>
      <c r="AG31">
        <v>40.584000000000003</v>
      </c>
      <c r="AH31">
        <v>46.781799999999997</v>
      </c>
      <c r="AI31">
        <v>5.0919999999999996</v>
      </c>
      <c r="AJ31">
        <v>0</v>
      </c>
      <c r="AK31">
        <v>51.775199999999998</v>
      </c>
      <c r="AL31">
        <v>34.86</v>
      </c>
      <c r="AM31">
        <v>10.557359999999999</v>
      </c>
      <c r="AN31">
        <v>0.93737000000000004</v>
      </c>
      <c r="AO31">
        <v>1.0833900000000001</v>
      </c>
      <c r="AP31">
        <v>1.7934000000000001</v>
      </c>
      <c r="AQ31">
        <v>31.751999999999999</v>
      </c>
      <c r="AR31">
        <v>49.68</v>
      </c>
      <c r="AS31">
        <v>32.822879999999998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2923.8656050000004</v>
      </c>
      <c r="BB31">
        <v>28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3</v>
      </c>
      <c r="K32">
        <v>686.44209999999998</v>
      </c>
      <c r="L32">
        <v>642.11180000000002</v>
      </c>
      <c r="M32">
        <v>81</v>
      </c>
      <c r="N32">
        <v>118.125</v>
      </c>
      <c r="O32">
        <v>123.66562500000001</v>
      </c>
      <c r="P32">
        <v>125.58750000000001</v>
      </c>
      <c r="Q32">
        <v>21.82</v>
      </c>
      <c r="R32">
        <v>42.390099999999997</v>
      </c>
      <c r="S32">
        <v>26.3901</v>
      </c>
      <c r="T32">
        <v>0</v>
      </c>
      <c r="U32">
        <v>418.77</v>
      </c>
      <c r="V32">
        <v>14.25</v>
      </c>
      <c r="W32">
        <v>43.097000000000001</v>
      </c>
      <c r="X32">
        <v>98.34</v>
      </c>
      <c r="Y32">
        <v>0</v>
      </c>
      <c r="Z32">
        <v>13.1076</v>
      </c>
      <c r="AA32">
        <v>42.106999999999999</v>
      </c>
      <c r="AB32">
        <v>26.260100000000001</v>
      </c>
      <c r="AC32">
        <v>19.35568</v>
      </c>
      <c r="AD32">
        <v>18.229800000000001</v>
      </c>
      <c r="AE32">
        <v>28.225999999999999</v>
      </c>
      <c r="AF32">
        <v>8.8740000000000006</v>
      </c>
      <c r="AG32">
        <v>40.584000000000003</v>
      </c>
      <c r="AH32">
        <v>46.781799999999997</v>
      </c>
      <c r="AI32">
        <v>2.5459999999999998</v>
      </c>
      <c r="AJ32">
        <v>0</v>
      </c>
      <c r="AK32">
        <v>51.775199999999998</v>
      </c>
      <c r="AL32">
        <v>34.86</v>
      </c>
      <c r="AM32">
        <v>15.836040000000001</v>
      </c>
      <c r="AN32">
        <v>0.93737000000000004</v>
      </c>
      <c r="AO32">
        <v>1.034292</v>
      </c>
      <c r="AP32">
        <v>1.7934000000000001</v>
      </c>
      <c r="AQ32">
        <v>22.806000000000001</v>
      </c>
      <c r="AR32">
        <v>49.68</v>
      </c>
      <c r="AS32">
        <v>32.822879999999998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2917.6031870000006</v>
      </c>
      <c r="BB32">
        <v>29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3</v>
      </c>
      <c r="K33">
        <v>686.44209999999998</v>
      </c>
      <c r="L33">
        <v>642.11180000000002</v>
      </c>
      <c r="M33">
        <v>81</v>
      </c>
      <c r="N33">
        <v>118.125</v>
      </c>
      <c r="O33">
        <v>123.66562500000001</v>
      </c>
      <c r="P33">
        <v>125.58750000000001</v>
      </c>
      <c r="Q33">
        <v>21.82</v>
      </c>
      <c r="R33">
        <v>42.390099999999997</v>
      </c>
      <c r="S33">
        <v>26.3901</v>
      </c>
      <c r="T33">
        <v>0</v>
      </c>
      <c r="U33">
        <v>418.77</v>
      </c>
      <c r="V33">
        <v>14.25</v>
      </c>
      <c r="W33">
        <v>43.097000000000001</v>
      </c>
      <c r="X33">
        <v>98.34</v>
      </c>
      <c r="Y33">
        <v>0</v>
      </c>
      <c r="Z33">
        <v>13.1076</v>
      </c>
      <c r="AA33">
        <v>42.106999999999999</v>
      </c>
      <c r="AB33">
        <v>26.260100000000001</v>
      </c>
      <c r="AC33">
        <v>19.35568</v>
      </c>
      <c r="AD33">
        <v>18.229800000000001</v>
      </c>
      <c r="AE33">
        <v>28.225999999999999</v>
      </c>
      <c r="AF33">
        <v>8.8740000000000006</v>
      </c>
      <c r="AG33">
        <v>40.584000000000003</v>
      </c>
      <c r="AH33">
        <v>46.781799999999997</v>
      </c>
      <c r="AI33">
        <v>0</v>
      </c>
      <c r="AJ33">
        <v>0</v>
      </c>
      <c r="AK33">
        <v>51.775199999999998</v>
      </c>
      <c r="AL33">
        <v>34.86</v>
      </c>
      <c r="AM33">
        <v>15.836040000000001</v>
      </c>
      <c r="AN33">
        <v>0.93737000000000004</v>
      </c>
      <c r="AO33">
        <v>1.169238</v>
      </c>
      <c r="AP33">
        <v>1.7934000000000001</v>
      </c>
      <c r="AQ33">
        <v>11.403</v>
      </c>
      <c r="AR33">
        <v>49.68</v>
      </c>
      <c r="AS33">
        <v>31.897383000000001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2902.8636360000005</v>
      </c>
      <c r="BB33">
        <v>30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3</v>
      </c>
      <c r="K34">
        <v>686.44209999999998</v>
      </c>
      <c r="L34">
        <v>642.11180000000002</v>
      </c>
      <c r="M34">
        <v>81</v>
      </c>
      <c r="N34">
        <v>118.125</v>
      </c>
      <c r="O34">
        <v>123.66562500000001</v>
      </c>
      <c r="P34">
        <v>125.58750000000001</v>
      </c>
      <c r="Q34">
        <v>21.82</v>
      </c>
      <c r="R34">
        <v>42.390099999999997</v>
      </c>
      <c r="S34">
        <v>26.3901</v>
      </c>
      <c r="T34">
        <v>0</v>
      </c>
      <c r="U34">
        <v>418.77</v>
      </c>
      <c r="V34">
        <v>14.25</v>
      </c>
      <c r="W34">
        <v>43.097000000000001</v>
      </c>
      <c r="X34">
        <v>98.34</v>
      </c>
      <c r="Y34">
        <v>0</v>
      </c>
      <c r="Z34">
        <v>13.1076</v>
      </c>
      <c r="AA34">
        <v>42.106999999999999</v>
      </c>
      <c r="AB34">
        <v>26.260100000000001</v>
      </c>
      <c r="AC34">
        <v>19.35568</v>
      </c>
      <c r="AD34">
        <v>18.229800000000001</v>
      </c>
      <c r="AE34">
        <v>28.225999999999999</v>
      </c>
      <c r="AF34">
        <v>8.8740000000000006</v>
      </c>
      <c r="AG34">
        <v>40.584000000000003</v>
      </c>
      <c r="AH34">
        <v>46.781799999999997</v>
      </c>
      <c r="AI34">
        <v>0</v>
      </c>
      <c r="AJ34">
        <v>0</v>
      </c>
      <c r="AK34">
        <v>51.775199999999998</v>
      </c>
      <c r="AL34">
        <v>34.86</v>
      </c>
      <c r="AM34">
        <v>15.836040000000001</v>
      </c>
      <c r="AN34">
        <v>0.93737000000000004</v>
      </c>
      <c r="AO34">
        <v>1.220394</v>
      </c>
      <c r="AP34">
        <v>1.7934000000000001</v>
      </c>
      <c r="AQ34">
        <v>0</v>
      </c>
      <c r="AR34">
        <v>49.68</v>
      </c>
      <c r="AS34">
        <v>31.897383000000001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2891.5117920000007</v>
      </c>
      <c r="BB34">
        <v>31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3</v>
      </c>
      <c r="K35">
        <v>686.44209999999998</v>
      </c>
      <c r="L35">
        <v>642.11180000000002</v>
      </c>
      <c r="M35">
        <v>81</v>
      </c>
      <c r="N35">
        <v>118.125</v>
      </c>
      <c r="O35">
        <v>123.66562500000001</v>
      </c>
      <c r="P35">
        <v>125.58750000000001</v>
      </c>
      <c r="Q35">
        <v>21.82</v>
      </c>
      <c r="R35">
        <v>42.390099999999997</v>
      </c>
      <c r="S35">
        <v>26.3901</v>
      </c>
      <c r="T35">
        <v>0</v>
      </c>
      <c r="U35">
        <v>418.77</v>
      </c>
      <c r="V35">
        <v>14.25</v>
      </c>
      <c r="W35">
        <v>43.097000000000001</v>
      </c>
      <c r="X35">
        <v>98.34</v>
      </c>
      <c r="Y35">
        <v>0</v>
      </c>
      <c r="Z35">
        <v>13.1076</v>
      </c>
      <c r="AA35">
        <v>28.045000000000002</v>
      </c>
      <c r="AB35">
        <v>26.260100000000001</v>
      </c>
      <c r="AC35">
        <v>19.35568</v>
      </c>
      <c r="AD35">
        <v>18.229800000000001</v>
      </c>
      <c r="AE35">
        <v>28.225999999999999</v>
      </c>
      <c r="AF35">
        <v>8.8740000000000006</v>
      </c>
      <c r="AG35">
        <v>40.584000000000003</v>
      </c>
      <c r="AH35">
        <v>46.781799999999997</v>
      </c>
      <c r="AI35">
        <v>0</v>
      </c>
      <c r="AJ35">
        <v>0</v>
      </c>
      <c r="AK35">
        <v>51.775199999999998</v>
      </c>
      <c r="AL35">
        <v>34.86</v>
      </c>
      <c r="AM35">
        <v>15.836040000000001</v>
      </c>
      <c r="AN35">
        <v>0.93737000000000004</v>
      </c>
      <c r="AO35">
        <v>1.220982</v>
      </c>
      <c r="AP35">
        <v>1.7934000000000001</v>
      </c>
      <c r="AQ35">
        <v>0</v>
      </c>
      <c r="AR35">
        <v>49.68</v>
      </c>
      <c r="AS35">
        <v>31.897383000000001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2877.4503800000007</v>
      </c>
      <c r="BB35">
        <v>32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3</v>
      </c>
      <c r="K36">
        <v>686.44209999999998</v>
      </c>
      <c r="L36">
        <v>642.11180000000002</v>
      </c>
      <c r="M36">
        <v>81</v>
      </c>
      <c r="N36">
        <v>118.125</v>
      </c>
      <c r="O36">
        <v>123.66562500000001</v>
      </c>
      <c r="P36">
        <v>125.58750000000001</v>
      </c>
      <c r="Q36">
        <v>21.82</v>
      </c>
      <c r="R36">
        <v>42.390099999999997</v>
      </c>
      <c r="S36">
        <v>26.3901</v>
      </c>
      <c r="T36">
        <v>0</v>
      </c>
      <c r="U36">
        <v>418.77</v>
      </c>
      <c r="V36">
        <v>14.25</v>
      </c>
      <c r="W36">
        <v>43.097000000000001</v>
      </c>
      <c r="X36">
        <v>98.34</v>
      </c>
      <c r="Y36">
        <v>0</v>
      </c>
      <c r="Z36">
        <v>13.1076</v>
      </c>
      <c r="AA36">
        <v>28.045000000000002</v>
      </c>
      <c r="AB36">
        <v>26.260100000000001</v>
      </c>
      <c r="AC36">
        <v>19.35568</v>
      </c>
      <c r="AD36">
        <v>18.229800000000001</v>
      </c>
      <c r="AE36">
        <v>28.225999999999999</v>
      </c>
      <c r="AF36">
        <v>8.8740000000000006</v>
      </c>
      <c r="AG36">
        <v>40.584000000000003</v>
      </c>
      <c r="AH36">
        <v>46.781799999999997</v>
      </c>
      <c r="AI36">
        <v>0</v>
      </c>
      <c r="AJ36">
        <v>0</v>
      </c>
      <c r="AK36">
        <v>51.775199999999998</v>
      </c>
      <c r="AL36">
        <v>34.86</v>
      </c>
      <c r="AM36">
        <v>15.836040000000001</v>
      </c>
      <c r="AN36">
        <v>0.93737000000000004</v>
      </c>
      <c r="AO36">
        <v>1.228038</v>
      </c>
      <c r="AP36">
        <v>1.7934000000000001</v>
      </c>
      <c r="AQ36">
        <v>0</v>
      </c>
      <c r="AR36">
        <v>49.68</v>
      </c>
      <c r="AS36">
        <v>31.897383000000001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2877.4574360000011</v>
      </c>
      <c r="BB36">
        <v>33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3</v>
      </c>
      <c r="K37">
        <v>534.00850500000001</v>
      </c>
      <c r="L37">
        <v>642.11180000000002</v>
      </c>
      <c r="M37">
        <v>81</v>
      </c>
      <c r="N37">
        <v>118.125</v>
      </c>
      <c r="O37">
        <v>123.66562500000001</v>
      </c>
      <c r="P37">
        <v>125.58750000000001</v>
      </c>
      <c r="Q37">
        <v>21.82</v>
      </c>
      <c r="R37">
        <v>42.390099999999997</v>
      </c>
      <c r="S37">
        <v>26.3901</v>
      </c>
      <c r="T37">
        <v>0</v>
      </c>
      <c r="U37">
        <v>418.77</v>
      </c>
      <c r="V37">
        <v>14.25</v>
      </c>
      <c r="W37">
        <v>43.097000000000001</v>
      </c>
      <c r="X37">
        <v>98.34</v>
      </c>
      <c r="Y37">
        <v>0</v>
      </c>
      <c r="Z37">
        <v>13.1076</v>
      </c>
      <c r="AA37">
        <v>26.86</v>
      </c>
      <c r="AB37">
        <v>26.260100000000001</v>
      </c>
      <c r="AC37">
        <v>19.35568</v>
      </c>
      <c r="AD37">
        <v>18.229800000000001</v>
      </c>
      <c r="AE37">
        <v>28.225999999999999</v>
      </c>
      <c r="AF37">
        <v>8.8740000000000006</v>
      </c>
      <c r="AG37">
        <v>40.584000000000003</v>
      </c>
      <c r="AH37">
        <v>24.337900000000001</v>
      </c>
      <c r="AI37">
        <v>0</v>
      </c>
      <c r="AJ37">
        <v>0</v>
      </c>
      <c r="AK37">
        <v>51.775199999999998</v>
      </c>
      <c r="AL37">
        <v>34.86</v>
      </c>
      <c r="AM37">
        <v>10.557359999999999</v>
      </c>
      <c r="AN37">
        <v>0.93737000000000004</v>
      </c>
      <c r="AO37">
        <v>1.098384</v>
      </c>
      <c r="AP37">
        <v>1.7934000000000001</v>
      </c>
      <c r="AQ37">
        <v>0</v>
      </c>
      <c r="AR37">
        <v>49.68</v>
      </c>
      <c r="AS37">
        <v>31.897383000000001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2695.9866069999998</v>
      </c>
      <c r="BB37">
        <v>34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3</v>
      </c>
      <c r="K38">
        <v>492.44209999999998</v>
      </c>
      <c r="L38">
        <v>642.11180000000002</v>
      </c>
      <c r="M38">
        <v>81</v>
      </c>
      <c r="N38">
        <v>118.125</v>
      </c>
      <c r="O38">
        <v>123.66562500000001</v>
      </c>
      <c r="P38">
        <v>125.58750000000001</v>
      </c>
      <c r="Q38">
        <v>21.82</v>
      </c>
      <c r="R38">
        <v>42.390099999999997</v>
      </c>
      <c r="S38">
        <v>26.3901</v>
      </c>
      <c r="T38">
        <v>0</v>
      </c>
      <c r="U38">
        <v>418.77</v>
      </c>
      <c r="V38">
        <v>14.25</v>
      </c>
      <c r="W38">
        <v>43.097000000000001</v>
      </c>
      <c r="X38">
        <v>98.34</v>
      </c>
      <c r="Y38">
        <v>0</v>
      </c>
      <c r="Z38">
        <v>13.1076</v>
      </c>
      <c r="AA38">
        <v>12.007999999999999</v>
      </c>
      <c r="AB38">
        <v>26.260100000000001</v>
      </c>
      <c r="AC38">
        <v>19.35568</v>
      </c>
      <c r="AD38">
        <v>18.229800000000001</v>
      </c>
      <c r="AE38">
        <v>28.225999999999999</v>
      </c>
      <c r="AF38">
        <v>8.8740000000000006</v>
      </c>
      <c r="AG38">
        <v>40.584000000000003</v>
      </c>
      <c r="AH38">
        <v>18.940000000000001</v>
      </c>
      <c r="AI38">
        <v>0</v>
      </c>
      <c r="AJ38">
        <v>0</v>
      </c>
      <c r="AK38">
        <v>51.775199999999998</v>
      </c>
      <c r="AL38">
        <v>34.86</v>
      </c>
      <c r="AM38">
        <v>10.557359999999999</v>
      </c>
      <c r="AN38">
        <v>0.93737000000000004</v>
      </c>
      <c r="AO38">
        <v>1.1033820000000001</v>
      </c>
      <c r="AP38">
        <v>1.7934000000000001</v>
      </c>
      <c r="AQ38">
        <v>0</v>
      </c>
      <c r="AR38">
        <v>49.68</v>
      </c>
      <c r="AS38">
        <v>31.897383000000001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2634.1752999999999</v>
      </c>
      <c r="BB38">
        <v>35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3</v>
      </c>
      <c r="K39">
        <v>343.38626099999999</v>
      </c>
      <c r="L39">
        <v>513.61680000000001</v>
      </c>
      <c r="M39">
        <v>81</v>
      </c>
      <c r="N39">
        <v>118.125</v>
      </c>
      <c r="O39">
        <v>123.66562500000001</v>
      </c>
      <c r="P39">
        <v>125.58750000000001</v>
      </c>
      <c r="Q39">
        <v>21.82</v>
      </c>
      <c r="R39">
        <v>42.390099999999997</v>
      </c>
      <c r="S39">
        <v>26.3901</v>
      </c>
      <c r="T39">
        <v>0</v>
      </c>
      <c r="U39">
        <v>418.77</v>
      </c>
      <c r="V39">
        <v>14.25</v>
      </c>
      <c r="W39">
        <v>43.097000000000001</v>
      </c>
      <c r="X39">
        <v>98.34</v>
      </c>
      <c r="Y39">
        <v>0</v>
      </c>
      <c r="Z39">
        <v>13.1076</v>
      </c>
      <c r="AA39">
        <v>0</v>
      </c>
      <c r="AB39">
        <v>26.260100000000001</v>
      </c>
      <c r="AC39">
        <v>19.35568</v>
      </c>
      <c r="AD39">
        <v>18.229800000000001</v>
      </c>
      <c r="AE39">
        <v>28.225999999999999</v>
      </c>
      <c r="AF39">
        <v>8.8740000000000006</v>
      </c>
      <c r="AG39">
        <v>40.584000000000003</v>
      </c>
      <c r="AH39">
        <v>18.940000000000001</v>
      </c>
      <c r="AI39">
        <v>0</v>
      </c>
      <c r="AJ39">
        <v>0</v>
      </c>
      <c r="AK39">
        <v>51.775199999999998</v>
      </c>
      <c r="AL39">
        <v>34.86</v>
      </c>
      <c r="AM39">
        <v>5.2786799999999996</v>
      </c>
      <c r="AN39">
        <v>0.93737000000000004</v>
      </c>
      <c r="AO39">
        <v>1.1471880000000001</v>
      </c>
      <c r="AP39">
        <v>2.4339</v>
      </c>
      <c r="AQ39">
        <v>0</v>
      </c>
      <c r="AR39">
        <v>52.991999999999997</v>
      </c>
      <c r="AS39">
        <v>31.897383000000001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2343.3340869999997</v>
      </c>
      <c r="BB39">
        <v>36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3</v>
      </c>
      <c r="K40">
        <v>343.38626099999999</v>
      </c>
      <c r="L40">
        <v>463.61680000000001</v>
      </c>
      <c r="M40">
        <v>81</v>
      </c>
      <c r="N40">
        <v>118.125</v>
      </c>
      <c r="O40">
        <v>123.66562500000001</v>
      </c>
      <c r="P40">
        <v>125.58750000000001</v>
      </c>
      <c r="Q40">
        <v>21.82</v>
      </c>
      <c r="R40">
        <v>42.390099999999997</v>
      </c>
      <c r="S40">
        <v>26.3901</v>
      </c>
      <c r="T40">
        <v>0</v>
      </c>
      <c r="U40">
        <v>418.77</v>
      </c>
      <c r="V40">
        <v>14.25</v>
      </c>
      <c r="W40">
        <v>43.097000000000001</v>
      </c>
      <c r="X40">
        <v>98.34</v>
      </c>
      <c r="Y40">
        <v>0</v>
      </c>
      <c r="Z40">
        <v>13.1076</v>
      </c>
      <c r="AA40">
        <v>0</v>
      </c>
      <c r="AB40">
        <v>26.260100000000001</v>
      </c>
      <c r="AC40">
        <v>19.35568</v>
      </c>
      <c r="AD40">
        <v>18.229800000000001</v>
      </c>
      <c r="AE40">
        <v>28.225999999999999</v>
      </c>
      <c r="AF40">
        <v>8.8740000000000006</v>
      </c>
      <c r="AG40">
        <v>40.584000000000003</v>
      </c>
      <c r="AH40">
        <v>18.940000000000001</v>
      </c>
      <c r="AI40">
        <v>0</v>
      </c>
      <c r="AJ40">
        <v>0</v>
      </c>
      <c r="AK40">
        <v>51.775199999999998</v>
      </c>
      <c r="AL40">
        <v>34.86</v>
      </c>
      <c r="AM40">
        <v>5.2786799999999996</v>
      </c>
      <c r="AN40">
        <v>0.93737000000000004</v>
      </c>
      <c r="AO40">
        <v>1.19217</v>
      </c>
      <c r="AP40">
        <v>2.4339</v>
      </c>
      <c r="AQ40">
        <v>0</v>
      </c>
      <c r="AR40">
        <v>52.991999999999997</v>
      </c>
      <c r="AS40">
        <v>31.897383000000001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2293.3790690000001</v>
      </c>
      <c r="BB40">
        <v>37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3</v>
      </c>
      <c r="K41">
        <v>343.38626099999999</v>
      </c>
      <c r="L41">
        <v>413.61680000000001</v>
      </c>
      <c r="M41">
        <v>81</v>
      </c>
      <c r="N41">
        <v>118.125</v>
      </c>
      <c r="O41">
        <v>123.66562500000001</v>
      </c>
      <c r="P41">
        <v>125.58750000000001</v>
      </c>
      <c r="Q41">
        <v>21.82</v>
      </c>
      <c r="R41">
        <v>42.390099999999997</v>
      </c>
      <c r="S41">
        <v>26.3901</v>
      </c>
      <c r="T41">
        <v>0</v>
      </c>
      <c r="U41">
        <v>418.77</v>
      </c>
      <c r="V41">
        <v>14.25</v>
      </c>
      <c r="W41">
        <v>43.097000000000001</v>
      </c>
      <c r="X41">
        <v>98.34</v>
      </c>
      <c r="Y41">
        <v>0</v>
      </c>
      <c r="Z41">
        <v>13.1076</v>
      </c>
      <c r="AA41">
        <v>0</v>
      </c>
      <c r="AB41">
        <v>26.260100000000001</v>
      </c>
      <c r="AC41">
        <v>19.35568</v>
      </c>
      <c r="AD41">
        <v>18.229800000000001</v>
      </c>
      <c r="AE41">
        <v>15.396000000000001</v>
      </c>
      <c r="AF41">
        <v>8.8740000000000006</v>
      </c>
      <c r="AG41">
        <v>40.584000000000003</v>
      </c>
      <c r="AH41">
        <v>18.940000000000001</v>
      </c>
      <c r="AI41">
        <v>0</v>
      </c>
      <c r="AJ41">
        <v>0</v>
      </c>
      <c r="AK41">
        <v>51.775199999999998</v>
      </c>
      <c r="AL41">
        <v>20.916</v>
      </c>
      <c r="AM41">
        <v>5.2786799999999996</v>
      </c>
      <c r="AN41">
        <v>0.93737000000000004</v>
      </c>
      <c r="AO41">
        <v>1.213044</v>
      </c>
      <c r="AP41">
        <v>2.4339</v>
      </c>
      <c r="AQ41">
        <v>0</v>
      </c>
      <c r="AR41">
        <v>52.991999999999997</v>
      </c>
      <c r="AS41">
        <v>31.897383000000001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2216.6259430000005</v>
      </c>
      <c r="BB41">
        <v>38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3</v>
      </c>
      <c r="K42">
        <v>343.38626099999999</v>
      </c>
      <c r="L42">
        <v>383.61680000000001</v>
      </c>
      <c r="M42">
        <v>81</v>
      </c>
      <c r="N42">
        <v>118.125</v>
      </c>
      <c r="O42">
        <v>123.66562500000001</v>
      </c>
      <c r="P42">
        <v>125.58750000000001</v>
      </c>
      <c r="Q42">
        <v>21.82</v>
      </c>
      <c r="R42">
        <v>42.390099999999997</v>
      </c>
      <c r="S42">
        <v>26.3901</v>
      </c>
      <c r="T42">
        <v>0</v>
      </c>
      <c r="U42">
        <v>418.77</v>
      </c>
      <c r="V42">
        <v>14.25</v>
      </c>
      <c r="W42">
        <v>43.097000000000001</v>
      </c>
      <c r="X42">
        <v>98.34</v>
      </c>
      <c r="Y42">
        <v>0</v>
      </c>
      <c r="Z42">
        <v>13.1076</v>
      </c>
      <c r="AA42">
        <v>0</v>
      </c>
      <c r="AB42">
        <v>26.260100000000001</v>
      </c>
      <c r="AC42">
        <v>19.35568</v>
      </c>
      <c r="AD42">
        <v>18.229800000000001</v>
      </c>
      <c r="AE42">
        <v>15.396000000000001</v>
      </c>
      <c r="AF42">
        <v>8.8740000000000006</v>
      </c>
      <c r="AG42">
        <v>40.584000000000003</v>
      </c>
      <c r="AH42">
        <v>18.940000000000001</v>
      </c>
      <c r="AI42">
        <v>0</v>
      </c>
      <c r="AJ42">
        <v>0</v>
      </c>
      <c r="AK42">
        <v>51.775199999999998</v>
      </c>
      <c r="AL42">
        <v>20.916</v>
      </c>
      <c r="AM42">
        <v>5.2786799999999996</v>
      </c>
      <c r="AN42">
        <v>0.93737000000000004</v>
      </c>
      <c r="AO42">
        <v>1.2036359999999999</v>
      </c>
      <c r="AP42">
        <v>2.4339</v>
      </c>
      <c r="AQ42">
        <v>0</v>
      </c>
      <c r="AR42">
        <v>52.991999999999997</v>
      </c>
      <c r="AS42">
        <v>31.897383000000001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2186.6165350000006</v>
      </c>
      <c r="BB42">
        <v>39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3</v>
      </c>
      <c r="K43">
        <v>343.38626099999999</v>
      </c>
      <c r="L43">
        <v>394.65499999999997</v>
      </c>
      <c r="M43">
        <v>81</v>
      </c>
      <c r="N43">
        <v>118.125</v>
      </c>
      <c r="O43">
        <v>123.66562500000001</v>
      </c>
      <c r="P43">
        <v>125.58750000000001</v>
      </c>
      <c r="Q43">
        <v>21.82</v>
      </c>
      <c r="R43">
        <v>42.390099999999997</v>
      </c>
      <c r="S43">
        <v>26.3901</v>
      </c>
      <c r="T43">
        <v>0</v>
      </c>
      <c r="U43">
        <v>418.77</v>
      </c>
      <c r="V43">
        <v>14.25</v>
      </c>
      <c r="W43">
        <v>43.097000000000001</v>
      </c>
      <c r="X43">
        <v>98.34</v>
      </c>
      <c r="Y43">
        <v>0</v>
      </c>
      <c r="Z43">
        <v>13.1076</v>
      </c>
      <c r="AA43">
        <v>0</v>
      </c>
      <c r="AB43">
        <v>26.260100000000001</v>
      </c>
      <c r="AC43">
        <v>19.35568</v>
      </c>
      <c r="AD43">
        <v>18.229800000000001</v>
      </c>
      <c r="AE43">
        <v>15.396000000000001</v>
      </c>
      <c r="AF43">
        <v>8.8740000000000006</v>
      </c>
      <c r="AG43">
        <v>40.584000000000003</v>
      </c>
      <c r="AH43">
        <v>18.940000000000001</v>
      </c>
      <c r="AI43">
        <v>0</v>
      </c>
      <c r="AJ43">
        <v>0</v>
      </c>
      <c r="AK43">
        <v>51.775199999999998</v>
      </c>
      <c r="AL43">
        <v>20.916</v>
      </c>
      <c r="AM43">
        <v>5.2786799999999996</v>
      </c>
      <c r="AN43">
        <v>0.93737000000000004</v>
      </c>
      <c r="AO43">
        <v>1.1595359999999999</v>
      </c>
      <c r="AP43">
        <v>2.4339</v>
      </c>
      <c r="AQ43">
        <v>0</v>
      </c>
      <c r="AR43">
        <v>49.68</v>
      </c>
      <c r="AS43">
        <v>31.897383000000001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2194.2986350000001</v>
      </c>
      <c r="BB43">
        <v>40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3</v>
      </c>
      <c r="K44">
        <v>343.38626099999999</v>
      </c>
      <c r="L44">
        <v>424.65499999999997</v>
      </c>
      <c r="M44">
        <v>81</v>
      </c>
      <c r="N44">
        <v>118.125</v>
      </c>
      <c r="O44">
        <v>123.66562500000001</v>
      </c>
      <c r="P44">
        <v>125.58750000000001</v>
      </c>
      <c r="Q44">
        <v>21.82</v>
      </c>
      <c r="R44">
        <v>42.390099999999997</v>
      </c>
      <c r="S44">
        <v>26.3901</v>
      </c>
      <c r="T44">
        <v>0</v>
      </c>
      <c r="U44">
        <v>418.77</v>
      </c>
      <c r="V44">
        <v>14.25</v>
      </c>
      <c r="W44">
        <v>43.097000000000001</v>
      </c>
      <c r="X44">
        <v>98.34</v>
      </c>
      <c r="Y44">
        <v>0</v>
      </c>
      <c r="Z44">
        <v>13.1076</v>
      </c>
      <c r="AA44">
        <v>0</v>
      </c>
      <c r="AB44">
        <v>26.260100000000001</v>
      </c>
      <c r="AC44">
        <v>19.35568</v>
      </c>
      <c r="AD44">
        <v>18.229800000000001</v>
      </c>
      <c r="AE44">
        <v>15.396000000000001</v>
      </c>
      <c r="AF44">
        <v>8.8740000000000006</v>
      </c>
      <c r="AG44">
        <v>40.584000000000003</v>
      </c>
      <c r="AH44">
        <v>18.940000000000001</v>
      </c>
      <c r="AI44">
        <v>0</v>
      </c>
      <c r="AJ44">
        <v>0</v>
      </c>
      <c r="AK44">
        <v>51.775199999999998</v>
      </c>
      <c r="AL44">
        <v>20.916</v>
      </c>
      <c r="AM44">
        <v>5.2786799999999996</v>
      </c>
      <c r="AN44">
        <v>0.93737000000000004</v>
      </c>
      <c r="AO44">
        <v>1.0989720000000001</v>
      </c>
      <c r="AP44">
        <v>2.4339</v>
      </c>
      <c r="AQ44">
        <v>0</v>
      </c>
      <c r="AR44">
        <v>49.68</v>
      </c>
      <c r="AS44">
        <v>31.897383000000001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2224.2380709999998</v>
      </c>
      <c r="BB44">
        <v>41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3</v>
      </c>
      <c r="K45">
        <v>343.38626099999999</v>
      </c>
      <c r="L45">
        <v>424.65499999999997</v>
      </c>
      <c r="M45">
        <v>73</v>
      </c>
      <c r="N45">
        <v>118.125</v>
      </c>
      <c r="O45">
        <v>123.66562500000001</v>
      </c>
      <c r="P45">
        <v>125.58750000000001</v>
      </c>
      <c r="Q45">
        <v>21.82</v>
      </c>
      <c r="R45">
        <v>42.390099999999997</v>
      </c>
      <c r="S45">
        <v>26.3901</v>
      </c>
      <c r="T45">
        <v>0</v>
      </c>
      <c r="U45">
        <v>418.77</v>
      </c>
      <c r="V45">
        <v>14.25</v>
      </c>
      <c r="W45">
        <v>43.097000000000001</v>
      </c>
      <c r="X45">
        <v>98.34</v>
      </c>
      <c r="Y45">
        <v>0</v>
      </c>
      <c r="Z45">
        <v>13.1076</v>
      </c>
      <c r="AA45">
        <v>0</v>
      </c>
      <c r="AB45">
        <v>26.260100000000001</v>
      </c>
      <c r="AC45">
        <v>19.35568</v>
      </c>
      <c r="AD45">
        <v>18.229800000000001</v>
      </c>
      <c r="AE45">
        <v>15.396000000000001</v>
      </c>
      <c r="AF45">
        <v>8.8740000000000006</v>
      </c>
      <c r="AG45">
        <v>40.584000000000003</v>
      </c>
      <c r="AH45">
        <v>18.940000000000001</v>
      </c>
      <c r="AI45">
        <v>0</v>
      </c>
      <c r="AJ45">
        <v>0</v>
      </c>
      <c r="AK45">
        <v>51.775199999999998</v>
      </c>
      <c r="AL45">
        <v>20.916</v>
      </c>
      <c r="AM45">
        <v>5.2786799999999996</v>
      </c>
      <c r="AN45">
        <v>0.93737000000000004</v>
      </c>
      <c r="AO45">
        <v>1.133958</v>
      </c>
      <c r="AP45">
        <v>6.2769000000000004</v>
      </c>
      <c r="AQ45">
        <v>0</v>
      </c>
      <c r="AR45">
        <v>49.68</v>
      </c>
      <c r="AS45">
        <v>31.897383000000001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2220.1160569999997</v>
      </c>
      <c r="BB45">
        <v>42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3</v>
      </c>
      <c r="K46">
        <v>343.38626099999999</v>
      </c>
      <c r="L46">
        <v>424.65499999999997</v>
      </c>
      <c r="M46">
        <v>73</v>
      </c>
      <c r="N46">
        <v>118.125</v>
      </c>
      <c r="O46">
        <v>123.66562500000001</v>
      </c>
      <c r="P46">
        <v>125.58750000000001</v>
      </c>
      <c r="Q46">
        <v>21.82</v>
      </c>
      <c r="R46">
        <v>42.390099999999997</v>
      </c>
      <c r="S46">
        <v>26.3901</v>
      </c>
      <c r="T46">
        <v>0</v>
      </c>
      <c r="U46">
        <v>418.77</v>
      </c>
      <c r="V46">
        <v>14.25</v>
      </c>
      <c r="W46">
        <v>43.097000000000001</v>
      </c>
      <c r="X46">
        <v>98.34</v>
      </c>
      <c r="Y46">
        <v>0</v>
      </c>
      <c r="Z46">
        <v>13.1076</v>
      </c>
      <c r="AA46">
        <v>0</v>
      </c>
      <c r="AB46">
        <v>26.260100000000001</v>
      </c>
      <c r="AC46">
        <v>19.35568</v>
      </c>
      <c r="AD46">
        <v>18.229800000000001</v>
      </c>
      <c r="AE46">
        <v>15.396000000000001</v>
      </c>
      <c r="AF46">
        <v>8.8740000000000006</v>
      </c>
      <c r="AG46">
        <v>40.584000000000003</v>
      </c>
      <c r="AH46">
        <v>18.940000000000001</v>
      </c>
      <c r="AI46">
        <v>0</v>
      </c>
      <c r="AJ46">
        <v>0</v>
      </c>
      <c r="AK46">
        <v>51.775199999999998</v>
      </c>
      <c r="AL46">
        <v>20.916</v>
      </c>
      <c r="AM46">
        <v>5.2786799999999996</v>
      </c>
      <c r="AN46">
        <v>0.93737000000000004</v>
      </c>
      <c r="AO46">
        <v>1.0131239999999999</v>
      </c>
      <c r="AP46">
        <v>6.2769000000000004</v>
      </c>
      <c r="AQ46">
        <v>0</v>
      </c>
      <c r="AR46">
        <v>49.68</v>
      </c>
      <c r="AS46">
        <v>31.897383000000001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2219.9952229999999</v>
      </c>
      <c r="BB46">
        <v>43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3</v>
      </c>
      <c r="K47">
        <v>343.38626099999999</v>
      </c>
      <c r="L47">
        <v>529.48397599999998</v>
      </c>
      <c r="M47">
        <v>73</v>
      </c>
      <c r="N47">
        <v>118.125</v>
      </c>
      <c r="O47">
        <v>111.46395</v>
      </c>
      <c r="P47">
        <v>125.58750000000001</v>
      </c>
      <c r="Q47">
        <v>21.82</v>
      </c>
      <c r="R47">
        <v>42.390099999999997</v>
      </c>
      <c r="S47">
        <v>26.3901</v>
      </c>
      <c r="T47">
        <v>0</v>
      </c>
      <c r="U47">
        <v>418.77</v>
      </c>
      <c r="V47">
        <v>14.25</v>
      </c>
      <c r="W47">
        <v>43.097000000000001</v>
      </c>
      <c r="X47">
        <v>98.34</v>
      </c>
      <c r="Y47">
        <v>0</v>
      </c>
      <c r="Z47">
        <v>13.1076</v>
      </c>
      <c r="AA47">
        <v>0</v>
      </c>
      <c r="AB47">
        <v>26.260100000000001</v>
      </c>
      <c r="AC47">
        <v>19.35568</v>
      </c>
      <c r="AD47">
        <v>18.229800000000001</v>
      </c>
      <c r="AE47">
        <v>15.396000000000001</v>
      </c>
      <c r="AF47">
        <v>8.8740000000000006</v>
      </c>
      <c r="AG47">
        <v>40.584000000000003</v>
      </c>
      <c r="AH47">
        <v>18.940000000000001</v>
      </c>
      <c r="AI47">
        <v>0</v>
      </c>
      <c r="AJ47">
        <v>0</v>
      </c>
      <c r="AK47">
        <v>51.775199999999998</v>
      </c>
      <c r="AL47">
        <v>20.916</v>
      </c>
      <c r="AM47">
        <v>5.2786799999999996</v>
      </c>
      <c r="AN47">
        <v>0.93737000000000004</v>
      </c>
      <c r="AO47">
        <v>0.971082</v>
      </c>
      <c r="AP47">
        <v>6.2769000000000004</v>
      </c>
      <c r="AQ47">
        <v>0</v>
      </c>
      <c r="AR47">
        <v>49.68</v>
      </c>
      <c r="AS47">
        <v>31.897383000000001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2312.5804819999998</v>
      </c>
      <c r="BB47">
        <v>44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3</v>
      </c>
      <c r="K48">
        <v>343.38626099999999</v>
      </c>
      <c r="L48">
        <v>624.65499999999997</v>
      </c>
      <c r="M48">
        <v>73</v>
      </c>
      <c r="N48">
        <v>118.125</v>
      </c>
      <c r="O48">
        <v>97.613399999999999</v>
      </c>
      <c r="P48">
        <v>125.58750000000001</v>
      </c>
      <c r="Q48">
        <v>21.82</v>
      </c>
      <c r="R48">
        <v>42.390099999999997</v>
      </c>
      <c r="S48">
        <v>26.3901</v>
      </c>
      <c r="T48">
        <v>0</v>
      </c>
      <c r="U48">
        <v>418.77</v>
      </c>
      <c r="V48">
        <v>14.25</v>
      </c>
      <c r="W48">
        <v>43.097000000000001</v>
      </c>
      <c r="X48">
        <v>98.34</v>
      </c>
      <c r="Y48">
        <v>0</v>
      </c>
      <c r="Z48">
        <v>13.1076</v>
      </c>
      <c r="AA48">
        <v>0</v>
      </c>
      <c r="AB48">
        <v>26.260100000000001</v>
      </c>
      <c r="AC48">
        <v>19.35568</v>
      </c>
      <c r="AD48">
        <v>18.229800000000001</v>
      </c>
      <c r="AE48">
        <v>15.396000000000001</v>
      </c>
      <c r="AF48">
        <v>8.8740000000000006</v>
      </c>
      <c r="AG48">
        <v>40.584000000000003</v>
      </c>
      <c r="AH48">
        <v>18.940000000000001</v>
      </c>
      <c r="AI48">
        <v>0</v>
      </c>
      <c r="AJ48">
        <v>0</v>
      </c>
      <c r="AK48">
        <v>51.775199999999998</v>
      </c>
      <c r="AL48">
        <v>20.916</v>
      </c>
      <c r="AM48">
        <v>5.2786799999999996</v>
      </c>
      <c r="AN48">
        <v>0.93737000000000004</v>
      </c>
      <c r="AO48">
        <v>0.96696599999999999</v>
      </c>
      <c r="AP48">
        <v>6.2769000000000004</v>
      </c>
      <c r="AQ48">
        <v>0</v>
      </c>
      <c r="AR48">
        <v>49.68</v>
      </c>
      <c r="AS48">
        <v>31.897383000000001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2393.8968399999994</v>
      </c>
      <c r="BB48">
        <v>45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3</v>
      </c>
      <c r="K49">
        <v>343.38626099999999</v>
      </c>
      <c r="L49">
        <v>487.65499999999997</v>
      </c>
      <c r="M49">
        <v>73</v>
      </c>
      <c r="N49">
        <v>118.125</v>
      </c>
      <c r="O49">
        <v>97.61</v>
      </c>
      <c r="P49">
        <v>125.58750000000001</v>
      </c>
      <c r="Q49">
        <v>21.823619999999998</v>
      </c>
      <c r="R49">
        <v>42.392195999999998</v>
      </c>
      <c r="S49">
        <v>26.3901</v>
      </c>
      <c r="T49">
        <v>0</v>
      </c>
      <c r="U49">
        <v>418.77</v>
      </c>
      <c r="V49">
        <v>14.25</v>
      </c>
      <c r="W49">
        <v>43.097000000000001</v>
      </c>
      <c r="X49">
        <v>98.34</v>
      </c>
      <c r="Y49">
        <v>0</v>
      </c>
      <c r="Z49">
        <v>13.1076</v>
      </c>
      <c r="AA49">
        <v>0</v>
      </c>
      <c r="AB49">
        <v>26.260100000000001</v>
      </c>
      <c r="AC49">
        <v>19.35568</v>
      </c>
      <c r="AD49">
        <v>18.229800000000001</v>
      </c>
      <c r="AE49">
        <v>15.396000000000001</v>
      </c>
      <c r="AF49">
        <v>8.8740000000000006</v>
      </c>
      <c r="AG49">
        <v>40.584000000000003</v>
      </c>
      <c r="AH49">
        <v>18.940000000000001</v>
      </c>
      <c r="AI49">
        <v>0</v>
      </c>
      <c r="AJ49">
        <v>0</v>
      </c>
      <c r="AK49">
        <v>51.775199999999998</v>
      </c>
      <c r="AL49">
        <v>20.916</v>
      </c>
      <c r="AM49">
        <v>5.2786799999999996</v>
      </c>
      <c r="AN49">
        <v>0.93737000000000004</v>
      </c>
      <c r="AO49">
        <v>1.050462</v>
      </c>
      <c r="AP49">
        <v>6.2769000000000004</v>
      </c>
      <c r="AQ49">
        <v>0</v>
      </c>
      <c r="AR49">
        <v>49.68</v>
      </c>
      <c r="AS49">
        <v>31.897383000000001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2256.9826519999997</v>
      </c>
      <c r="BB49">
        <v>46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3</v>
      </c>
      <c r="K50">
        <v>343.38626099999999</v>
      </c>
      <c r="L50">
        <v>480.65499999999997</v>
      </c>
      <c r="M50">
        <v>73</v>
      </c>
      <c r="N50">
        <v>118.125</v>
      </c>
      <c r="O50">
        <v>97.61</v>
      </c>
      <c r="P50">
        <v>125.58750000000001</v>
      </c>
      <c r="Q50">
        <v>21.823619999999998</v>
      </c>
      <c r="R50">
        <v>42.392195999999998</v>
      </c>
      <c r="S50">
        <v>26.3901</v>
      </c>
      <c r="T50">
        <v>0</v>
      </c>
      <c r="U50">
        <v>418.77</v>
      </c>
      <c r="V50">
        <v>14.25</v>
      </c>
      <c r="W50">
        <v>43.097000000000001</v>
      </c>
      <c r="X50">
        <v>98.34</v>
      </c>
      <c r="Y50">
        <v>0</v>
      </c>
      <c r="Z50">
        <v>13.1076</v>
      </c>
      <c r="AA50">
        <v>0</v>
      </c>
      <c r="AB50">
        <v>26.260100000000001</v>
      </c>
      <c r="AC50">
        <v>19.35568</v>
      </c>
      <c r="AD50">
        <v>18.229800000000001</v>
      </c>
      <c r="AE50">
        <v>15.396000000000001</v>
      </c>
      <c r="AF50">
        <v>8.8740000000000006</v>
      </c>
      <c r="AG50">
        <v>40.584000000000003</v>
      </c>
      <c r="AH50">
        <v>18.940000000000001</v>
      </c>
      <c r="AI50">
        <v>0</v>
      </c>
      <c r="AJ50">
        <v>0</v>
      </c>
      <c r="AK50">
        <v>51.775199999999998</v>
      </c>
      <c r="AL50">
        <v>20.916</v>
      </c>
      <c r="AM50">
        <v>5.2786799999999996</v>
      </c>
      <c r="AN50">
        <v>0.93737000000000004</v>
      </c>
      <c r="AO50">
        <v>1.10985</v>
      </c>
      <c r="AP50">
        <v>6.2769000000000004</v>
      </c>
      <c r="AQ50">
        <v>0</v>
      </c>
      <c r="AR50">
        <v>49.68</v>
      </c>
      <c r="AS50">
        <v>31.897383000000001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2250.0420399999994</v>
      </c>
      <c r="BB50">
        <v>47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3</v>
      </c>
      <c r="K51">
        <v>343.38626099999999</v>
      </c>
      <c r="L51">
        <v>443.65499999999997</v>
      </c>
      <c r="M51">
        <v>73</v>
      </c>
      <c r="N51">
        <v>118.125</v>
      </c>
      <c r="O51">
        <v>97.61</v>
      </c>
      <c r="P51">
        <v>125.58750000000001</v>
      </c>
      <c r="Q51">
        <v>21.823619999999998</v>
      </c>
      <c r="R51">
        <v>42.392195999999998</v>
      </c>
      <c r="S51">
        <v>26.3901</v>
      </c>
      <c r="T51">
        <v>0</v>
      </c>
      <c r="U51">
        <v>418.77</v>
      </c>
      <c r="V51">
        <v>14.25</v>
      </c>
      <c r="W51">
        <v>43.097000000000001</v>
      </c>
      <c r="X51">
        <v>98.34</v>
      </c>
      <c r="Y51">
        <v>0</v>
      </c>
      <c r="Z51">
        <v>13.1076</v>
      </c>
      <c r="AA51">
        <v>0</v>
      </c>
      <c r="AB51">
        <v>26.260100000000001</v>
      </c>
      <c r="AC51">
        <v>19.35568</v>
      </c>
      <c r="AD51">
        <v>18.229800000000001</v>
      </c>
      <c r="AE51">
        <v>28.225999999999999</v>
      </c>
      <c r="AF51">
        <v>8.8740000000000006</v>
      </c>
      <c r="AG51">
        <v>40.584000000000003</v>
      </c>
      <c r="AH51">
        <v>37.880000000000003</v>
      </c>
      <c r="AI51">
        <v>0</v>
      </c>
      <c r="AJ51">
        <v>0</v>
      </c>
      <c r="AK51">
        <v>51.775199999999998</v>
      </c>
      <c r="AL51">
        <v>20.916</v>
      </c>
      <c r="AM51">
        <v>5.2786799999999996</v>
      </c>
      <c r="AN51">
        <v>0.93737000000000004</v>
      </c>
      <c r="AO51">
        <v>1.1836439999999999</v>
      </c>
      <c r="AP51">
        <v>2.4339</v>
      </c>
      <c r="AQ51">
        <v>0</v>
      </c>
      <c r="AR51">
        <v>49.68</v>
      </c>
      <c r="AS51">
        <v>31.897383000000001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2241.0428340000003</v>
      </c>
      <c r="BB51">
        <v>48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3</v>
      </c>
      <c r="K52">
        <v>343.38626099999999</v>
      </c>
      <c r="L52">
        <v>481.65499999999997</v>
      </c>
      <c r="M52">
        <v>73</v>
      </c>
      <c r="N52">
        <v>118.125</v>
      </c>
      <c r="O52">
        <v>97.61</v>
      </c>
      <c r="P52">
        <v>125.58750000000001</v>
      </c>
      <c r="Q52">
        <v>21.823619999999998</v>
      </c>
      <c r="R52">
        <v>42.392195999999998</v>
      </c>
      <c r="S52">
        <v>26.3901</v>
      </c>
      <c r="T52">
        <v>0</v>
      </c>
      <c r="U52">
        <v>418.77</v>
      </c>
      <c r="V52">
        <v>14.25</v>
      </c>
      <c r="W52">
        <v>43.097000000000001</v>
      </c>
      <c r="X52">
        <v>98.34</v>
      </c>
      <c r="Y52">
        <v>0</v>
      </c>
      <c r="Z52">
        <v>13.1076</v>
      </c>
      <c r="AA52">
        <v>0</v>
      </c>
      <c r="AB52">
        <v>26.260100000000001</v>
      </c>
      <c r="AC52">
        <v>19.35568</v>
      </c>
      <c r="AD52">
        <v>18.229800000000001</v>
      </c>
      <c r="AE52">
        <v>28.225999999999999</v>
      </c>
      <c r="AF52">
        <v>8.8740000000000006</v>
      </c>
      <c r="AG52">
        <v>40.584000000000003</v>
      </c>
      <c r="AH52">
        <v>45.456000000000003</v>
      </c>
      <c r="AI52">
        <v>0</v>
      </c>
      <c r="AJ52">
        <v>0</v>
      </c>
      <c r="AK52">
        <v>51.775199999999998</v>
      </c>
      <c r="AL52">
        <v>20.916</v>
      </c>
      <c r="AM52">
        <v>5.2786799999999996</v>
      </c>
      <c r="AN52">
        <v>0.93737000000000004</v>
      </c>
      <c r="AO52">
        <v>1.31271</v>
      </c>
      <c r="AP52">
        <v>2.4339</v>
      </c>
      <c r="AQ52">
        <v>0</v>
      </c>
      <c r="AR52">
        <v>49.68</v>
      </c>
      <c r="AS52">
        <v>31.897383000000001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2286.7479000000003</v>
      </c>
      <c r="BB52">
        <v>49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3</v>
      </c>
      <c r="K53">
        <v>343.38626099999999</v>
      </c>
      <c r="L53">
        <v>477.65499999999997</v>
      </c>
      <c r="M53">
        <v>73</v>
      </c>
      <c r="N53">
        <v>118.125</v>
      </c>
      <c r="O53">
        <v>97.61</v>
      </c>
      <c r="P53">
        <v>125.58750000000001</v>
      </c>
      <c r="Q53">
        <v>21.823619999999998</v>
      </c>
      <c r="R53">
        <v>42.392195999999998</v>
      </c>
      <c r="S53">
        <v>26.3901</v>
      </c>
      <c r="T53">
        <v>0</v>
      </c>
      <c r="U53">
        <v>418.77</v>
      </c>
      <c r="V53">
        <v>14.25</v>
      </c>
      <c r="W53">
        <v>43.097000000000001</v>
      </c>
      <c r="X53">
        <v>98.34</v>
      </c>
      <c r="Y53">
        <v>0</v>
      </c>
      <c r="Z53">
        <v>13.1076</v>
      </c>
      <c r="AA53">
        <v>0</v>
      </c>
      <c r="AB53">
        <v>26.260100000000001</v>
      </c>
      <c r="AC53">
        <v>19.35568</v>
      </c>
      <c r="AD53">
        <v>18.229800000000001</v>
      </c>
      <c r="AE53">
        <v>28.225999999999999</v>
      </c>
      <c r="AF53">
        <v>8.8740000000000006</v>
      </c>
      <c r="AG53">
        <v>40.584000000000003</v>
      </c>
      <c r="AH53">
        <v>45.456000000000003</v>
      </c>
      <c r="AI53">
        <v>0</v>
      </c>
      <c r="AJ53">
        <v>0</v>
      </c>
      <c r="AK53">
        <v>51.775199999999998</v>
      </c>
      <c r="AL53">
        <v>20.916</v>
      </c>
      <c r="AM53">
        <v>5.2786799999999996</v>
      </c>
      <c r="AN53">
        <v>0.93737000000000004</v>
      </c>
      <c r="AO53">
        <v>1.3615139999999999</v>
      </c>
      <c r="AP53">
        <v>2.4339</v>
      </c>
      <c r="AQ53">
        <v>0</v>
      </c>
      <c r="AR53">
        <v>49.68</v>
      </c>
      <c r="AS53">
        <v>31.897383000000001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2282.7967040000003</v>
      </c>
      <c r="BB53">
        <v>50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3</v>
      </c>
      <c r="K54">
        <v>343.38626099999999</v>
      </c>
      <c r="L54">
        <v>450.65499999999997</v>
      </c>
      <c r="M54">
        <v>73</v>
      </c>
      <c r="N54">
        <v>118.125</v>
      </c>
      <c r="O54">
        <v>97.61</v>
      </c>
      <c r="P54">
        <v>125.58750000000001</v>
      </c>
      <c r="Q54">
        <v>21.823619999999998</v>
      </c>
      <c r="R54">
        <v>42.392195999999998</v>
      </c>
      <c r="S54">
        <v>26.3901</v>
      </c>
      <c r="T54">
        <v>0</v>
      </c>
      <c r="U54">
        <v>418.77</v>
      </c>
      <c r="V54">
        <v>14.25</v>
      </c>
      <c r="W54">
        <v>43.097000000000001</v>
      </c>
      <c r="X54">
        <v>98.34</v>
      </c>
      <c r="Y54">
        <v>0</v>
      </c>
      <c r="Z54">
        <v>13.1076</v>
      </c>
      <c r="AA54">
        <v>0</v>
      </c>
      <c r="AB54">
        <v>26.260100000000001</v>
      </c>
      <c r="AC54">
        <v>9.6778399999999998</v>
      </c>
      <c r="AD54">
        <v>18.229800000000001</v>
      </c>
      <c r="AE54">
        <v>28.225999999999999</v>
      </c>
      <c r="AF54">
        <v>8.8740000000000006</v>
      </c>
      <c r="AG54">
        <v>40.584000000000003</v>
      </c>
      <c r="AH54">
        <v>45.456000000000003</v>
      </c>
      <c r="AI54">
        <v>0</v>
      </c>
      <c r="AJ54">
        <v>0</v>
      </c>
      <c r="AK54">
        <v>51.775199999999998</v>
      </c>
      <c r="AL54">
        <v>34.86</v>
      </c>
      <c r="AM54">
        <v>5.2786799999999996</v>
      </c>
      <c r="AN54">
        <v>0.93737000000000004</v>
      </c>
      <c r="AO54">
        <v>4.2876960000000004</v>
      </c>
      <c r="AP54">
        <v>2.4339</v>
      </c>
      <c r="AQ54">
        <v>0</v>
      </c>
      <c r="AR54">
        <v>49.68</v>
      </c>
      <c r="AS54">
        <v>31.897383000000001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2262.9890460000001</v>
      </c>
      <c r="BB54">
        <v>51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3</v>
      </c>
      <c r="K55">
        <v>343.38626099999999</v>
      </c>
      <c r="L55">
        <v>394.65499999999997</v>
      </c>
      <c r="M55">
        <v>73</v>
      </c>
      <c r="N55">
        <v>118.125</v>
      </c>
      <c r="O55">
        <v>97.61</v>
      </c>
      <c r="P55">
        <v>125.58750000000001</v>
      </c>
      <c r="Q55">
        <v>21.823619999999998</v>
      </c>
      <c r="R55">
        <v>42.392195999999998</v>
      </c>
      <c r="S55">
        <v>26.3901</v>
      </c>
      <c r="T55">
        <v>0</v>
      </c>
      <c r="U55">
        <v>418.77</v>
      </c>
      <c r="V55">
        <v>14.25</v>
      </c>
      <c r="W55">
        <v>43.097000000000001</v>
      </c>
      <c r="X55">
        <v>98.34</v>
      </c>
      <c r="Y55">
        <v>0</v>
      </c>
      <c r="Z55">
        <v>13.1076</v>
      </c>
      <c r="AA55">
        <v>0</v>
      </c>
      <c r="AB55">
        <v>26.260100000000001</v>
      </c>
      <c r="AC55">
        <v>9.6778399999999998</v>
      </c>
      <c r="AD55">
        <v>18.229800000000001</v>
      </c>
      <c r="AE55">
        <v>28.225999999999999</v>
      </c>
      <c r="AF55">
        <v>8.8740000000000006</v>
      </c>
      <c r="AG55">
        <v>40.584000000000003</v>
      </c>
      <c r="AH55">
        <v>45.456000000000003</v>
      </c>
      <c r="AI55">
        <v>0</v>
      </c>
      <c r="AJ55">
        <v>0</v>
      </c>
      <c r="AK55">
        <v>51.775199999999998</v>
      </c>
      <c r="AL55">
        <v>80.177999999999997</v>
      </c>
      <c r="AM55">
        <v>5.2786799999999996</v>
      </c>
      <c r="AN55">
        <v>0.93737000000000004</v>
      </c>
      <c r="AO55">
        <v>4.4094119999999997</v>
      </c>
      <c r="AP55">
        <v>2.4339</v>
      </c>
      <c r="AQ55">
        <v>0</v>
      </c>
      <c r="AR55">
        <v>49.68</v>
      </c>
      <c r="AS55">
        <v>31.897383000000001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2252.4287619999996</v>
      </c>
      <c r="BB55">
        <v>52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3</v>
      </c>
      <c r="K56">
        <v>343.38626099999999</v>
      </c>
      <c r="L56">
        <v>394.65499999999997</v>
      </c>
      <c r="M56">
        <v>73</v>
      </c>
      <c r="N56">
        <v>118.125</v>
      </c>
      <c r="O56">
        <v>97.61</v>
      </c>
      <c r="P56">
        <v>125.58750000000001</v>
      </c>
      <c r="Q56">
        <v>21.823619999999998</v>
      </c>
      <c r="R56">
        <v>42.392195999999998</v>
      </c>
      <c r="S56">
        <v>26.3901</v>
      </c>
      <c r="T56">
        <v>0</v>
      </c>
      <c r="U56">
        <v>418.77</v>
      </c>
      <c r="V56">
        <v>14.25</v>
      </c>
      <c r="W56">
        <v>43.097000000000001</v>
      </c>
      <c r="X56">
        <v>98.34</v>
      </c>
      <c r="Y56">
        <v>0</v>
      </c>
      <c r="Z56">
        <v>13.1076</v>
      </c>
      <c r="AA56">
        <v>0</v>
      </c>
      <c r="AB56">
        <v>26.260100000000001</v>
      </c>
      <c r="AC56">
        <v>9.6778399999999998</v>
      </c>
      <c r="AD56">
        <v>18.229800000000001</v>
      </c>
      <c r="AE56">
        <v>30.792000000000002</v>
      </c>
      <c r="AF56">
        <v>8.8740000000000006</v>
      </c>
      <c r="AG56">
        <v>40.584000000000003</v>
      </c>
      <c r="AH56">
        <v>45.456000000000003</v>
      </c>
      <c r="AI56">
        <v>0</v>
      </c>
      <c r="AJ56">
        <v>0</v>
      </c>
      <c r="AK56">
        <v>51.775199999999998</v>
      </c>
      <c r="AL56">
        <v>80.177999999999997</v>
      </c>
      <c r="AM56">
        <v>10.557359999999999</v>
      </c>
      <c r="AN56">
        <v>0.93737000000000004</v>
      </c>
      <c r="AO56">
        <v>4.4543939999999997</v>
      </c>
      <c r="AP56">
        <v>2.4339</v>
      </c>
      <c r="AQ56">
        <v>6.3</v>
      </c>
      <c r="AR56">
        <v>49.68</v>
      </c>
      <c r="AS56">
        <v>31.897383000000001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2266.6184239999993</v>
      </c>
      <c r="BB56">
        <v>53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3</v>
      </c>
      <c r="K57">
        <v>343.38626099999999</v>
      </c>
      <c r="L57">
        <v>394.65499999999997</v>
      </c>
      <c r="M57">
        <v>73</v>
      </c>
      <c r="N57">
        <v>118.125</v>
      </c>
      <c r="O57">
        <v>97.61</v>
      </c>
      <c r="P57">
        <v>125.58750000000001</v>
      </c>
      <c r="Q57">
        <v>21.823619999999998</v>
      </c>
      <c r="R57">
        <v>42.392195999999998</v>
      </c>
      <c r="S57">
        <v>26.3901</v>
      </c>
      <c r="T57">
        <v>0</v>
      </c>
      <c r="U57">
        <v>418.77</v>
      </c>
      <c r="V57">
        <v>14.25</v>
      </c>
      <c r="W57">
        <v>43.097000000000001</v>
      </c>
      <c r="X57">
        <v>98.34</v>
      </c>
      <c r="Y57">
        <v>0</v>
      </c>
      <c r="Z57">
        <v>13.1076</v>
      </c>
      <c r="AA57">
        <v>0</v>
      </c>
      <c r="AB57">
        <v>13.0634</v>
      </c>
      <c r="AC57">
        <v>9.6778399999999998</v>
      </c>
      <c r="AD57">
        <v>17.833500000000001</v>
      </c>
      <c r="AE57">
        <v>30.792000000000002</v>
      </c>
      <c r="AF57">
        <v>8.8740000000000006</v>
      </c>
      <c r="AG57">
        <v>40.584000000000003</v>
      </c>
      <c r="AH57">
        <v>45.456000000000003</v>
      </c>
      <c r="AI57">
        <v>0</v>
      </c>
      <c r="AJ57">
        <v>0</v>
      </c>
      <c r="AK57">
        <v>51.775199999999998</v>
      </c>
      <c r="AL57">
        <v>80.177999999999997</v>
      </c>
      <c r="AM57">
        <v>10.557359999999999</v>
      </c>
      <c r="AN57">
        <v>0.93737000000000004</v>
      </c>
      <c r="AO57">
        <v>4.4467499999999998</v>
      </c>
      <c r="AP57">
        <v>2.0495999999999999</v>
      </c>
      <c r="AQ57">
        <v>11.403</v>
      </c>
      <c r="AR57">
        <v>49.68</v>
      </c>
      <c r="AS57">
        <v>31.897383000000001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2257.7364799999991</v>
      </c>
      <c r="BB57">
        <v>54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3</v>
      </c>
      <c r="K58">
        <v>343.38626099999999</v>
      </c>
      <c r="L58">
        <v>394.65499999999997</v>
      </c>
      <c r="M58">
        <v>73</v>
      </c>
      <c r="N58">
        <v>118.125</v>
      </c>
      <c r="O58">
        <v>97.61</v>
      </c>
      <c r="P58">
        <v>125.58750000000001</v>
      </c>
      <c r="Q58">
        <v>21.823619999999998</v>
      </c>
      <c r="R58">
        <v>42.392195999999998</v>
      </c>
      <c r="S58">
        <v>26.3901</v>
      </c>
      <c r="T58">
        <v>0</v>
      </c>
      <c r="U58">
        <v>418.77</v>
      </c>
      <c r="V58">
        <v>14.25</v>
      </c>
      <c r="W58">
        <v>43.097000000000001</v>
      </c>
      <c r="X58">
        <v>98.34</v>
      </c>
      <c r="Y58">
        <v>0</v>
      </c>
      <c r="Z58">
        <v>13.1076</v>
      </c>
      <c r="AA58">
        <v>0</v>
      </c>
      <c r="AB58">
        <v>13.0634</v>
      </c>
      <c r="AC58">
        <v>9.6778399999999998</v>
      </c>
      <c r="AD58">
        <v>17.833500000000001</v>
      </c>
      <c r="AE58">
        <v>30.792000000000002</v>
      </c>
      <c r="AF58">
        <v>8.8740000000000006</v>
      </c>
      <c r="AG58">
        <v>40.584000000000003</v>
      </c>
      <c r="AH58">
        <v>45.456000000000003</v>
      </c>
      <c r="AI58">
        <v>0</v>
      </c>
      <c r="AJ58">
        <v>0</v>
      </c>
      <c r="AK58">
        <v>51.775199999999998</v>
      </c>
      <c r="AL58">
        <v>80.177999999999997</v>
      </c>
      <c r="AM58">
        <v>11.730399999999999</v>
      </c>
      <c r="AN58">
        <v>0.93737000000000004</v>
      </c>
      <c r="AO58">
        <v>4.4896739999999999</v>
      </c>
      <c r="AP58">
        <v>2.0495999999999999</v>
      </c>
      <c r="AQ58">
        <v>11.403</v>
      </c>
      <c r="AR58">
        <v>49.68</v>
      </c>
      <c r="AS58">
        <v>31.897383000000001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2258.9524439999991</v>
      </c>
      <c r="BB58">
        <v>55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3</v>
      </c>
      <c r="K59">
        <v>343.38626099999999</v>
      </c>
      <c r="L59">
        <v>524.65499999999997</v>
      </c>
      <c r="M59">
        <v>81</v>
      </c>
      <c r="N59">
        <v>118.125</v>
      </c>
      <c r="O59">
        <v>97.61</v>
      </c>
      <c r="P59">
        <v>125.58750000000001</v>
      </c>
      <c r="Q59">
        <v>21.823619999999998</v>
      </c>
      <c r="R59">
        <v>42.392195999999998</v>
      </c>
      <c r="S59">
        <v>26.3901</v>
      </c>
      <c r="T59">
        <v>0</v>
      </c>
      <c r="U59">
        <v>418.77</v>
      </c>
      <c r="V59">
        <v>14.25</v>
      </c>
      <c r="W59">
        <v>43.097000000000001</v>
      </c>
      <c r="X59">
        <v>98.34</v>
      </c>
      <c r="Y59">
        <v>0</v>
      </c>
      <c r="Z59">
        <v>13.1076</v>
      </c>
      <c r="AA59">
        <v>13.983000000000001</v>
      </c>
      <c r="AB59">
        <v>13.0634</v>
      </c>
      <c r="AC59">
        <v>9.6778399999999998</v>
      </c>
      <c r="AD59">
        <v>17.833500000000001</v>
      </c>
      <c r="AE59">
        <v>30.792000000000002</v>
      </c>
      <c r="AF59">
        <v>8.8740000000000006</v>
      </c>
      <c r="AG59">
        <v>40.584000000000003</v>
      </c>
      <c r="AH59">
        <v>45.456000000000003</v>
      </c>
      <c r="AI59">
        <v>0</v>
      </c>
      <c r="AJ59">
        <v>0</v>
      </c>
      <c r="AK59">
        <v>51.775199999999998</v>
      </c>
      <c r="AL59">
        <v>80.177999999999997</v>
      </c>
      <c r="AM59">
        <v>15.836040000000001</v>
      </c>
      <c r="AN59">
        <v>0.93737000000000004</v>
      </c>
      <c r="AO59">
        <v>4.5011400000000004</v>
      </c>
      <c r="AP59">
        <v>2.0495999999999999</v>
      </c>
      <c r="AQ59">
        <v>21.167999999999999</v>
      </c>
      <c r="AR59">
        <v>49.68</v>
      </c>
      <c r="AS59">
        <v>31.897383000000001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2424.8175499999993</v>
      </c>
      <c r="BB59">
        <v>56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3</v>
      </c>
      <c r="K60">
        <v>307.221</v>
      </c>
      <c r="L60">
        <v>653.15</v>
      </c>
      <c r="M60">
        <v>81</v>
      </c>
      <c r="N60">
        <v>118.125</v>
      </c>
      <c r="O60">
        <v>97.61</v>
      </c>
      <c r="P60">
        <v>125.58750000000001</v>
      </c>
      <c r="Q60">
        <v>21.823619999999998</v>
      </c>
      <c r="R60">
        <v>42.392195999999998</v>
      </c>
      <c r="S60">
        <v>26.3901</v>
      </c>
      <c r="T60">
        <v>0</v>
      </c>
      <c r="U60">
        <v>418.77</v>
      </c>
      <c r="V60">
        <v>14.25</v>
      </c>
      <c r="W60">
        <v>43.097000000000001</v>
      </c>
      <c r="X60">
        <v>98.34</v>
      </c>
      <c r="Y60">
        <v>0</v>
      </c>
      <c r="Z60">
        <v>13.1076</v>
      </c>
      <c r="AA60">
        <v>28.045000000000002</v>
      </c>
      <c r="AB60">
        <v>13.0634</v>
      </c>
      <c r="AC60">
        <v>9.6778399999999998</v>
      </c>
      <c r="AD60">
        <v>18.229800000000001</v>
      </c>
      <c r="AE60">
        <v>30.792000000000002</v>
      </c>
      <c r="AF60">
        <v>8.8740000000000006</v>
      </c>
      <c r="AG60">
        <v>40.584000000000003</v>
      </c>
      <c r="AH60">
        <v>45.456000000000003</v>
      </c>
      <c r="AI60">
        <v>0</v>
      </c>
      <c r="AJ60">
        <v>0</v>
      </c>
      <c r="AK60">
        <v>51.775199999999998</v>
      </c>
      <c r="AL60">
        <v>80.177999999999997</v>
      </c>
      <c r="AM60">
        <v>15.836040000000001</v>
      </c>
      <c r="AN60">
        <v>0.93737000000000004</v>
      </c>
      <c r="AO60">
        <v>4.4585100000000004</v>
      </c>
      <c r="AP60">
        <v>2.0495999999999999</v>
      </c>
      <c r="AQ60">
        <v>31.751999999999999</v>
      </c>
      <c r="AR60">
        <v>49.68</v>
      </c>
      <c r="AS60">
        <v>31.897383000000001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2542.1469589999992</v>
      </c>
      <c r="BB60">
        <v>57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3</v>
      </c>
      <c r="K61">
        <v>343.38626099999999</v>
      </c>
      <c r="L61">
        <v>653.15</v>
      </c>
      <c r="M61">
        <v>81</v>
      </c>
      <c r="N61">
        <v>118.125</v>
      </c>
      <c r="O61">
        <v>97.61</v>
      </c>
      <c r="P61">
        <v>125.58750000000001</v>
      </c>
      <c r="Q61">
        <v>21.823619999999998</v>
      </c>
      <c r="R61">
        <v>42.392195999999998</v>
      </c>
      <c r="S61">
        <v>26.3901</v>
      </c>
      <c r="T61">
        <v>0</v>
      </c>
      <c r="U61">
        <v>418.77</v>
      </c>
      <c r="V61">
        <v>14.25</v>
      </c>
      <c r="W61">
        <v>43.097000000000001</v>
      </c>
      <c r="X61">
        <v>98.34</v>
      </c>
      <c r="Y61">
        <v>0</v>
      </c>
      <c r="Z61">
        <v>13.1076</v>
      </c>
      <c r="AA61">
        <v>42.106999999999999</v>
      </c>
      <c r="AB61">
        <v>13.0634</v>
      </c>
      <c r="AC61">
        <v>9.6778399999999998</v>
      </c>
      <c r="AD61">
        <v>18.229800000000001</v>
      </c>
      <c r="AE61">
        <v>30.792000000000002</v>
      </c>
      <c r="AF61">
        <v>8.8740000000000006</v>
      </c>
      <c r="AG61">
        <v>40.584000000000003</v>
      </c>
      <c r="AH61">
        <v>46.781799999999997</v>
      </c>
      <c r="AI61">
        <v>0</v>
      </c>
      <c r="AJ61">
        <v>0</v>
      </c>
      <c r="AK61">
        <v>51.775199999999998</v>
      </c>
      <c r="AL61">
        <v>80.177999999999997</v>
      </c>
      <c r="AM61">
        <v>15.836040000000001</v>
      </c>
      <c r="AN61">
        <v>0.93737000000000004</v>
      </c>
      <c r="AO61">
        <v>4.4026500000000004</v>
      </c>
      <c r="AP61">
        <v>2.0495999999999999</v>
      </c>
      <c r="AQ61">
        <v>34.209000000000003</v>
      </c>
      <c r="AR61">
        <v>49.68</v>
      </c>
      <c r="AS61">
        <v>31.897383000000001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2596.1011599999988</v>
      </c>
      <c r="BB61">
        <v>58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3</v>
      </c>
      <c r="K62">
        <v>343.38626099999999</v>
      </c>
      <c r="L62">
        <v>653.15</v>
      </c>
      <c r="M62">
        <v>81</v>
      </c>
      <c r="N62">
        <v>118.125</v>
      </c>
      <c r="O62">
        <v>97.61</v>
      </c>
      <c r="P62">
        <v>125.58750000000001</v>
      </c>
      <c r="Q62">
        <v>21.823619999999998</v>
      </c>
      <c r="R62">
        <v>42.392195999999998</v>
      </c>
      <c r="S62">
        <v>26.3901</v>
      </c>
      <c r="T62">
        <v>0</v>
      </c>
      <c r="U62">
        <v>418.77</v>
      </c>
      <c r="V62">
        <v>14.25</v>
      </c>
      <c r="W62">
        <v>43.097000000000001</v>
      </c>
      <c r="X62">
        <v>98.34</v>
      </c>
      <c r="Y62">
        <v>0</v>
      </c>
      <c r="Z62">
        <v>13.1076</v>
      </c>
      <c r="AA62">
        <v>42.106999999999999</v>
      </c>
      <c r="AB62">
        <v>13.0634</v>
      </c>
      <c r="AC62">
        <v>9.6778399999999998</v>
      </c>
      <c r="AD62">
        <v>18.229800000000001</v>
      </c>
      <c r="AE62">
        <v>30.792000000000002</v>
      </c>
      <c r="AF62">
        <v>8.8740000000000006</v>
      </c>
      <c r="AG62">
        <v>40.584000000000003</v>
      </c>
      <c r="AH62">
        <v>46.781799999999997</v>
      </c>
      <c r="AI62">
        <v>0</v>
      </c>
      <c r="AJ62">
        <v>0</v>
      </c>
      <c r="AK62">
        <v>51.775199999999998</v>
      </c>
      <c r="AL62">
        <v>34.86</v>
      </c>
      <c r="AM62">
        <v>15.836040000000001</v>
      </c>
      <c r="AN62">
        <v>0.93737000000000004</v>
      </c>
      <c r="AO62">
        <v>4.4094119999999997</v>
      </c>
      <c r="AP62">
        <v>2.0495999999999999</v>
      </c>
      <c r="AQ62">
        <v>34.209000000000003</v>
      </c>
      <c r="AR62">
        <v>49.68</v>
      </c>
      <c r="AS62">
        <v>31.897383000000001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2550.789921999999</v>
      </c>
      <c r="BB62">
        <v>59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3</v>
      </c>
      <c r="K63">
        <v>343.38626099999999</v>
      </c>
      <c r="L63">
        <v>653.15</v>
      </c>
      <c r="M63">
        <v>81</v>
      </c>
      <c r="N63">
        <v>118.125</v>
      </c>
      <c r="O63">
        <v>97.61</v>
      </c>
      <c r="P63">
        <v>125.58750000000001</v>
      </c>
      <c r="Q63">
        <v>21.823619999999998</v>
      </c>
      <c r="R63">
        <v>42.392195999999998</v>
      </c>
      <c r="S63">
        <v>26.3901</v>
      </c>
      <c r="T63">
        <v>0</v>
      </c>
      <c r="U63">
        <v>418.77</v>
      </c>
      <c r="V63">
        <v>14.25</v>
      </c>
      <c r="W63">
        <v>43.097000000000001</v>
      </c>
      <c r="X63">
        <v>98.34</v>
      </c>
      <c r="Y63">
        <v>0</v>
      </c>
      <c r="Z63">
        <v>13.1076</v>
      </c>
      <c r="AA63">
        <v>42.106999999999999</v>
      </c>
      <c r="AB63">
        <v>13.0634</v>
      </c>
      <c r="AC63">
        <v>9.6778399999999998</v>
      </c>
      <c r="AD63">
        <v>18.229800000000001</v>
      </c>
      <c r="AE63">
        <v>30.792000000000002</v>
      </c>
      <c r="AF63">
        <v>8.8740000000000006</v>
      </c>
      <c r="AG63">
        <v>40.584000000000003</v>
      </c>
      <c r="AH63">
        <v>46.781799999999997</v>
      </c>
      <c r="AI63">
        <v>0</v>
      </c>
      <c r="AJ63">
        <v>0</v>
      </c>
      <c r="AK63">
        <v>51.775199999999998</v>
      </c>
      <c r="AL63">
        <v>10.458</v>
      </c>
      <c r="AM63">
        <v>15.836040000000001</v>
      </c>
      <c r="AN63">
        <v>0.93737000000000004</v>
      </c>
      <c r="AO63">
        <v>4.3882440000000003</v>
      </c>
      <c r="AP63">
        <v>2.0495999999999999</v>
      </c>
      <c r="AQ63">
        <v>34.209000000000003</v>
      </c>
      <c r="AR63">
        <v>49.68</v>
      </c>
      <c r="AS63">
        <v>31.897383000000001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2526.3667539999992</v>
      </c>
      <c r="BB63">
        <v>60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3</v>
      </c>
      <c r="K64">
        <v>343.38626099999999</v>
      </c>
      <c r="L64">
        <v>653.15</v>
      </c>
      <c r="M64">
        <v>81</v>
      </c>
      <c r="N64">
        <v>118.125</v>
      </c>
      <c r="O64">
        <v>97.61</v>
      </c>
      <c r="P64">
        <v>125.58750000000001</v>
      </c>
      <c r="Q64">
        <v>21.823619999999998</v>
      </c>
      <c r="R64">
        <v>42.392195999999998</v>
      </c>
      <c r="S64">
        <v>26.3901</v>
      </c>
      <c r="T64">
        <v>0</v>
      </c>
      <c r="U64">
        <v>418.77</v>
      </c>
      <c r="V64">
        <v>14.25</v>
      </c>
      <c r="W64">
        <v>43.097000000000001</v>
      </c>
      <c r="X64">
        <v>98.34</v>
      </c>
      <c r="Y64">
        <v>0</v>
      </c>
      <c r="Z64">
        <v>13.1076</v>
      </c>
      <c r="AA64">
        <v>42.106999999999999</v>
      </c>
      <c r="AB64">
        <v>13.0634</v>
      </c>
      <c r="AC64">
        <v>9.6778399999999998</v>
      </c>
      <c r="AD64">
        <v>18.229800000000001</v>
      </c>
      <c r="AE64">
        <v>30.792000000000002</v>
      </c>
      <c r="AF64">
        <v>8.8740000000000006</v>
      </c>
      <c r="AG64">
        <v>40.584000000000003</v>
      </c>
      <c r="AH64">
        <v>46.781799999999997</v>
      </c>
      <c r="AI64">
        <v>0</v>
      </c>
      <c r="AJ64">
        <v>0</v>
      </c>
      <c r="AK64">
        <v>51.775199999999998</v>
      </c>
      <c r="AL64">
        <v>10.458</v>
      </c>
      <c r="AM64">
        <v>15.836040000000001</v>
      </c>
      <c r="AN64">
        <v>0.93737000000000004</v>
      </c>
      <c r="AO64">
        <v>4.3685460000000003</v>
      </c>
      <c r="AP64">
        <v>2.0495999999999999</v>
      </c>
      <c r="AQ64">
        <v>34.209000000000003</v>
      </c>
      <c r="AR64">
        <v>49.68</v>
      </c>
      <c r="AS64">
        <v>31.897383000000001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2526.3470559999992</v>
      </c>
      <c r="BB64">
        <v>61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3</v>
      </c>
      <c r="K65">
        <v>343.38626099999999</v>
      </c>
      <c r="L65">
        <v>653.15</v>
      </c>
      <c r="M65">
        <v>81</v>
      </c>
      <c r="N65">
        <v>118.125</v>
      </c>
      <c r="O65">
        <v>97.61</v>
      </c>
      <c r="P65">
        <v>125.58750000000001</v>
      </c>
      <c r="Q65">
        <v>21.823619999999998</v>
      </c>
      <c r="R65">
        <v>42.392195999999998</v>
      </c>
      <c r="S65">
        <v>26.3901</v>
      </c>
      <c r="T65">
        <v>0</v>
      </c>
      <c r="U65">
        <v>418.77</v>
      </c>
      <c r="V65">
        <v>14.25</v>
      </c>
      <c r="W65">
        <v>43.097000000000001</v>
      </c>
      <c r="X65">
        <v>98.34</v>
      </c>
      <c r="Y65">
        <v>0</v>
      </c>
      <c r="Z65">
        <v>13.1076</v>
      </c>
      <c r="AA65">
        <v>42.106999999999999</v>
      </c>
      <c r="AB65">
        <v>13.0634</v>
      </c>
      <c r="AC65">
        <v>9.6778399999999998</v>
      </c>
      <c r="AD65">
        <v>18.229800000000001</v>
      </c>
      <c r="AE65">
        <v>30.792000000000002</v>
      </c>
      <c r="AF65">
        <v>8.8740000000000006</v>
      </c>
      <c r="AG65">
        <v>40.584000000000003</v>
      </c>
      <c r="AH65">
        <v>70.172700000000006</v>
      </c>
      <c r="AI65">
        <v>0</v>
      </c>
      <c r="AJ65">
        <v>0</v>
      </c>
      <c r="AK65">
        <v>51.775199999999998</v>
      </c>
      <c r="AL65">
        <v>10.458</v>
      </c>
      <c r="AM65">
        <v>15.836040000000001</v>
      </c>
      <c r="AN65">
        <v>0.93737000000000004</v>
      </c>
      <c r="AO65">
        <v>4.372662</v>
      </c>
      <c r="AP65">
        <v>2.0495999999999999</v>
      </c>
      <c r="AQ65">
        <v>31.751999999999999</v>
      </c>
      <c r="AR65">
        <v>49.68</v>
      </c>
      <c r="AS65">
        <v>31.897383000000001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2547.2850719999992</v>
      </c>
      <c r="BB65">
        <v>62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3</v>
      </c>
      <c r="K66">
        <v>343.38626099999999</v>
      </c>
      <c r="L66">
        <v>653.15</v>
      </c>
      <c r="M66">
        <v>81</v>
      </c>
      <c r="N66">
        <v>118.125</v>
      </c>
      <c r="O66">
        <v>97.61</v>
      </c>
      <c r="P66">
        <v>125.58750000000001</v>
      </c>
      <c r="Q66">
        <v>21.823619999999998</v>
      </c>
      <c r="R66">
        <v>42.392195999999998</v>
      </c>
      <c r="S66">
        <v>26.3901</v>
      </c>
      <c r="T66">
        <v>0</v>
      </c>
      <c r="U66">
        <v>418.77</v>
      </c>
      <c r="V66">
        <v>14.25</v>
      </c>
      <c r="W66">
        <v>43.097000000000001</v>
      </c>
      <c r="X66">
        <v>98.34</v>
      </c>
      <c r="Y66">
        <v>0</v>
      </c>
      <c r="Z66">
        <v>13.1076</v>
      </c>
      <c r="AA66">
        <v>28.045000000000002</v>
      </c>
      <c r="AB66">
        <v>13.0634</v>
      </c>
      <c r="AC66">
        <v>9.6778399999999998</v>
      </c>
      <c r="AD66">
        <v>18.229800000000001</v>
      </c>
      <c r="AE66">
        <v>30.792000000000002</v>
      </c>
      <c r="AF66">
        <v>8.8740000000000006</v>
      </c>
      <c r="AG66">
        <v>40.584000000000003</v>
      </c>
      <c r="AH66">
        <v>70.172700000000006</v>
      </c>
      <c r="AI66">
        <v>0</v>
      </c>
      <c r="AJ66">
        <v>0</v>
      </c>
      <c r="AK66">
        <v>51.775199999999998</v>
      </c>
      <c r="AL66">
        <v>10.458</v>
      </c>
      <c r="AM66">
        <v>15.836040000000001</v>
      </c>
      <c r="AN66">
        <v>0.93737000000000004</v>
      </c>
      <c r="AO66">
        <v>4.3500240000000003</v>
      </c>
      <c r="AP66">
        <v>2.0495999999999999</v>
      </c>
      <c r="AQ66">
        <v>22.806000000000001</v>
      </c>
      <c r="AR66">
        <v>49.68</v>
      </c>
      <c r="AS66">
        <v>31.897383000000001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2524.254433999999</v>
      </c>
      <c r="BB66">
        <v>63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3</v>
      </c>
      <c r="K67">
        <v>343.38626099999999</v>
      </c>
      <c r="L67">
        <v>653.15</v>
      </c>
      <c r="M67">
        <v>81</v>
      </c>
      <c r="N67">
        <v>118.125</v>
      </c>
      <c r="O67">
        <v>97.61</v>
      </c>
      <c r="P67">
        <v>125.58750000000001</v>
      </c>
      <c r="Q67">
        <v>21.823619999999998</v>
      </c>
      <c r="R67">
        <v>42.392195999999998</v>
      </c>
      <c r="S67">
        <v>26.3901</v>
      </c>
      <c r="T67">
        <v>0</v>
      </c>
      <c r="U67">
        <v>418.77</v>
      </c>
      <c r="V67">
        <v>14.25</v>
      </c>
      <c r="W67">
        <v>43.097000000000001</v>
      </c>
      <c r="X67">
        <v>98.34</v>
      </c>
      <c r="Y67">
        <v>0</v>
      </c>
      <c r="Z67">
        <v>13.1076</v>
      </c>
      <c r="AA67">
        <v>21.093</v>
      </c>
      <c r="AB67">
        <v>13.0634</v>
      </c>
      <c r="AC67">
        <v>9.6778399999999998</v>
      </c>
      <c r="AD67">
        <v>9.1149000000000004</v>
      </c>
      <c r="AE67">
        <v>30.792000000000002</v>
      </c>
      <c r="AF67">
        <v>8.8740000000000006</v>
      </c>
      <c r="AG67">
        <v>40.584000000000003</v>
      </c>
      <c r="AH67">
        <v>70.172700000000006</v>
      </c>
      <c r="AI67">
        <v>0</v>
      </c>
      <c r="AJ67">
        <v>0</v>
      </c>
      <c r="AK67">
        <v>51.775199999999998</v>
      </c>
      <c r="AL67">
        <v>10.458</v>
      </c>
      <c r="AM67">
        <v>15.836040000000001</v>
      </c>
      <c r="AN67">
        <v>0.93737000000000004</v>
      </c>
      <c r="AO67">
        <v>4.3126860000000002</v>
      </c>
      <c r="AP67">
        <v>2.0495999999999999</v>
      </c>
      <c r="AQ67">
        <v>22.05</v>
      </c>
      <c r="AR67">
        <v>49.68</v>
      </c>
      <c r="AS67">
        <v>31.897383000000001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2507.3941959999993</v>
      </c>
      <c r="BB67">
        <v>64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3</v>
      </c>
      <c r="K68">
        <v>343.38626099999999</v>
      </c>
      <c r="L68">
        <v>653.15</v>
      </c>
      <c r="M68">
        <v>81</v>
      </c>
      <c r="N68">
        <v>118.125</v>
      </c>
      <c r="O68">
        <v>97.61</v>
      </c>
      <c r="P68">
        <v>125.58750000000001</v>
      </c>
      <c r="Q68">
        <v>21.823619999999998</v>
      </c>
      <c r="R68">
        <v>42.392195999999998</v>
      </c>
      <c r="S68">
        <v>26.3901</v>
      </c>
      <c r="T68">
        <v>0</v>
      </c>
      <c r="U68">
        <v>418.77</v>
      </c>
      <c r="V68">
        <v>14.25</v>
      </c>
      <c r="W68">
        <v>43.097000000000001</v>
      </c>
      <c r="X68">
        <v>98.34</v>
      </c>
      <c r="Y68">
        <v>0</v>
      </c>
      <c r="Z68">
        <v>13.1076</v>
      </c>
      <c r="AA68">
        <v>13.983000000000001</v>
      </c>
      <c r="AB68">
        <v>13.0634</v>
      </c>
      <c r="AC68">
        <v>9.6778399999999998</v>
      </c>
      <c r="AD68">
        <v>9.1149000000000004</v>
      </c>
      <c r="AE68">
        <v>30.792000000000002</v>
      </c>
      <c r="AF68">
        <v>8.8740000000000006</v>
      </c>
      <c r="AG68">
        <v>40.584000000000003</v>
      </c>
      <c r="AH68">
        <v>70.172700000000006</v>
      </c>
      <c r="AI68">
        <v>0</v>
      </c>
      <c r="AJ68">
        <v>0</v>
      </c>
      <c r="AK68">
        <v>51.775199999999998</v>
      </c>
      <c r="AL68">
        <v>10.458</v>
      </c>
      <c r="AM68">
        <v>15.836040000000001</v>
      </c>
      <c r="AN68">
        <v>0.93737000000000004</v>
      </c>
      <c r="AO68">
        <v>4.1865600000000001</v>
      </c>
      <c r="AP68">
        <v>2.0495999999999999</v>
      </c>
      <c r="AQ68">
        <v>22.05</v>
      </c>
      <c r="AR68">
        <v>49.68</v>
      </c>
      <c r="AS68">
        <v>31.897383000000001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2500.1580699999995</v>
      </c>
      <c r="BB68">
        <v>65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3</v>
      </c>
      <c r="K69">
        <v>343.38626099999999</v>
      </c>
      <c r="L69">
        <v>653.15</v>
      </c>
      <c r="M69">
        <v>81</v>
      </c>
      <c r="N69">
        <v>118.125</v>
      </c>
      <c r="O69">
        <v>97.61</v>
      </c>
      <c r="P69">
        <v>125.58750000000001</v>
      </c>
      <c r="Q69">
        <v>21.823619999999998</v>
      </c>
      <c r="R69">
        <v>42.392195999999998</v>
      </c>
      <c r="S69">
        <v>26.3901</v>
      </c>
      <c r="T69">
        <v>0</v>
      </c>
      <c r="U69">
        <v>418.77</v>
      </c>
      <c r="V69">
        <v>14.25</v>
      </c>
      <c r="W69">
        <v>43.097000000000001</v>
      </c>
      <c r="X69">
        <v>98.34</v>
      </c>
      <c r="Y69">
        <v>0</v>
      </c>
      <c r="Z69">
        <v>13.1076</v>
      </c>
      <c r="AA69">
        <v>14.04936</v>
      </c>
      <c r="AB69">
        <v>13.0634</v>
      </c>
      <c r="AC69">
        <v>9.6778399999999998</v>
      </c>
      <c r="AD69">
        <v>9.1149000000000004</v>
      </c>
      <c r="AE69">
        <v>30.792000000000002</v>
      </c>
      <c r="AF69">
        <v>8.8740000000000006</v>
      </c>
      <c r="AG69">
        <v>40.584000000000003</v>
      </c>
      <c r="AH69">
        <v>70.172700000000006</v>
      </c>
      <c r="AI69">
        <v>0</v>
      </c>
      <c r="AJ69">
        <v>0</v>
      </c>
      <c r="AK69">
        <v>51.775199999999998</v>
      </c>
      <c r="AL69">
        <v>10.458</v>
      </c>
      <c r="AM69">
        <v>15.836040000000001</v>
      </c>
      <c r="AN69">
        <v>0.93737000000000004</v>
      </c>
      <c r="AO69">
        <v>4.07925</v>
      </c>
      <c r="AP69">
        <v>2.0495999999999999</v>
      </c>
      <c r="AQ69">
        <v>21.861000000000001</v>
      </c>
      <c r="AR69">
        <v>49.68</v>
      </c>
      <c r="AS69">
        <v>31.897383000000001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2499.9281199999987</v>
      </c>
      <c r="BB69">
        <v>66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3</v>
      </c>
      <c r="K70">
        <v>343.38626099999999</v>
      </c>
      <c r="L70">
        <v>653.15</v>
      </c>
      <c r="M70">
        <v>81</v>
      </c>
      <c r="N70">
        <v>118.125</v>
      </c>
      <c r="O70">
        <v>97.61</v>
      </c>
      <c r="P70">
        <v>125.58750000000001</v>
      </c>
      <c r="Q70">
        <v>21.823619999999998</v>
      </c>
      <c r="R70">
        <v>42.392195999999998</v>
      </c>
      <c r="S70">
        <v>26.3901</v>
      </c>
      <c r="T70">
        <v>0</v>
      </c>
      <c r="U70">
        <v>418.77</v>
      </c>
      <c r="V70">
        <v>14.25</v>
      </c>
      <c r="W70">
        <v>43.097000000000001</v>
      </c>
      <c r="X70">
        <v>98.34</v>
      </c>
      <c r="Y70">
        <v>0</v>
      </c>
      <c r="Z70">
        <v>13.1076</v>
      </c>
      <c r="AA70">
        <v>14.04936</v>
      </c>
      <c r="AB70">
        <v>13.0634</v>
      </c>
      <c r="AC70">
        <v>9.6778399999999998</v>
      </c>
      <c r="AD70">
        <v>9.1149000000000004</v>
      </c>
      <c r="AE70">
        <v>30.792000000000002</v>
      </c>
      <c r="AF70">
        <v>8.8740000000000006</v>
      </c>
      <c r="AG70">
        <v>40.584000000000003</v>
      </c>
      <c r="AH70">
        <v>70.172700000000006</v>
      </c>
      <c r="AI70">
        <v>0</v>
      </c>
      <c r="AJ70">
        <v>0</v>
      </c>
      <c r="AK70">
        <v>51.775199999999998</v>
      </c>
      <c r="AL70">
        <v>10.458</v>
      </c>
      <c r="AM70">
        <v>15.836040000000001</v>
      </c>
      <c r="AN70">
        <v>0.93737000000000004</v>
      </c>
      <c r="AO70">
        <v>4.0425000000000004</v>
      </c>
      <c r="AP70">
        <v>2.0495999999999999</v>
      </c>
      <c r="AQ70">
        <v>21.42</v>
      </c>
      <c r="AR70">
        <v>49.68</v>
      </c>
      <c r="AS70">
        <v>31.897383000000001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2499.4503699999991</v>
      </c>
      <c r="BB70">
        <v>67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3</v>
      </c>
      <c r="K71">
        <v>343.38626099999999</v>
      </c>
      <c r="L71">
        <v>653.15</v>
      </c>
      <c r="M71">
        <v>81</v>
      </c>
      <c r="N71">
        <v>118.125</v>
      </c>
      <c r="O71">
        <v>97.61</v>
      </c>
      <c r="P71">
        <v>125.58750000000001</v>
      </c>
      <c r="Q71">
        <v>21.823619999999998</v>
      </c>
      <c r="R71">
        <v>42.392195999999998</v>
      </c>
      <c r="S71">
        <v>26.3901</v>
      </c>
      <c r="T71">
        <v>0</v>
      </c>
      <c r="U71">
        <v>418.77</v>
      </c>
      <c r="V71">
        <v>14.25</v>
      </c>
      <c r="W71">
        <v>43.097000000000001</v>
      </c>
      <c r="X71">
        <v>98.34</v>
      </c>
      <c r="Y71">
        <v>0</v>
      </c>
      <c r="Z71">
        <v>13.1076</v>
      </c>
      <c r="AA71">
        <v>14.04936</v>
      </c>
      <c r="AB71">
        <v>13.0634</v>
      </c>
      <c r="AC71">
        <v>9.6778399999999998</v>
      </c>
      <c r="AD71">
        <v>9.1149000000000004</v>
      </c>
      <c r="AE71">
        <v>30.792000000000002</v>
      </c>
      <c r="AF71">
        <v>8.8740000000000006</v>
      </c>
      <c r="AG71">
        <v>40.584000000000003</v>
      </c>
      <c r="AH71">
        <v>70.172700000000006</v>
      </c>
      <c r="AI71">
        <v>0</v>
      </c>
      <c r="AJ71">
        <v>0</v>
      </c>
      <c r="AK71">
        <v>51.775199999999998</v>
      </c>
      <c r="AL71">
        <v>10.458</v>
      </c>
      <c r="AM71">
        <v>15.836040000000001</v>
      </c>
      <c r="AN71">
        <v>0.93737000000000004</v>
      </c>
      <c r="AO71">
        <v>3.9416579999999999</v>
      </c>
      <c r="AP71">
        <v>2.0495999999999999</v>
      </c>
      <c r="AQ71">
        <v>21.42</v>
      </c>
      <c r="AR71">
        <v>49.68</v>
      </c>
      <c r="AS71">
        <v>31.897383000000001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2499.3495279999993</v>
      </c>
      <c r="BB71">
        <v>68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3</v>
      </c>
      <c r="K72">
        <v>343.38626099999999</v>
      </c>
      <c r="L72">
        <v>653.15</v>
      </c>
      <c r="M72">
        <v>81</v>
      </c>
      <c r="N72">
        <v>118.125</v>
      </c>
      <c r="O72">
        <v>97.61</v>
      </c>
      <c r="P72">
        <v>125.58750000000001</v>
      </c>
      <c r="Q72">
        <v>21.823619999999998</v>
      </c>
      <c r="R72">
        <v>42.392195999999998</v>
      </c>
      <c r="S72">
        <v>26.3901</v>
      </c>
      <c r="T72">
        <v>0</v>
      </c>
      <c r="U72">
        <v>418.77</v>
      </c>
      <c r="V72">
        <v>14.25</v>
      </c>
      <c r="W72">
        <v>43.097000000000001</v>
      </c>
      <c r="X72">
        <v>98.34</v>
      </c>
      <c r="Y72">
        <v>0</v>
      </c>
      <c r="Z72">
        <v>13.1076</v>
      </c>
      <c r="AA72">
        <v>14.04936</v>
      </c>
      <c r="AB72">
        <v>25.327000000000002</v>
      </c>
      <c r="AC72">
        <v>9.6778399999999998</v>
      </c>
      <c r="AD72">
        <v>9.1149000000000004</v>
      </c>
      <c r="AE72">
        <v>30.792000000000002</v>
      </c>
      <c r="AF72">
        <v>8.8740000000000006</v>
      </c>
      <c r="AG72">
        <v>40.584000000000003</v>
      </c>
      <c r="AH72">
        <v>70.172700000000006</v>
      </c>
      <c r="AI72">
        <v>0</v>
      </c>
      <c r="AJ72">
        <v>0</v>
      </c>
      <c r="AK72">
        <v>51.775199999999998</v>
      </c>
      <c r="AL72">
        <v>10.458</v>
      </c>
      <c r="AM72">
        <v>15.836040000000001</v>
      </c>
      <c r="AN72">
        <v>0.93737000000000004</v>
      </c>
      <c r="AO72">
        <v>3.8158259999999999</v>
      </c>
      <c r="AP72">
        <v>2.0495999999999999</v>
      </c>
      <c r="AQ72">
        <v>21.42</v>
      </c>
      <c r="AR72">
        <v>49.68</v>
      </c>
      <c r="AS72">
        <v>31.897383000000001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2511.4872959999993</v>
      </c>
      <c r="BB72">
        <v>69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6.4673509999999998</v>
      </c>
      <c r="J73">
        <v>3</v>
      </c>
      <c r="K73">
        <v>343.38626099999999</v>
      </c>
      <c r="L73">
        <v>653.15</v>
      </c>
      <c r="M73">
        <v>81</v>
      </c>
      <c r="N73">
        <v>118.125</v>
      </c>
      <c r="O73">
        <v>97.61</v>
      </c>
      <c r="P73">
        <v>125.58750000000001</v>
      </c>
      <c r="Q73">
        <v>21.823619999999998</v>
      </c>
      <c r="R73">
        <v>42.392195999999998</v>
      </c>
      <c r="S73">
        <v>26.3901</v>
      </c>
      <c r="T73">
        <v>0</v>
      </c>
      <c r="U73">
        <v>418.77</v>
      </c>
      <c r="V73">
        <v>14.25</v>
      </c>
      <c r="W73">
        <v>43.097000000000001</v>
      </c>
      <c r="X73">
        <v>98.34</v>
      </c>
      <c r="Y73">
        <v>0</v>
      </c>
      <c r="Z73">
        <v>13.1076</v>
      </c>
      <c r="AA73">
        <v>14.04936</v>
      </c>
      <c r="AB73">
        <v>25.327000000000002</v>
      </c>
      <c r="AC73">
        <v>9.6778399999999998</v>
      </c>
      <c r="AD73">
        <v>9.1149000000000004</v>
      </c>
      <c r="AE73">
        <v>30.792000000000002</v>
      </c>
      <c r="AF73">
        <v>8.8740000000000006</v>
      </c>
      <c r="AG73">
        <v>40.584000000000003</v>
      </c>
      <c r="AH73">
        <v>70.172700000000006</v>
      </c>
      <c r="AI73">
        <v>0</v>
      </c>
      <c r="AJ73">
        <v>0</v>
      </c>
      <c r="AK73">
        <v>51.775199999999998</v>
      </c>
      <c r="AL73">
        <v>10.458</v>
      </c>
      <c r="AM73">
        <v>15.836040000000001</v>
      </c>
      <c r="AN73">
        <v>0.93737000000000004</v>
      </c>
      <c r="AO73">
        <v>3.655008</v>
      </c>
      <c r="AP73">
        <v>3.7149000000000001</v>
      </c>
      <c r="AQ73">
        <v>21.42</v>
      </c>
      <c r="AR73">
        <v>49.68</v>
      </c>
      <c r="AS73">
        <v>31.897383000000001</v>
      </c>
      <c r="AT73">
        <v>14.9968</v>
      </c>
      <c r="AU73">
        <v>0</v>
      </c>
      <c r="AV73">
        <v>0</v>
      </c>
      <c r="AW73">
        <v>0</v>
      </c>
      <c r="AX73">
        <v>7.1239999999999997</v>
      </c>
      <c r="AY73">
        <v>0</v>
      </c>
      <c r="AZ73">
        <v>0</v>
      </c>
      <c r="BA73">
        <f t="shared" si="1"/>
        <v>2526.5831289999996</v>
      </c>
      <c r="BB73">
        <v>70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8.907</v>
      </c>
      <c r="J74">
        <v>3</v>
      </c>
      <c r="K74">
        <v>343.38626099999999</v>
      </c>
      <c r="L74">
        <v>653.15</v>
      </c>
      <c r="M74">
        <v>81</v>
      </c>
      <c r="N74">
        <v>118.125</v>
      </c>
      <c r="O74">
        <v>97.61</v>
      </c>
      <c r="P74">
        <v>125.58750000000001</v>
      </c>
      <c r="Q74">
        <v>21.823619999999998</v>
      </c>
      <c r="R74">
        <v>42.392195999999998</v>
      </c>
      <c r="S74">
        <v>26.3901</v>
      </c>
      <c r="T74">
        <v>0</v>
      </c>
      <c r="U74">
        <v>418.77</v>
      </c>
      <c r="V74">
        <v>14.25</v>
      </c>
      <c r="W74">
        <v>43.097000000000001</v>
      </c>
      <c r="X74">
        <v>98.34</v>
      </c>
      <c r="Y74">
        <v>0</v>
      </c>
      <c r="Z74">
        <v>13.1076</v>
      </c>
      <c r="AA74">
        <v>24.173999999999999</v>
      </c>
      <c r="AB74">
        <v>25.327000000000002</v>
      </c>
      <c r="AC74">
        <v>9.6778399999999998</v>
      </c>
      <c r="AD74">
        <v>9.1149000000000004</v>
      </c>
      <c r="AE74">
        <v>30.792000000000002</v>
      </c>
      <c r="AF74">
        <v>8.8740000000000006</v>
      </c>
      <c r="AG74">
        <v>40.584000000000003</v>
      </c>
      <c r="AH74">
        <v>70.172700000000006</v>
      </c>
      <c r="AI74">
        <v>0</v>
      </c>
      <c r="AJ74">
        <v>0</v>
      </c>
      <c r="AK74">
        <v>51.775199999999998</v>
      </c>
      <c r="AL74">
        <v>10.458</v>
      </c>
      <c r="AM74">
        <v>15.836040000000001</v>
      </c>
      <c r="AN74">
        <v>0.93737000000000004</v>
      </c>
      <c r="AO74">
        <v>3.4177499999999998</v>
      </c>
      <c r="AP74">
        <v>3.7149000000000001</v>
      </c>
      <c r="AQ74">
        <v>21.42</v>
      </c>
      <c r="AR74">
        <v>49.68</v>
      </c>
      <c r="AS74">
        <v>31.897383000000001</v>
      </c>
      <c r="AT74">
        <v>14.9968</v>
      </c>
      <c r="AU74">
        <v>0</v>
      </c>
      <c r="AV74">
        <v>0</v>
      </c>
      <c r="AW74">
        <v>0</v>
      </c>
      <c r="AX74">
        <v>7.1239999999999997</v>
      </c>
      <c r="AY74">
        <v>0</v>
      </c>
      <c r="AZ74">
        <v>0</v>
      </c>
      <c r="BA74">
        <f t="shared" si="1"/>
        <v>2538.9101599999995</v>
      </c>
      <c r="BB74">
        <v>71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8.907</v>
      </c>
      <c r="J75">
        <v>3</v>
      </c>
      <c r="K75">
        <v>343.38626099999999</v>
      </c>
      <c r="L75">
        <v>653.15</v>
      </c>
      <c r="M75">
        <v>81</v>
      </c>
      <c r="N75">
        <v>118.125</v>
      </c>
      <c r="O75">
        <v>97.61</v>
      </c>
      <c r="P75">
        <v>125.58750000000001</v>
      </c>
      <c r="Q75">
        <v>21.823619999999998</v>
      </c>
      <c r="R75">
        <v>42.392195999999998</v>
      </c>
      <c r="S75">
        <v>26.3901</v>
      </c>
      <c r="T75">
        <v>0</v>
      </c>
      <c r="U75">
        <v>418.77</v>
      </c>
      <c r="V75">
        <v>14.25</v>
      </c>
      <c r="W75">
        <v>43.097000000000001</v>
      </c>
      <c r="X75">
        <v>98.34</v>
      </c>
      <c r="Y75">
        <v>0</v>
      </c>
      <c r="Z75">
        <v>13.1076</v>
      </c>
      <c r="AA75">
        <v>28.09872</v>
      </c>
      <c r="AB75">
        <v>25.327000000000002</v>
      </c>
      <c r="AC75">
        <v>9.6778399999999998</v>
      </c>
      <c r="AD75">
        <v>9.1149000000000004</v>
      </c>
      <c r="AE75">
        <v>30.792000000000002</v>
      </c>
      <c r="AF75">
        <v>8.8740000000000006</v>
      </c>
      <c r="AG75">
        <v>40.584000000000003</v>
      </c>
      <c r="AH75">
        <v>70.172700000000006</v>
      </c>
      <c r="AI75">
        <v>0</v>
      </c>
      <c r="AJ75">
        <v>0</v>
      </c>
      <c r="AK75">
        <v>51.775199999999998</v>
      </c>
      <c r="AL75">
        <v>10.458</v>
      </c>
      <c r="AM75">
        <v>15.836040000000001</v>
      </c>
      <c r="AN75">
        <v>0.93737000000000004</v>
      </c>
      <c r="AO75">
        <v>1.6349340000000001</v>
      </c>
      <c r="AP75">
        <v>8.1983999999999995</v>
      </c>
      <c r="AQ75">
        <v>22.806000000000001</v>
      </c>
      <c r="AR75">
        <v>49.68</v>
      </c>
      <c r="AS75">
        <v>31.897383000000001</v>
      </c>
      <c r="AT75">
        <v>14.9968</v>
      </c>
      <c r="AU75">
        <v>0</v>
      </c>
      <c r="AV75">
        <v>0</v>
      </c>
      <c r="AW75">
        <v>0</v>
      </c>
      <c r="AX75">
        <v>7.1239999999999997</v>
      </c>
      <c r="AY75">
        <v>0</v>
      </c>
      <c r="AZ75">
        <v>0</v>
      </c>
      <c r="BA75">
        <f t="shared" si="1"/>
        <v>2546.9215639999998</v>
      </c>
      <c r="BB75">
        <v>72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8.907</v>
      </c>
      <c r="J76">
        <v>3</v>
      </c>
      <c r="K76">
        <v>343.38626099999999</v>
      </c>
      <c r="L76">
        <v>653.15</v>
      </c>
      <c r="M76">
        <v>81</v>
      </c>
      <c r="N76">
        <v>118.125</v>
      </c>
      <c r="O76">
        <v>97.61</v>
      </c>
      <c r="P76">
        <v>125.58750000000001</v>
      </c>
      <c r="Q76">
        <v>21.823619999999998</v>
      </c>
      <c r="R76">
        <v>42.392195999999998</v>
      </c>
      <c r="S76">
        <v>26.3901</v>
      </c>
      <c r="T76">
        <v>0</v>
      </c>
      <c r="U76">
        <v>418.77</v>
      </c>
      <c r="V76">
        <v>14.25</v>
      </c>
      <c r="W76">
        <v>43.097000000000001</v>
      </c>
      <c r="X76">
        <v>98.34</v>
      </c>
      <c r="Y76">
        <v>0</v>
      </c>
      <c r="Z76">
        <v>13.1076</v>
      </c>
      <c r="AA76">
        <v>42.14808</v>
      </c>
      <c r="AB76">
        <v>25.327000000000002</v>
      </c>
      <c r="AC76">
        <v>19.35568</v>
      </c>
      <c r="AD76">
        <v>9.1149000000000004</v>
      </c>
      <c r="AE76">
        <v>30.792000000000002</v>
      </c>
      <c r="AF76">
        <v>8.8740000000000006</v>
      </c>
      <c r="AG76">
        <v>40.584000000000003</v>
      </c>
      <c r="AH76">
        <v>70.172700000000006</v>
      </c>
      <c r="AI76">
        <v>0</v>
      </c>
      <c r="AJ76">
        <v>0</v>
      </c>
      <c r="AK76">
        <v>51.775199999999998</v>
      </c>
      <c r="AL76">
        <v>10.458</v>
      </c>
      <c r="AM76">
        <v>15.836040000000001</v>
      </c>
      <c r="AN76">
        <v>0.93737000000000004</v>
      </c>
      <c r="AO76">
        <v>1.522038</v>
      </c>
      <c r="AP76">
        <v>8.1983999999999995</v>
      </c>
      <c r="AQ76">
        <v>22.806000000000001</v>
      </c>
      <c r="AR76">
        <v>49.68</v>
      </c>
      <c r="AS76">
        <v>31.897383000000001</v>
      </c>
      <c r="AT76">
        <v>14.9968</v>
      </c>
      <c r="AU76">
        <v>0</v>
      </c>
      <c r="AV76">
        <v>0</v>
      </c>
      <c r="AW76">
        <v>0</v>
      </c>
      <c r="AX76">
        <v>7.1239999999999997</v>
      </c>
      <c r="AY76">
        <v>0</v>
      </c>
      <c r="AZ76">
        <v>0</v>
      </c>
      <c r="BA76">
        <f t="shared" si="1"/>
        <v>2570.5358679999999</v>
      </c>
      <c r="BB76">
        <v>73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3</v>
      </c>
      <c r="K77">
        <v>343.38626099999999</v>
      </c>
      <c r="L77">
        <v>653.15</v>
      </c>
      <c r="M77">
        <v>81</v>
      </c>
      <c r="N77">
        <v>118.125</v>
      </c>
      <c r="O77">
        <v>97.61</v>
      </c>
      <c r="P77">
        <v>125.58750000000001</v>
      </c>
      <c r="Q77">
        <v>21.823619999999998</v>
      </c>
      <c r="R77">
        <v>42.392195999999998</v>
      </c>
      <c r="S77">
        <v>26.3901</v>
      </c>
      <c r="T77">
        <v>0</v>
      </c>
      <c r="U77">
        <v>418.77</v>
      </c>
      <c r="V77">
        <v>14.25</v>
      </c>
      <c r="W77">
        <v>43.097000000000001</v>
      </c>
      <c r="X77">
        <v>98.34</v>
      </c>
      <c r="Y77">
        <v>0</v>
      </c>
      <c r="Z77">
        <v>6.5537999999999998</v>
      </c>
      <c r="AA77">
        <v>42.14808</v>
      </c>
      <c r="AB77">
        <v>25.327000000000002</v>
      </c>
      <c r="AC77">
        <v>20.756419999999999</v>
      </c>
      <c r="AD77">
        <v>18.229800000000001</v>
      </c>
      <c r="AE77">
        <v>30.792000000000002</v>
      </c>
      <c r="AF77">
        <v>8.8740000000000006</v>
      </c>
      <c r="AG77">
        <v>40.584000000000003</v>
      </c>
      <c r="AH77">
        <v>93.563599999999994</v>
      </c>
      <c r="AI77">
        <v>2.5459999999999998</v>
      </c>
      <c r="AJ77">
        <v>0</v>
      </c>
      <c r="AK77">
        <v>51.775199999999998</v>
      </c>
      <c r="AL77">
        <v>10.458</v>
      </c>
      <c r="AM77">
        <v>15.836040000000001</v>
      </c>
      <c r="AN77">
        <v>0.93737000000000004</v>
      </c>
      <c r="AO77">
        <v>1.5564359999999999</v>
      </c>
      <c r="AP77">
        <v>8.1983999999999995</v>
      </c>
      <c r="AQ77">
        <v>22.806000000000001</v>
      </c>
      <c r="AR77">
        <v>49.68</v>
      </c>
      <c r="AS77">
        <v>31.897383000000001</v>
      </c>
      <c r="AT77">
        <v>14.9968</v>
      </c>
      <c r="AU77">
        <v>0</v>
      </c>
      <c r="AV77">
        <v>0</v>
      </c>
      <c r="AW77">
        <v>0</v>
      </c>
      <c r="AX77">
        <v>7.1239999999999997</v>
      </c>
      <c r="AY77">
        <v>0</v>
      </c>
      <c r="AZ77">
        <v>0</v>
      </c>
      <c r="BA77">
        <f t="shared" si="1"/>
        <v>2591.5620059999997</v>
      </c>
      <c r="BB77">
        <v>74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3</v>
      </c>
      <c r="K78">
        <v>343.38626099999999</v>
      </c>
      <c r="L78">
        <v>653.15</v>
      </c>
      <c r="M78">
        <v>81</v>
      </c>
      <c r="N78">
        <v>118.125</v>
      </c>
      <c r="O78">
        <v>97.61</v>
      </c>
      <c r="P78">
        <v>125.58750000000001</v>
      </c>
      <c r="Q78">
        <v>21.823619999999998</v>
      </c>
      <c r="R78">
        <v>42.392195999999998</v>
      </c>
      <c r="S78">
        <v>26.3901</v>
      </c>
      <c r="T78">
        <v>0</v>
      </c>
      <c r="U78">
        <v>418.77</v>
      </c>
      <c r="V78">
        <v>14.25</v>
      </c>
      <c r="W78">
        <v>43.097000000000001</v>
      </c>
      <c r="X78">
        <v>98.34</v>
      </c>
      <c r="Y78">
        <v>0</v>
      </c>
      <c r="Z78">
        <v>6.5537999999999998</v>
      </c>
      <c r="AA78">
        <v>42.14808</v>
      </c>
      <c r="AB78">
        <v>33.724899999999998</v>
      </c>
      <c r="AC78">
        <v>29.062808</v>
      </c>
      <c r="AD78">
        <v>27.408107999999999</v>
      </c>
      <c r="AE78">
        <v>30.792000000000002</v>
      </c>
      <c r="AF78">
        <v>8.8740000000000006</v>
      </c>
      <c r="AG78">
        <v>40.584000000000003</v>
      </c>
      <c r="AH78">
        <v>123.9623</v>
      </c>
      <c r="AI78">
        <v>7.6379999999999999</v>
      </c>
      <c r="AJ78">
        <v>0</v>
      </c>
      <c r="AK78">
        <v>51.775199999999998</v>
      </c>
      <c r="AL78">
        <v>34.86</v>
      </c>
      <c r="AM78">
        <v>15.836040000000001</v>
      </c>
      <c r="AN78">
        <v>0.93737000000000004</v>
      </c>
      <c r="AO78">
        <v>1.7293080000000001</v>
      </c>
      <c r="AP78">
        <v>8.1983999999999995</v>
      </c>
      <c r="AQ78">
        <v>22.806000000000001</v>
      </c>
      <c r="AR78">
        <v>49.68</v>
      </c>
      <c r="AS78">
        <v>31.897383000000001</v>
      </c>
      <c r="AT78">
        <v>13.415668</v>
      </c>
      <c r="AU78">
        <v>0</v>
      </c>
      <c r="AV78">
        <v>0</v>
      </c>
      <c r="AW78">
        <v>0</v>
      </c>
      <c r="AX78">
        <v>7.1239999999999997</v>
      </c>
      <c r="AY78">
        <v>0</v>
      </c>
      <c r="AZ78">
        <v>0</v>
      </c>
      <c r="BA78">
        <f t="shared" si="1"/>
        <v>2675.9290420000002</v>
      </c>
      <c r="BB78">
        <v>75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3</v>
      </c>
      <c r="K79">
        <v>343.38626099999999</v>
      </c>
      <c r="L79">
        <v>653.15</v>
      </c>
      <c r="M79">
        <v>81</v>
      </c>
      <c r="N79">
        <v>118.125</v>
      </c>
      <c r="O79">
        <v>123.66562500000001</v>
      </c>
      <c r="P79">
        <v>125.58750000000001</v>
      </c>
      <c r="Q79">
        <v>21.823619999999998</v>
      </c>
      <c r="R79">
        <v>42.392195999999998</v>
      </c>
      <c r="S79">
        <v>26.3901</v>
      </c>
      <c r="T79">
        <v>0</v>
      </c>
      <c r="U79">
        <v>418.77</v>
      </c>
      <c r="V79">
        <v>14.25</v>
      </c>
      <c r="W79">
        <v>46.399079999999998</v>
      </c>
      <c r="X79">
        <v>98.34</v>
      </c>
      <c r="Y79">
        <v>0</v>
      </c>
      <c r="Z79">
        <v>6.5537999999999998</v>
      </c>
      <c r="AA79">
        <v>42.14808</v>
      </c>
      <c r="AB79">
        <v>39.510120000000001</v>
      </c>
      <c r="AC79">
        <v>29.062808</v>
      </c>
      <c r="AD79">
        <v>27.408107999999999</v>
      </c>
      <c r="AE79">
        <v>49.436556000000003</v>
      </c>
      <c r="AF79">
        <v>29.58</v>
      </c>
      <c r="AG79">
        <v>40.584000000000003</v>
      </c>
      <c r="AH79">
        <v>140.34540000000001</v>
      </c>
      <c r="AI79">
        <v>49.646999999999998</v>
      </c>
      <c r="AJ79">
        <v>0</v>
      </c>
      <c r="AK79">
        <v>51.775199999999998</v>
      </c>
      <c r="AL79">
        <v>80.177999999999997</v>
      </c>
      <c r="AM79">
        <v>15.836040000000001</v>
      </c>
      <c r="AN79">
        <v>0.93737000000000004</v>
      </c>
      <c r="AO79">
        <v>1.7569440000000001</v>
      </c>
      <c r="AP79">
        <v>8.1983999999999995</v>
      </c>
      <c r="AQ79">
        <v>34.209000000000003</v>
      </c>
      <c r="AR79">
        <v>49.68</v>
      </c>
      <c r="AS79">
        <v>31.897383000000001</v>
      </c>
      <c r="AT79">
        <v>14.9968</v>
      </c>
      <c r="AU79">
        <v>0</v>
      </c>
      <c r="AV79">
        <v>0</v>
      </c>
      <c r="AW79">
        <v>0</v>
      </c>
      <c r="AX79">
        <v>1.8085</v>
      </c>
      <c r="AY79">
        <v>0</v>
      </c>
      <c r="AZ79">
        <v>0</v>
      </c>
      <c r="BA79">
        <f t="shared" si="1"/>
        <v>2861.8288910000006</v>
      </c>
      <c r="BB79">
        <v>76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3</v>
      </c>
      <c r="K80">
        <v>343.38626099999999</v>
      </c>
      <c r="L80">
        <v>653.15</v>
      </c>
      <c r="M80">
        <v>81</v>
      </c>
      <c r="N80">
        <v>118.125</v>
      </c>
      <c r="O80">
        <v>123.66562500000001</v>
      </c>
      <c r="P80">
        <v>125.58750000000001</v>
      </c>
      <c r="Q80">
        <v>21.823619999999998</v>
      </c>
      <c r="R80">
        <v>42.392195999999998</v>
      </c>
      <c r="S80">
        <v>26.3901</v>
      </c>
      <c r="T80">
        <v>0</v>
      </c>
      <c r="U80">
        <v>418.77</v>
      </c>
      <c r="V80">
        <v>14.25</v>
      </c>
      <c r="W80">
        <v>46.399079999999998</v>
      </c>
      <c r="X80">
        <v>98.34</v>
      </c>
      <c r="Y80">
        <v>0</v>
      </c>
      <c r="Z80">
        <v>6.5537999999999998</v>
      </c>
      <c r="AA80">
        <v>42.14808</v>
      </c>
      <c r="AB80">
        <v>39.510120000000001</v>
      </c>
      <c r="AC80">
        <v>29.062808</v>
      </c>
      <c r="AD80">
        <v>27.408107999999999</v>
      </c>
      <c r="AE80">
        <v>49.436556000000003</v>
      </c>
      <c r="AF80">
        <v>29.58</v>
      </c>
      <c r="AG80">
        <v>40.584000000000003</v>
      </c>
      <c r="AH80">
        <v>140.34540000000001</v>
      </c>
      <c r="AI80">
        <v>49.646999999999998</v>
      </c>
      <c r="AJ80">
        <v>0</v>
      </c>
      <c r="AK80">
        <v>51.775199999999998</v>
      </c>
      <c r="AL80">
        <v>80.177999999999997</v>
      </c>
      <c r="AM80">
        <v>15.836040000000001</v>
      </c>
      <c r="AN80">
        <v>0.93737000000000004</v>
      </c>
      <c r="AO80">
        <v>1.949514</v>
      </c>
      <c r="AP80">
        <v>3.0743999999999998</v>
      </c>
      <c r="AQ80">
        <v>34.209000000000003</v>
      </c>
      <c r="AR80">
        <v>49.68</v>
      </c>
      <c r="AS80">
        <v>31.897383000000001</v>
      </c>
      <c r="AT80">
        <v>14.9968</v>
      </c>
      <c r="AU80">
        <v>0</v>
      </c>
      <c r="AV80">
        <v>0</v>
      </c>
      <c r="AW80">
        <v>0</v>
      </c>
      <c r="AX80">
        <v>1.8085</v>
      </c>
      <c r="AY80">
        <v>0</v>
      </c>
      <c r="AZ80">
        <v>0</v>
      </c>
      <c r="BA80">
        <f t="shared" si="1"/>
        <v>2856.897461</v>
      </c>
      <c r="BB80">
        <v>77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3</v>
      </c>
      <c r="K81">
        <v>343.38626099999999</v>
      </c>
      <c r="L81">
        <v>653.15</v>
      </c>
      <c r="M81">
        <v>83</v>
      </c>
      <c r="N81">
        <v>118.125</v>
      </c>
      <c r="O81">
        <v>123.66562500000001</v>
      </c>
      <c r="P81">
        <v>125.58750000000001</v>
      </c>
      <c r="Q81">
        <v>21.823619999999998</v>
      </c>
      <c r="R81">
        <v>42.392195999999998</v>
      </c>
      <c r="S81">
        <v>26.3901</v>
      </c>
      <c r="T81">
        <v>0</v>
      </c>
      <c r="U81">
        <v>418.77</v>
      </c>
      <c r="V81">
        <v>14.25</v>
      </c>
      <c r="W81">
        <v>46.399079999999998</v>
      </c>
      <c r="X81">
        <v>98.34</v>
      </c>
      <c r="Y81">
        <v>0</v>
      </c>
      <c r="Z81">
        <v>6.5537999999999998</v>
      </c>
      <c r="AA81">
        <v>42.14808</v>
      </c>
      <c r="AB81">
        <v>39.510120000000001</v>
      </c>
      <c r="AC81">
        <v>29.062808</v>
      </c>
      <c r="AD81">
        <v>27.408107999999999</v>
      </c>
      <c r="AE81">
        <v>49.436556000000003</v>
      </c>
      <c r="AF81">
        <v>29.58</v>
      </c>
      <c r="AG81">
        <v>40.584000000000003</v>
      </c>
      <c r="AH81">
        <v>140.34540000000001</v>
      </c>
      <c r="AI81">
        <v>49.646999999999998</v>
      </c>
      <c r="AJ81">
        <v>0</v>
      </c>
      <c r="AK81">
        <v>51.775199999999998</v>
      </c>
      <c r="AL81">
        <v>80.177999999999997</v>
      </c>
      <c r="AM81">
        <v>15.836040000000001</v>
      </c>
      <c r="AN81">
        <v>0.93737000000000004</v>
      </c>
      <c r="AO81">
        <v>2.1362040000000002</v>
      </c>
      <c r="AP81">
        <v>3.0743999999999998</v>
      </c>
      <c r="AQ81">
        <v>34.209000000000003</v>
      </c>
      <c r="AR81">
        <v>49.68</v>
      </c>
      <c r="AS81">
        <v>31.897383000000001</v>
      </c>
      <c r="AT81">
        <v>14.9968</v>
      </c>
      <c r="AU81">
        <v>0</v>
      </c>
      <c r="AV81">
        <v>0</v>
      </c>
      <c r="AW81">
        <v>0</v>
      </c>
      <c r="AX81">
        <v>1.8085</v>
      </c>
      <c r="AY81">
        <v>0</v>
      </c>
      <c r="AZ81">
        <v>0</v>
      </c>
      <c r="BA81">
        <f t="shared" si="1"/>
        <v>2859.084151</v>
      </c>
      <c r="BB81">
        <v>78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3</v>
      </c>
      <c r="K82">
        <v>343.38626099999999</v>
      </c>
      <c r="L82">
        <v>653.15</v>
      </c>
      <c r="M82">
        <v>83</v>
      </c>
      <c r="N82">
        <v>118.125</v>
      </c>
      <c r="O82">
        <v>123.66562500000001</v>
      </c>
      <c r="P82">
        <v>125.58750000000001</v>
      </c>
      <c r="Q82">
        <v>21.823619999999998</v>
      </c>
      <c r="R82">
        <v>42.392195999999998</v>
      </c>
      <c r="S82">
        <v>26.3901</v>
      </c>
      <c r="T82">
        <v>0</v>
      </c>
      <c r="U82">
        <v>418.77</v>
      </c>
      <c r="V82">
        <v>14.25</v>
      </c>
      <c r="W82">
        <v>46.399079999999998</v>
      </c>
      <c r="X82">
        <v>98.34</v>
      </c>
      <c r="Y82">
        <v>0</v>
      </c>
      <c r="Z82">
        <v>6.5537999999999998</v>
      </c>
      <c r="AA82">
        <v>42.14808</v>
      </c>
      <c r="AB82">
        <v>39.510120000000001</v>
      </c>
      <c r="AC82">
        <v>29.062808</v>
      </c>
      <c r="AD82">
        <v>27.408107999999999</v>
      </c>
      <c r="AE82">
        <v>49.436556000000003</v>
      </c>
      <c r="AF82">
        <v>29.58</v>
      </c>
      <c r="AG82">
        <v>40.584000000000003</v>
      </c>
      <c r="AH82">
        <v>140.34540000000001</v>
      </c>
      <c r="AI82">
        <v>49.646999999999998</v>
      </c>
      <c r="AJ82">
        <v>0</v>
      </c>
      <c r="AK82">
        <v>51.775199999999998</v>
      </c>
      <c r="AL82">
        <v>80.177999999999997</v>
      </c>
      <c r="AM82">
        <v>15.836040000000001</v>
      </c>
      <c r="AN82">
        <v>0.93737000000000004</v>
      </c>
      <c r="AO82">
        <v>2.2485119999999998</v>
      </c>
      <c r="AP82">
        <v>3.0743999999999998</v>
      </c>
      <c r="AQ82">
        <v>34.209000000000003</v>
      </c>
      <c r="AR82">
        <v>49.68</v>
      </c>
      <c r="AS82">
        <v>31.897383000000001</v>
      </c>
      <c r="AT82">
        <v>14.9968</v>
      </c>
      <c r="AU82">
        <v>0</v>
      </c>
      <c r="AV82">
        <v>0</v>
      </c>
      <c r="AW82">
        <v>0</v>
      </c>
      <c r="AX82">
        <v>1.8085</v>
      </c>
      <c r="AY82">
        <v>0</v>
      </c>
      <c r="AZ82">
        <v>0</v>
      </c>
      <c r="BA82">
        <f t="shared" si="1"/>
        <v>2859.1964590000002</v>
      </c>
      <c r="BB82">
        <v>79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3</v>
      </c>
      <c r="K83">
        <v>343.38626099999999</v>
      </c>
      <c r="L83">
        <v>653.15</v>
      </c>
      <c r="M83">
        <v>83</v>
      </c>
      <c r="N83">
        <v>118.125</v>
      </c>
      <c r="O83">
        <v>123.66562500000001</v>
      </c>
      <c r="P83">
        <v>125.58750000000001</v>
      </c>
      <c r="Q83">
        <v>21.823619999999998</v>
      </c>
      <c r="R83">
        <v>36.166080000000001</v>
      </c>
      <c r="S83">
        <v>26.3901</v>
      </c>
      <c r="T83">
        <v>0</v>
      </c>
      <c r="U83">
        <v>418.77</v>
      </c>
      <c r="V83">
        <v>14.25</v>
      </c>
      <c r="W83">
        <v>46.399079999999998</v>
      </c>
      <c r="X83">
        <v>98.34</v>
      </c>
      <c r="Y83">
        <v>0</v>
      </c>
      <c r="Z83">
        <v>6.5537999999999998</v>
      </c>
      <c r="AA83">
        <v>42.14808</v>
      </c>
      <c r="AB83">
        <v>39.510120000000001</v>
      </c>
      <c r="AC83">
        <v>29.062808</v>
      </c>
      <c r="AD83">
        <v>27.408107999999999</v>
      </c>
      <c r="AE83">
        <v>49.436556000000003</v>
      </c>
      <c r="AF83">
        <v>29.58</v>
      </c>
      <c r="AG83">
        <v>40.584000000000003</v>
      </c>
      <c r="AH83">
        <v>140.34540000000001</v>
      </c>
      <c r="AI83">
        <v>49.646999999999998</v>
      </c>
      <c r="AJ83">
        <v>0</v>
      </c>
      <c r="AK83">
        <v>51.775199999999998</v>
      </c>
      <c r="AL83">
        <v>80.177999999999997</v>
      </c>
      <c r="AM83">
        <v>15.836040000000001</v>
      </c>
      <c r="AN83">
        <v>0.93737000000000004</v>
      </c>
      <c r="AO83">
        <v>2.306136</v>
      </c>
      <c r="AP83">
        <v>3.0743999999999998</v>
      </c>
      <c r="AQ83">
        <v>34.209000000000003</v>
      </c>
      <c r="AR83">
        <v>49.68</v>
      </c>
      <c r="AS83">
        <v>31.897383000000001</v>
      </c>
      <c r="AT83">
        <v>14.9968</v>
      </c>
      <c r="AU83">
        <v>0</v>
      </c>
      <c r="AV83">
        <v>0</v>
      </c>
      <c r="AW83">
        <v>0</v>
      </c>
      <c r="AX83">
        <v>1.8085</v>
      </c>
      <c r="AY83">
        <v>0</v>
      </c>
      <c r="AZ83">
        <v>0</v>
      </c>
      <c r="BA83">
        <f t="shared" si="1"/>
        <v>2853.027967</v>
      </c>
      <c r="BB83">
        <v>80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3</v>
      </c>
      <c r="K84">
        <v>343.38626099999999</v>
      </c>
      <c r="L84">
        <v>653.15</v>
      </c>
      <c r="M84">
        <v>83</v>
      </c>
      <c r="N84">
        <v>118.125</v>
      </c>
      <c r="O84">
        <v>123.66562500000001</v>
      </c>
      <c r="P84">
        <v>125.58750000000001</v>
      </c>
      <c r="Q84">
        <v>21.823619999999998</v>
      </c>
      <c r="R84">
        <v>29.653500000000001</v>
      </c>
      <c r="S84">
        <v>26.3901</v>
      </c>
      <c r="T84">
        <v>0</v>
      </c>
      <c r="U84">
        <v>418.77</v>
      </c>
      <c r="V84">
        <v>14.25</v>
      </c>
      <c r="W84">
        <v>46.399079999999998</v>
      </c>
      <c r="X84">
        <v>98.34</v>
      </c>
      <c r="Y84">
        <v>0</v>
      </c>
      <c r="Z84">
        <v>6.5537999999999998</v>
      </c>
      <c r="AA84">
        <v>42.14808</v>
      </c>
      <c r="AB84">
        <v>39.510120000000001</v>
      </c>
      <c r="AC84">
        <v>29.062808</v>
      </c>
      <c r="AD84">
        <v>27.408107999999999</v>
      </c>
      <c r="AE84">
        <v>49.436556000000003</v>
      </c>
      <c r="AF84">
        <v>29.58</v>
      </c>
      <c r="AG84">
        <v>40.584000000000003</v>
      </c>
      <c r="AH84">
        <v>140.34540000000001</v>
      </c>
      <c r="AI84">
        <v>49.646999999999998</v>
      </c>
      <c r="AJ84">
        <v>0</v>
      </c>
      <c r="AK84">
        <v>51.775199999999998</v>
      </c>
      <c r="AL84">
        <v>34.86</v>
      </c>
      <c r="AM84">
        <v>15.836040000000001</v>
      </c>
      <c r="AN84">
        <v>0.93737000000000004</v>
      </c>
      <c r="AO84">
        <v>2.4087420000000002</v>
      </c>
      <c r="AP84">
        <v>3.0743999999999998</v>
      </c>
      <c r="AQ84">
        <v>34.209000000000003</v>
      </c>
      <c r="AR84">
        <v>49.68</v>
      </c>
      <c r="AS84">
        <v>31.897383000000001</v>
      </c>
      <c r="AT84">
        <v>14.9968</v>
      </c>
      <c r="AU84">
        <v>0</v>
      </c>
      <c r="AV84">
        <v>0</v>
      </c>
      <c r="AW84">
        <v>0</v>
      </c>
      <c r="AX84">
        <v>1.8085</v>
      </c>
      <c r="AY84">
        <v>0</v>
      </c>
      <c r="AZ84">
        <v>0</v>
      </c>
      <c r="BA84">
        <f t="shared" si="1"/>
        <v>2801.2999930000001</v>
      </c>
      <c r="BB84">
        <v>81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4.5922999999999998</v>
      </c>
      <c r="J85">
        <v>5.5044000000000004</v>
      </c>
      <c r="K85">
        <v>343.38626099999999</v>
      </c>
      <c r="L85">
        <v>653.15</v>
      </c>
      <c r="M85">
        <v>83</v>
      </c>
      <c r="N85">
        <v>118.125</v>
      </c>
      <c r="O85">
        <v>123.66562500000001</v>
      </c>
      <c r="P85">
        <v>125.58750000000001</v>
      </c>
      <c r="Q85">
        <v>21.823619999999998</v>
      </c>
      <c r="R85">
        <v>21.196097999999999</v>
      </c>
      <c r="S85">
        <v>26.3901</v>
      </c>
      <c r="T85">
        <v>0</v>
      </c>
      <c r="U85">
        <v>418.77</v>
      </c>
      <c r="V85">
        <v>14.25</v>
      </c>
      <c r="W85">
        <v>46.399079999999998</v>
      </c>
      <c r="X85">
        <v>98.34</v>
      </c>
      <c r="Y85">
        <v>0</v>
      </c>
      <c r="Z85">
        <v>6.5537999999999998</v>
      </c>
      <c r="AA85">
        <v>42.14808</v>
      </c>
      <c r="AB85">
        <v>39.510120000000001</v>
      </c>
      <c r="AC85">
        <v>29.062808</v>
      </c>
      <c r="AD85">
        <v>27.408107999999999</v>
      </c>
      <c r="AE85">
        <v>49.436556000000003</v>
      </c>
      <c r="AF85">
        <v>29.58</v>
      </c>
      <c r="AG85">
        <v>40.584000000000003</v>
      </c>
      <c r="AH85">
        <v>140.34540000000001</v>
      </c>
      <c r="AI85">
        <v>7.6379999999999999</v>
      </c>
      <c r="AJ85">
        <v>0</v>
      </c>
      <c r="AK85">
        <v>51.775199999999998</v>
      </c>
      <c r="AL85">
        <v>34.86</v>
      </c>
      <c r="AM85">
        <v>15.836040000000001</v>
      </c>
      <c r="AN85">
        <v>0.93737000000000004</v>
      </c>
      <c r="AO85">
        <v>2.5298699999999998</v>
      </c>
      <c r="AP85">
        <v>3.0743999999999998</v>
      </c>
      <c r="AQ85">
        <v>34.209000000000003</v>
      </c>
      <c r="AR85">
        <v>49.68</v>
      </c>
      <c r="AS85">
        <v>31.897383000000001</v>
      </c>
      <c r="AT85">
        <v>14.9968</v>
      </c>
      <c r="AU85">
        <v>0</v>
      </c>
      <c r="AV85">
        <v>0</v>
      </c>
      <c r="AW85">
        <v>0</v>
      </c>
      <c r="AX85">
        <v>1.8085</v>
      </c>
      <c r="AY85">
        <v>0</v>
      </c>
      <c r="AZ85">
        <v>0</v>
      </c>
      <c r="BA85">
        <f t="shared" si="1"/>
        <v>2758.0514189999999</v>
      </c>
      <c r="BB85">
        <v>82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4.5922999999999998</v>
      </c>
      <c r="J86">
        <v>5.5044000000000004</v>
      </c>
      <c r="K86">
        <v>343.38626099999999</v>
      </c>
      <c r="L86">
        <v>653.15</v>
      </c>
      <c r="M86">
        <v>83</v>
      </c>
      <c r="N86">
        <v>118.125</v>
      </c>
      <c r="O86">
        <v>123.66562500000001</v>
      </c>
      <c r="P86">
        <v>125.58750000000001</v>
      </c>
      <c r="Q86">
        <v>21.823619999999998</v>
      </c>
      <c r="R86">
        <v>21.196097999999999</v>
      </c>
      <c r="S86">
        <v>26.3901</v>
      </c>
      <c r="T86">
        <v>0</v>
      </c>
      <c r="U86">
        <v>418.77</v>
      </c>
      <c r="V86">
        <v>14.25</v>
      </c>
      <c r="W86">
        <v>46.399079999999998</v>
      </c>
      <c r="X86">
        <v>98.34</v>
      </c>
      <c r="Y86">
        <v>0</v>
      </c>
      <c r="Z86">
        <v>6.5537999999999998</v>
      </c>
      <c r="AA86">
        <v>42.14808</v>
      </c>
      <c r="AB86">
        <v>39.510120000000001</v>
      </c>
      <c r="AC86">
        <v>29.062808</v>
      </c>
      <c r="AD86">
        <v>27.408107999999999</v>
      </c>
      <c r="AE86">
        <v>49.436556000000003</v>
      </c>
      <c r="AF86">
        <v>29.58</v>
      </c>
      <c r="AG86">
        <v>40.584000000000003</v>
      </c>
      <c r="AH86">
        <v>116.9545</v>
      </c>
      <c r="AI86">
        <v>2.5459999999999998</v>
      </c>
      <c r="AJ86">
        <v>0</v>
      </c>
      <c r="AK86">
        <v>51.775199999999998</v>
      </c>
      <c r="AL86">
        <v>20.916</v>
      </c>
      <c r="AM86">
        <v>15.836040000000001</v>
      </c>
      <c r="AN86">
        <v>0.93737000000000004</v>
      </c>
      <c r="AO86">
        <v>2.68716</v>
      </c>
      <c r="AP86">
        <v>3.0743999999999998</v>
      </c>
      <c r="AQ86">
        <v>34.209000000000003</v>
      </c>
      <c r="AR86">
        <v>49.68</v>
      </c>
      <c r="AS86">
        <v>31.897383000000001</v>
      </c>
      <c r="AT86">
        <v>14.9968</v>
      </c>
      <c r="AU86">
        <v>0</v>
      </c>
      <c r="AV86">
        <v>0</v>
      </c>
      <c r="AW86">
        <v>0</v>
      </c>
      <c r="AX86">
        <v>1.8085</v>
      </c>
      <c r="AY86">
        <v>0</v>
      </c>
      <c r="AZ86">
        <v>0</v>
      </c>
      <c r="BA86">
        <f t="shared" si="1"/>
        <v>2715.7818089999996</v>
      </c>
      <c r="BB86">
        <v>83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4.5922999999999998</v>
      </c>
      <c r="J87">
        <v>5.5044000000000004</v>
      </c>
      <c r="K87">
        <v>380.563761</v>
      </c>
      <c r="L87">
        <v>653.15</v>
      </c>
      <c r="M87">
        <v>83</v>
      </c>
      <c r="N87">
        <v>118.125</v>
      </c>
      <c r="O87">
        <v>123.66562500000001</v>
      </c>
      <c r="P87">
        <v>125.58750000000001</v>
      </c>
      <c r="Q87">
        <v>21.823619999999998</v>
      </c>
      <c r="R87">
        <v>21.196097999999999</v>
      </c>
      <c r="S87">
        <v>26.3901</v>
      </c>
      <c r="T87">
        <v>0</v>
      </c>
      <c r="U87">
        <v>418.77</v>
      </c>
      <c r="V87">
        <v>14.25</v>
      </c>
      <c r="W87">
        <v>46.399079999999998</v>
      </c>
      <c r="X87">
        <v>98.34</v>
      </c>
      <c r="Y87">
        <v>0</v>
      </c>
      <c r="Z87">
        <v>6.5537999999999998</v>
      </c>
      <c r="AA87">
        <v>42.14808</v>
      </c>
      <c r="AB87">
        <v>39.510120000000001</v>
      </c>
      <c r="AC87">
        <v>29.062808</v>
      </c>
      <c r="AD87">
        <v>27.408107999999999</v>
      </c>
      <c r="AE87">
        <v>32.844799999999999</v>
      </c>
      <c r="AF87">
        <v>18.734000000000002</v>
      </c>
      <c r="AG87">
        <v>40.584000000000003</v>
      </c>
      <c r="AH87">
        <v>90.249099999999999</v>
      </c>
      <c r="AI87">
        <v>0</v>
      </c>
      <c r="AJ87">
        <v>0</v>
      </c>
      <c r="AK87">
        <v>51.775199999999998</v>
      </c>
      <c r="AL87">
        <v>20.916</v>
      </c>
      <c r="AM87">
        <v>15.836040000000001</v>
      </c>
      <c r="AN87">
        <v>0.93737000000000004</v>
      </c>
      <c r="AO87">
        <v>2.928534</v>
      </c>
      <c r="AP87">
        <v>2.4339</v>
      </c>
      <c r="AQ87">
        <v>34.209000000000003</v>
      </c>
      <c r="AR87">
        <v>49.68</v>
      </c>
      <c r="AS87">
        <v>31.897383000000001</v>
      </c>
      <c r="AT87">
        <v>14.9968</v>
      </c>
      <c r="AU87">
        <v>0</v>
      </c>
      <c r="AV87">
        <v>0</v>
      </c>
      <c r="AW87">
        <v>0</v>
      </c>
      <c r="AX87">
        <v>1.8085</v>
      </c>
      <c r="AY87">
        <v>0</v>
      </c>
      <c r="AZ87">
        <v>0</v>
      </c>
      <c r="BA87">
        <f t="shared" si="1"/>
        <v>2695.8710270000001</v>
      </c>
      <c r="BB87">
        <v>84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5.23</v>
      </c>
      <c r="G88">
        <v>0</v>
      </c>
      <c r="H88">
        <v>0</v>
      </c>
      <c r="I88">
        <v>4.5922999999999998</v>
      </c>
      <c r="J88">
        <v>5.5044000000000004</v>
      </c>
      <c r="K88">
        <v>402.87026100000003</v>
      </c>
      <c r="L88">
        <v>653.15</v>
      </c>
      <c r="M88">
        <v>83</v>
      </c>
      <c r="N88">
        <v>118.125</v>
      </c>
      <c r="O88">
        <v>123.66562500000001</v>
      </c>
      <c r="P88">
        <v>125.58750000000001</v>
      </c>
      <c r="Q88">
        <v>21.823619999999998</v>
      </c>
      <c r="R88">
        <v>21.196097999999999</v>
      </c>
      <c r="S88">
        <v>26.3901</v>
      </c>
      <c r="T88">
        <v>0</v>
      </c>
      <c r="U88">
        <v>418.77</v>
      </c>
      <c r="V88">
        <v>14.25</v>
      </c>
      <c r="W88">
        <v>46.399079999999998</v>
      </c>
      <c r="X88">
        <v>98.34</v>
      </c>
      <c r="Y88">
        <v>0</v>
      </c>
      <c r="Z88">
        <v>6.5537999999999998</v>
      </c>
      <c r="AA88">
        <v>42.14808</v>
      </c>
      <c r="AB88">
        <v>39.510120000000001</v>
      </c>
      <c r="AC88">
        <v>29.062808</v>
      </c>
      <c r="AD88">
        <v>27.408107999999999</v>
      </c>
      <c r="AE88">
        <v>32.844799999999999</v>
      </c>
      <c r="AF88">
        <v>18.734000000000002</v>
      </c>
      <c r="AG88">
        <v>40.584000000000003</v>
      </c>
      <c r="AH88">
        <v>90.249099999999999</v>
      </c>
      <c r="AI88">
        <v>0</v>
      </c>
      <c r="AJ88">
        <v>0</v>
      </c>
      <c r="AK88">
        <v>51.775199999999998</v>
      </c>
      <c r="AL88">
        <v>20.916</v>
      </c>
      <c r="AM88">
        <v>15.836040000000001</v>
      </c>
      <c r="AN88">
        <v>0.93737000000000004</v>
      </c>
      <c r="AO88">
        <v>2.9952719999999999</v>
      </c>
      <c r="AP88">
        <v>2.4339</v>
      </c>
      <c r="AQ88">
        <v>34.209000000000003</v>
      </c>
      <c r="AR88">
        <v>49.68</v>
      </c>
      <c r="AS88">
        <v>31.897383000000001</v>
      </c>
      <c r="AT88">
        <v>14.9968</v>
      </c>
      <c r="AU88">
        <v>0</v>
      </c>
      <c r="AV88">
        <v>0</v>
      </c>
      <c r="AW88">
        <v>0</v>
      </c>
      <c r="AX88">
        <v>1.8085</v>
      </c>
      <c r="AY88">
        <v>0</v>
      </c>
      <c r="AZ88">
        <v>0</v>
      </c>
      <c r="BA88">
        <f t="shared" si="1"/>
        <v>2723.4742650000003</v>
      </c>
      <c r="BB88">
        <v>85</v>
      </c>
    </row>
    <row r="89" spans="1:54">
      <c r="A89" t="s">
        <v>131</v>
      </c>
      <c r="B89">
        <v>0</v>
      </c>
      <c r="C89">
        <v>2.66</v>
      </c>
      <c r="D89">
        <v>0</v>
      </c>
      <c r="E89">
        <v>0</v>
      </c>
      <c r="F89">
        <v>8.48</v>
      </c>
      <c r="G89">
        <v>0</v>
      </c>
      <c r="H89">
        <v>0</v>
      </c>
      <c r="I89">
        <v>4.5922999999999998</v>
      </c>
      <c r="J89">
        <v>5.5044000000000004</v>
      </c>
      <c r="K89">
        <v>425.176761</v>
      </c>
      <c r="L89">
        <v>653.15</v>
      </c>
      <c r="M89">
        <v>83</v>
      </c>
      <c r="N89">
        <v>118.125</v>
      </c>
      <c r="O89">
        <v>123.66562500000001</v>
      </c>
      <c r="P89">
        <v>125.58750000000001</v>
      </c>
      <c r="Q89">
        <v>21.823619999999998</v>
      </c>
      <c r="R89">
        <v>21.196097999999999</v>
      </c>
      <c r="S89">
        <v>26.3901</v>
      </c>
      <c r="T89">
        <v>0</v>
      </c>
      <c r="U89">
        <v>418.77</v>
      </c>
      <c r="V89">
        <v>14.25</v>
      </c>
      <c r="W89">
        <v>46.399079999999998</v>
      </c>
      <c r="X89">
        <v>98.34</v>
      </c>
      <c r="Y89">
        <v>0</v>
      </c>
      <c r="Z89">
        <v>6.5537999999999998</v>
      </c>
      <c r="AA89">
        <v>42.14808</v>
      </c>
      <c r="AB89">
        <v>39.510120000000001</v>
      </c>
      <c r="AC89">
        <v>29.062808</v>
      </c>
      <c r="AD89">
        <v>27.408107999999999</v>
      </c>
      <c r="AE89">
        <v>32.844799999999999</v>
      </c>
      <c r="AF89">
        <v>18.734000000000002</v>
      </c>
      <c r="AG89">
        <v>40.584000000000003</v>
      </c>
      <c r="AH89">
        <v>90.154399999999995</v>
      </c>
      <c r="AI89">
        <v>0</v>
      </c>
      <c r="AJ89">
        <v>0</v>
      </c>
      <c r="AK89">
        <v>51.775199999999998</v>
      </c>
      <c r="AL89">
        <v>20.916</v>
      </c>
      <c r="AM89">
        <v>15.836040000000001</v>
      </c>
      <c r="AN89">
        <v>0.93737000000000004</v>
      </c>
      <c r="AO89">
        <v>1.2256860000000001</v>
      </c>
      <c r="AP89">
        <v>2.4339</v>
      </c>
      <c r="AQ89">
        <v>34.209000000000003</v>
      </c>
      <c r="AR89">
        <v>49.68</v>
      </c>
      <c r="AS89">
        <v>31.897383000000001</v>
      </c>
      <c r="AT89">
        <v>14.9968</v>
      </c>
      <c r="AU89">
        <v>0</v>
      </c>
      <c r="AV89">
        <v>0</v>
      </c>
      <c r="AW89">
        <v>0</v>
      </c>
      <c r="AX89">
        <v>1.8085</v>
      </c>
      <c r="AY89">
        <v>0</v>
      </c>
      <c r="AZ89">
        <v>0</v>
      </c>
      <c r="BA89">
        <f t="shared" si="1"/>
        <v>2749.8264790000003</v>
      </c>
      <c r="BB89">
        <v>86</v>
      </c>
    </row>
    <row r="90" spans="1:54">
      <c r="A90" t="s">
        <v>132</v>
      </c>
      <c r="B90">
        <v>0</v>
      </c>
      <c r="C90">
        <v>6.86</v>
      </c>
      <c r="D90">
        <v>0</v>
      </c>
      <c r="E90">
        <v>0</v>
      </c>
      <c r="F90">
        <v>11.74</v>
      </c>
      <c r="G90">
        <v>0</v>
      </c>
      <c r="H90">
        <v>0</v>
      </c>
      <c r="I90">
        <v>4.5922999999999998</v>
      </c>
      <c r="J90">
        <v>5.5044000000000004</v>
      </c>
      <c r="K90">
        <v>447.48326100000003</v>
      </c>
      <c r="L90">
        <v>653.15</v>
      </c>
      <c r="M90">
        <v>83</v>
      </c>
      <c r="N90">
        <v>118.125</v>
      </c>
      <c r="O90">
        <v>123.66562500000001</v>
      </c>
      <c r="P90">
        <v>125.58750000000001</v>
      </c>
      <c r="Q90">
        <v>21.823619999999998</v>
      </c>
      <c r="R90">
        <v>21.196097999999999</v>
      </c>
      <c r="S90">
        <v>26.3901</v>
      </c>
      <c r="T90">
        <v>0</v>
      </c>
      <c r="U90">
        <v>418.77</v>
      </c>
      <c r="V90">
        <v>14.25</v>
      </c>
      <c r="W90">
        <v>46.399079999999998</v>
      </c>
      <c r="X90">
        <v>98.34</v>
      </c>
      <c r="Y90">
        <v>0</v>
      </c>
      <c r="Z90">
        <v>6.5537999999999998</v>
      </c>
      <c r="AA90">
        <v>42.14808</v>
      </c>
      <c r="AB90">
        <v>39.510120000000001</v>
      </c>
      <c r="AC90">
        <v>29.062808</v>
      </c>
      <c r="AD90">
        <v>27.408107999999999</v>
      </c>
      <c r="AE90">
        <v>32.844799999999999</v>
      </c>
      <c r="AF90">
        <v>18.734000000000002</v>
      </c>
      <c r="AG90">
        <v>40.584000000000003</v>
      </c>
      <c r="AH90">
        <v>113.64</v>
      </c>
      <c r="AI90">
        <v>0</v>
      </c>
      <c r="AJ90">
        <v>0</v>
      </c>
      <c r="AK90">
        <v>51.775199999999998</v>
      </c>
      <c r="AL90">
        <v>20.916</v>
      </c>
      <c r="AM90">
        <v>15.836040000000001</v>
      </c>
      <c r="AN90">
        <v>0.93737000000000004</v>
      </c>
      <c r="AO90">
        <v>1.4999880000000001</v>
      </c>
      <c r="AP90">
        <v>2.4339</v>
      </c>
      <c r="AQ90">
        <v>34.209000000000003</v>
      </c>
      <c r="AR90">
        <v>49.68</v>
      </c>
      <c r="AS90">
        <v>31.897383000000001</v>
      </c>
      <c r="AT90">
        <v>14.9968</v>
      </c>
      <c r="AU90">
        <v>0</v>
      </c>
      <c r="AV90">
        <v>0</v>
      </c>
      <c r="AW90">
        <v>0</v>
      </c>
      <c r="AX90">
        <v>1.8085</v>
      </c>
      <c r="AY90">
        <v>0</v>
      </c>
      <c r="AZ90">
        <v>0</v>
      </c>
      <c r="BA90">
        <f t="shared" si="1"/>
        <v>2803.3528810000003</v>
      </c>
      <c r="BB90">
        <v>87</v>
      </c>
    </row>
    <row r="91" spans="1:54">
      <c r="A91" t="s">
        <v>133</v>
      </c>
      <c r="B91">
        <v>0</v>
      </c>
      <c r="C91">
        <v>10.4</v>
      </c>
      <c r="D91">
        <v>0</v>
      </c>
      <c r="E91">
        <v>0</v>
      </c>
      <c r="F91">
        <v>0</v>
      </c>
      <c r="G91">
        <v>0</v>
      </c>
      <c r="H91">
        <v>0</v>
      </c>
      <c r="I91">
        <v>4.5922999999999998</v>
      </c>
      <c r="J91">
        <v>5.5044000000000004</v>
      </c>
      <c r="K91">
        <v>469.789761</v>
      </c>
      <c r="L91">
        <v>653.15</v>
      </c>
      <c r="M91">
        <v>85</v>
      </c>
      <c r="N91">
        <v>118.125</v>
      </c>
      <c r="O91">
        <v>123.66562500000001</v>
      </c>
      <c r="P91">
        <v>125.58750000000001</v>
      </c>
      <c r="Q91">
        <v>21.823619999999998</v>
      </c>
      <c r="R91">
        <v>21.196097999999999</v>
      </c>
      <c r="S91">
        <v>26.3901</v>
      </c>
      <c r="T91">
        <v>0</v>
      </c>
      <c r="U91">
        <v>418.77</v>
      </c>
      <c r="V91">
        <v>14.25</v>
      </c>
      <c r="W91">
        <v>46.399079999999998</v>
      </c>
      <c r="X91">
        <v>98.34</v>
      </c>
      <c r="Y91">
        <v>0</v>
      </c>
      <c r="Z91">
        <v>6.5537999999999998</v>
      </c>
      <c r="AA91">
        <v>42.14808</v>
      </c>
      <c r="AB91">
        <v>39.510120000000001</v>
      </c>
      <c r="AC91">
        <v>29.062808</v>
      </c>
      <c r="AD91">
        <v>27.408107999999999</v>
      </c>
      <c r="AE91">
        <v>49.436556000000003</v>
      </c>
      <c r="AF91">
        <v>29.58</v>
      </c>
      <c r="AG91">
        <v>40.584000000000003</v>
      </c>
      <c r="AH91">
        <v>140.34540000000001</v>
      </c>
      <c r="AI91">
        <v>0</v>
      </c>
      <c r="AJ91">
        <v>0</v>
      </c>
      <c r="AK91">
        <v>51.775199999999998</v>
      </c>
      <c r="AL91">
        <v>20.916</v>
      </c>
      <c r="AM91">
        <v>15.836040000000001</v>
      </c>
      <c r="AN91">
        <v>0.93737000000000004</v>
      </c>
      <c r="AO91">
        <v>1.4526539999999999</v>
      </c>
      <c r="AP91">
        <v>2.4339</v>
      </c>
      <c r="AQ91">
        <v>34.209000000000003</v>
      </c>
      <c r="AR91">
        <v>49.68</v>
      </c>
      <c r="AS91">
        <v>31.897383000000001</v>
      </c>
      <c r="AT91">
        <v>14.9968</v>
      </c>
      <c r="AU91">
        <v>0</v>
      </c>
      <c r="AV91">
        <v>0</v>
      </c>
      <c r="AW91">
        <v>0</v>
      </c>
      <c r="AX91">
        <v>1.8085</v>
      </c>
      <c r="AY91">
        <v>0</v>
      </c>
      <c r="AZ91">
        <v>0</v>
      </c>
      <c r="BA91">
        <f t="shared" si="1"/>
        <v>2873.5552030000008</v>
      </c>
      <c r="BB91">
        <v>88</v>
      </c>
    </row>
    <row r="92" spans="1:54">
      <c r="A92" t="s">
        <v>134</v>
      </c>
      <c r="B92">
        <v>0</v>
      </c>
      <c r="C92">
        <v>10.4</v>
      </c>
      <c r="D92">
        <v>0</v>
      </c>
      <c r="E92">
        <v>0</v>
      </c>
      <c r="F92">
        <v>0</v>
      </c>
      <c r="G92">
        <v>0</v>
      </c>
      <c r="H92">
        <v>0</v>
      </c>
      <c r="I92">
        <v>4.5922999999999998</v>
      </c>
      <c r="J92">
        <v>5.5044000000000004</v>
      </c>
      <c r="K92">
        <v>492.09626100000003</v>
      </c>
      <c r="L92">
        <v>653.15</v>
      </c>
      <c r="M92">
        <v>85</v>
      </c>
      <c r="N92">
        <v>118.125</v>
      </c>
      <c r="O92">
        <v>123.66562500000001</v>
      </c>
      <c r="P92">
        <v>125.58750000000001</v>
      </c>
      <c r="Q92">
        <v>21.823619999999998</v>
      </c>
      <c r="R92">
        <v>21.196097999999999</v>
      </c>
      <c r="S92">
        <v>26.3901</v>
      </c>
      <c r="T92">
        <v>0</v>
      </c>
      <c r="U92">
        <v>418.77</v>
      </c>
      <c r="V92">
        <v>14.25</v>
      </c>
      <c r="W92">
        <v>46.399079999999998</v>
      </c>
      <c r="X92">
        <v>98.34</v>
      </c>
      <c r="Y92">
        <v>0</v>
      </c>
      <c r="Z92">
        <v>6.5537999999999998</v>
      </c>
      <c r="AA92">
        <v>42.14808</v>
      </c>
      <c r="AB92">
        <v>39.510120000000001</v>
      </c>
      <c r="AC92">
        <v>29.062808</v>
      </c>
      <c r="AD92">
        <v>27.408107999999999</v>
      </c>
      <c r="AE92">
        <v>49.436556000000003</v>
      </c>
      <c r="AF92">
        <v>29.58</v>
      </c>
      <c r="AG92">
        <v>40.584000000000003</v>
      </c>
      <c r="AH92">
        <v>140.34540000000001</v>
      </c>
      <c r="AI92">
        <v>0</v>
      </c>
      <c r="AJ92">
        <v>0</v>
      </c>
      <c r="AK92">
        <v>51.775199999999998</v>
      </c>
      <c r="AL92">
        <v>20.916</v>
      </c>
      <c r="AM92">
        <v>15.836040000000001</v>
      </c>
      <c r="AN92">
        <v>0.93737000000000004</v>
      </c>
      <c r="AO92">
        <v>1.5552600000000001</v>
      </c>
      <c r="AP92">
        <v>2.4339</v>
      </c>
      <c r="AQ92">
        <v>34.209000000000003</v>
      </c>
      <c r="AR92">
        <v>49.68</v>
      </c>
      <c r="AS92">
        <v>31.897383000000001</v>
      </c>
      <c r="AT92">
        <v>13.438637999999999</v>
      </c>
      <c r="AU92">
        <v>0</v>
      </c>
      <c r="AV92">
        <v>0</v>
      </c>
      <c r="AW92">
        <v>0</v>
      </c>
      <c r="AX92">
        <v>1.8085</v>
      </c>
      <c r="AY92">
        <v>0</v>
      </c>
      <c r="AZ92">
        <v>0</v>
      </c>
      <c r="BA92">
        <f t="shared" si="1"/>
        <v>2894.4061470000006</v>
      </c>
      <c r="BB92">
        <v>89</v>
      </c>
    </row>
    <row r="93" spans="1:54">
      <c r="A93" t="s">
        <v>135</v>
      </c>
      <c r="B93">
        <v>0</v>
      </c>
      <c r="C93">
        <v>10.4</v>
      </c>
      <c r="D93">
        <v>0</v>
      </c>
      <c r="E93">
        <v>0</v>
      </c>
      <c r="F93">
        <v>0</v>
      </c>
      <c r="G93">
        <v>0</v>
      </c>
      <c r="H93">
        <v>0</v>
      </c>
      <c r="I93">
        <v>4.5922999999999998</v>
      </c>
      <c r="J93">
        <v>5.5044000000000004</v>
      </c>
      <c r="K93">
        <v>514.40276100000005</v>
      </c>
      <c r="L93">
        <v>653.15</v>
      </c>
      <c r="M93">
        <v>85</v>
      </c>
      <c r="N93">
        <v>118.125</v>
      </c>
      <c r="O93">
        <v>123.66562500000001</v>
      </c>
      <c r="P93">
        <v>125.58750000000001</v>
      </c>
      <c r="Q93">
        <v>21.823619999999998</v>
      </c>
      <c r="R93">
        <v>21.196097999999999</v>
      </c>
      <c r="S93">
        <v>26.3901</v>
      </c>
      <c r="T93">
        <v>0</v>
      </c>
      <c r="U93">
        <v>418.77</v>
      </c>
      <c r="V93">
        <v>14.25</v>
      </c>
      <c r="W93">
        <v>46.399079999999998</v>
      </c>
      <c r="X93">
        <v>98.34</v>
      </c>
      <c r="Y93">
        <v>0</v>
      </c>
      <c r="Z93">
        <v>6.5537999999999998</v>
      </c>
      <c r="AA93">
        <v>42.14808</v>
      </c>
      <c r="AB93">
        <v>39.510120000000001</v>
      </c>
      <c r="AC93">
        <v>29.062808</v>
      </c>
      <c r="AD93">
        <v>27.408107999999999</v>
      </c>
      <c r="AE93">
        <v>49.436556000000003</v>
      </c>
      <c r="AF93">
        <v>29.58</v>
      </c>
      <c r="AG93">
        <v>40.584000000000003</v>
      </c>
      <c r="AH93">
        <v>116.9545</v>
      </c>
      <c r="AI93">
        <v>0</v>
      </c>
      <c r="AJ93">
        <v>0</v>
      </c>
      <c r="AK93">
        <v>51.775199999999998</v>
      </c>
      <c r="AL93">
        <v>20.916</v>
      </c>
      <c r="AM93">
        <v>15.836040000000001</v>
      </c>
      <c r="AN93">
        <v>0.93737000000000004</v>
      </c>
      <c r="AO93">
        <v>1.70814</v>
      </c>
      <c r="AP93">
        <v>2.4339</v>
      </c>
      <c r="AQ93">
        <v>34.209000000000003</v>
      </c>
      <c r="AR93">
        <v>49.68</v>
      </c>
      <c r="AS93">
        <v>31.897383000000001</v>
      </c>
      <c r="AT93">
        <v>14.9968</v>
      </c>
      <c r="AU93">
        <v>0</v>
      </c>
      <c r="AV93">
        <v>0</v>
      </c>
      <c r="AW93">
        <v>0</v>
      </c>
      <c r="AX93">
        <v>1.8085</v>
      </c>
      <c r="AY93">
        <v>0</v>
      </c>
      <c r="AZ93">
        <v>0</v>
      </c>
      <c r="BA93">
        <f t="shared" si="1"/>
        <v>2895.0327890000008</v>
      </c>
      <c r="BB93">
        <v>90</v>
      </c>
    </row>
    <row r="94" spans="1:54">
      <c r="A94" t="s">
        <v>136</v>
      </c>
      <c r="B94">
        <v>0</v>
      </c>
      <c r="C94">
        <v>10.4</v>
      </c>
      <c r="D94">
        <v>0</v>
      </c>
      <c r="E94">
        <v>0</v>
      </c>
      <c r="F94">
        <v>0</v>
      </c>
      <c r="G94">
        <v>0</v>
      </c>
      <c r="H94">
        <v>0</v>
      </c>
      <c r="I94">
        <v>4.5922999999999998</v>
      </c>
      <c r="J94">
        <v>5.5044000000000004</v>
      </c>
      <c r="K94">
        <v>536.70926099999997</v>
      </c>
      <c r="L94">
        <v>653.15</v>
      </c>
      <c r="M94">
        <v>85</v>
      </c>
      <c r="N94">
        <v>118.125</v>
      </c>
      <c r="O94">
        <v>123.66562500000001</v>
      </c>
      <c r="P94">
        <v>125.58750000000001</v>
      </c>
      <c r="Q94">
        <v>21.823619999999998</v>
      </c>
      <c r="R94">
        <v>21.196097999999999</v>
      </c>
      <c r="S94">
        <v>26.3901</v>
      </c>
      <c r="T94">
        <v>0</v>
      </c>
      <c r="U94">
        <v>418.77</v>
      </c>
      <c r="V94">
        <v>14.25</v>
      </c>
      <c r="W94">
        <v>46.399079999999998</v>
      </c>
      <c r="X94">
        <v>98.34</v>
      </c>
      <c r="Y94">
        <v>0</v>
      </c>
      <c r="Z94">
        <v>6.5537999999999998</v>
      </c>
      <c r="AA94">
        <v>42.14808</v>
      </c>
      <c r="AB94">
        <v>39.510120000000001</v>
      </c>
      <c r="AC94">
        <v>29.062808</v>
      </c>
      <c r="AD94">
        <v>27.408107999999999</v>
      </c>
      <c r="AE94">
        <v>48.2408</v>
      </c>
      <c r="AF94">
        <v>29.58</v>
      </c>
      <c r="AG94">
        <v>40.584000000000003</v>
      </c>
      <c r="AH94">
        <v>93.563599999999994</v>
      </c>
      <c r="AI94">
        <v>0</v>
      </c>
      <c r="AJ94">
        <v>0</v>
      </c>
      <c r="AK94">
        <v>51.775199999999998</v>
      </c>
      <c r="AL94">
        <v>20.916</v>
      </c>
      <c r="AM94">
        <v>15.836040000000001</v>
      </c>
      <c r="AN94">
        <v>0.93737000000000004</v>
      </c>
      <c r="AO94">
        <v>1.8492599999999999</v>
      </c>
      <c r="AP94">
        <v>2.4339</v>
      </c>
      <c r="AQ94">
        <v>34.209000000000003</v>
      </c>
      <c r="AR94">
        <v>49.68</v>
      </c>
      <c r="AS94">
        <v>31.897383000000001</v>
      </c>
      <c r="AT94">
        <v>14.9968</v>
      </c>
      <c r="AU94">
        <v>0</v>
      </c>
      <c r="AV94">
        <v>0</v>
      </c>
      <c r="AW94">
        <v>0</v>
      </c>
      <c r="AX94">
        <v>1.8085</v>
      </c>
      <c r="AY94">
        <v>0</v>
      </c>
      <c r="AZ94">
        <v>0</v>
      </c>
      <c r="BA94">
        <f t="shared" si="1"/>
        <v>2892.8937530000003</v>
      </c>
      <c r="BB94">
        <v>91</v>
      </c>
    </row>
    <row r="95" spans="1:54">
      <c r="A95" t="s">
        <v>137</v>
      </c>
      <c r="B95">
        <v>0</v>
      </c>
      <c r="C95">
        <v>10.54</v>
      </c>
      <c r="D95">
        <v>0</v>
      </c>
      <c r="E95">
        <v>0</v>
      </c>
      <c r="F95">
        <v>0</v>
      </c>
      <c r="G95">
        <v>0</v>
      </c>
      <c r="H95">
        <v>0</v>
      </c>
      <c r="I95">
        <v>4.5922999999999998</v>
      </c>
      <c r="J95">
        <v>5.5044000000000004</v>
      </c>
      <c r="K95">
        <v>536.70926099999997</v>
      </c>
      <c r="L95">
        <v>653.15</v>
      </c>
      <c r="M95">
        <v>85</v>
      </c>
      <c r="N95">
        <v>118.125</v>
      </c>
      <c r="O95">
        <v>123.66562500000001</v>
      </c>
      <c r="P95">
        <v>125.58750000000001</v>
      </c>
      <c r="Q95">
        <v>21.823619999999998</v>
      </c>
      <c r="R95">
        <v>21.196097999999999</v>
      </c>
      <c r="S95">
        <v>26.3901</v>
      </c>
      <c r="T95">
        <v>0</v>
      </c>
      <c r="U95">
        <v>418.77</v>
      </c>
      <c r="V95">
        <v>14.25</v>
      </c>
      <c r="W95">
        <v>46.399079999999998</v>
      </c>
      <c r="X95">
        <v>98.34</v>
      </c>
      <c r="Y95">
        <v>0</v>
      </c>
      <c r="Z95">
        <v>6.5537999999999998</v>
      </c>
      <c r="AA95">
        <v>42.14808</v>
      </c>
      <c r="AB95">
        <v>39.510120000000001</v>
      </c>
      <c r="AC95">
        <v>19.35568</v>
      </c>
      <c r="AD95">
        <v>27.408107999999999</v>
      </c>
      <c r="AE95">
        <v>30.792000000000002</v>
      </c>
      <c r="AF95">
        <v>8.8740000000000006</v>
      </c>
      <c r="AG95">
        <v>40.584000000000003</v>
      </c>
      <c r="AH95">
        <v>70.172700000000006</v>
      </c>
      <c r="AI95">
        <v>0</v>
      </c>
      <c r="AJ95">
        <v>0</v>
      </c>
      <c r="AK95">
        <v>51.775199999999998</v>
      </c>
      <c r="AL95">
        <v>20.916</v>
      </c>
      <c r="AM95">
        <v>15.836040000000001</v>
      </c>
      <c r="AN95">
        <v>0.93737000000000004</v>
      </c>
      <c r="AO95">
        <v>1.8698399999999999</v>
      </c>
      <c r="AP95">
        <v>2.4339</v>
      </c>
      <c r="AQ95">
        <v>34.209000000000003</v>
      </c>
      <c r="AR95">
        <v>49.68</v>
      </c>
      <c r="AS95">
        <v>31.897383000000001</v>
      </c>
      <c r="AT95">
        <v>14.9968</v>
      </c>
      <c r="AU95">
        <v>0</v>
      </c>
      <c r="AV95">
        <v>0</v>
      </c>
      <c r="AW95">
        <v>0</v>
      </c>
      <c r="AX95">
        <v>1.8085</v>
      </c>
      <c r="AY95">
        <v>0</v>
      </c>
      <c r="AZ95">
        <v>0</v>
      </c>
      <c r="BA95">
        <f t="shared" si="1"/>
        <v>2821.8015050000004</v>
      </c>
      <c r="BB95">
        <v>92</v>
      </c>
    </row>
    <row r="96" spans="1:54">
      <c r="A96" t="s">
        <v>138</v>
      </c>
      <c r="B96">
        <v>0</v>
      </c>
      <c r="C96">
        <v>10.54</v>
      </c>
      <c r="D96">
        <v>0</v>
      </c>
      <c r="E96">
        <v>0</v>
      </c>
      <c r="F96">
        <v>0</v>
      </c>
      <c r="G96">
        <v>0</v>
      </c>
      <c r="H96">
        <v>0</v>
      </c>
      <c r="I96">
        <v>4.5922999999999998</v>
      </c>
      <c r="J96">
        <v>5.5044000000000004</v>
      </c>
      <c r="K96">
        <v>536.70926099999997</v>
      </c>
      <c r="L96">
        <v>653.15</v>
      </c>
      <c r="M96">
        <v>85</v>
      </c>
      <c r="N96">
        <v>118.125</v>
      </c>
      <c r="O96">
        <v>123.66562500000001</v>
      </c>
      <c r="P96">
        <v>125.58750000000001</v>
      </c>
      <c r="Q96">
        <v>21.823619999999998</v>
      </c>
      <c r="R96">
        <v>21.196097999999999</v>
      </c>
      <c r="S96">
        <v>26.3901</v>
      </c>
      <c r="T96">
        <v>0</v>
      </c>
      <c r="U96">
        <v>418.77</v>
      </c>
      <c r="V96">
        <v>14.25</v>
      </c>
      <c r="W96">
        <v>46.399079999999998</v>
      </c>
      <c r="X96">
        <v>98.34</v>
      </c>
      <c r="Y96">
        <v>0</v>
      </c>
      <c r="Z96">
        <v>6.5537999999999998</v>
      </c>
      <c r="AA96">
        <v>39.5</v>
      </c>
      <c r="AB96">
        <v>35.991</v>
      </c>
      <c r="AC96">
        <v>19.35568</v>
      </c>
      <c r="AD96">
        <v>18.229800000000001</v>
      </c>
      <c r="AE96">
        <v>30.792000000000002</v>
      </c>
      <c r="AF96">
        <v>8.8740000000000006</v>
      </c>
      <c r="AG96">
        <v>40.584000000000003</v>
      </c>
      <c r="AH96">
        <v>46.781799999999997</v>
      </c>
      <c r="AI96">
        <v>0</v>
      </c>
      <c r="AJ96">
        <v>0</v>
      </c>
      <c r="AK96">
        <v>51.775199999999998</v>
      </c>
      <c r="AL96">
        <v>20.916</v>
      </c>
      <c r="AM96">
        <v>15.836040000000001</v>
      </c>
      <c r="AN96">
        <v>0.93737000000000004</v>
      </c>
      <c r="AO96">
        <v>1.8648420000000001</v>
      </c>
      <c r="AP96">
        <v>2.4339</v>
      </c>
      <c r="AQ96">
        <v>34.209000000000003</v>
      </c>
      <c r="AR96">
        <v>49.68</v>
      </c>
      <c r="AS96">
        <v>31.897383000000001</v>
      </c>
      <c r="AT96">
        <v>14.9968</v>
      </c>
      <c r="AU96">
        <v>0</v>
      </c>
      <c r="AV96">
        <v>0</v>
      </c>
      <c r="AW96">
        <v>0</v>
      </c>
      <c r="AX96">
        <v>1.8085</v>
      </c>
      <c r="AY96">
        <v>0</v>
      </c>
      <c r="AZ96">
        <v>0</v>
      </c>
      <c r="BA96">
        <f t="shared" si="1"/>
        <v>2783.0600990000007</v>
      </c>
      <c r="BB96">
        <v>93</v>
      </c>
    </row>
    <row r="97" spans="1:54">
      <c r="A97" t="s">
        <v>139</v>
      </c>
      <c r="B97">
        <v>0</v>
      </c>
      <c r="C97">
        <v>10.54</v>
      </c>
      <c r="D97">
        <v>0</v>
      </c>
      <c r="E97">
        <v>0</v>
      </c>
      <c r="F97">
        <v>0</v>
      </c>
      <c r="G97">
        <v>0</v>
      </c>
      <c r="H97">
        <v>0</v>
      </c>
      <c r="I97">
        <v>4.5922999999999998</v>
      </c>
      <c r="J97">
        <v>5.5044000000000004</v>
      </c>
      <c r="K97">
        <v>536.70926099999997</v>
      </c>
      <c r="L97">
        <v>653.15250000000003</v>
      </c>
      <c r="M97">
        <v>85</v>
      </c>
      <c r="N97">
        <v>118.125</v>
      </c>
      <c r="O97">
        <v>123.66562500000001</v>
      </c>
      <c r="P97">
        <v>125.58750000000001</v>
      </c>
      <c r="Q97">
        <v>21.823619999999998</v>
      </c>
      <c r="R97">
        <v>21.196097999999999</v>
      </c>
      <c r="S97">
        <v>26.3901</v>
      </c>
      <c r="T97">
        <v>0</v>
      </c>
      <c r="U97">
        <v>418.77</v>
      </c>
      <c r="V97">
        <v>14.25</v>
      </c>
      <c r="W97">
        <v>46.399079999999998</v>
      </c>
      <c r="X97">
        <v>98.34</v>
      </c>
      <c r="Y97">
        <v>0</v>
      </c>
      <c r="Z97">
        <v>6.5537999999999998</v>
      </c>
      <c r="AA97">
        <v>28.09872</v>
      </c>
      <c r="AB97">
        <v>25.327000000000002</v>
      </c>
      <c r="AC97">
        <v>19.35568</v>
      </c>
      <c r="AD97">
        <v>18.229800000000001</v>
      </c>
      <c r="AE97">
        <v>30.792000000000002</v>
      </c>
      <c r="AF97">
        <v>8.8740000000000006</v>
      </c>
      <c r="AG97">
        <v>40.584000000000003</v>
      </c>
      <c r="AH97">
        <v>23.390899999999998</v>
      </c>
      <c r="AI97">
        <v>0</v>
      </c>
      <c r="AJ97">
        <v>0</v>
      </c>
      <c r="AK97">
        <v>51.775199999999998</v>
      </c>
      <c r="AL97">
        <v>20.916</v>
      </c>
      <c r="AM97">
        <v>15.836040000000001</v>
      </c>
      <c r="AN97">
        <v>0.93737000000000004</v>
      </c>
      <c r="AO97">
        <v>5.1003119999999997</v>
      </c>
      <c r="AP97">
        <v>2.4339</v>
      </c>
      <c r="AQ97">
        <v>34.209000000000003</v>
      </c>
      <c r="AR97">
        <v>49.68</v>
      </c>
      <c r="AS97">
        <v>31.897383000000001</v>
      </c>
      <c r="AT97">
        <v>14.9968</v>
      </c>
      <c r="AU97">
        <v>0</v>
      </c>
      <c r="AV97">
        <v>0</v>
      </c>
      <c r="AW97">
        <v>0</v>
      </c>
      <c r="AX97">
        <v>1.8085</v>
      </c>
      <c r="AY97">
        <v>0</v>
      </c>
      <c r="AZ97">
        <v>0</v>
      </c>
      <c r="BA97">
        <f t="shared" si="1"/>
        <v>2740.8418890000003</v>
      </c>
      <c r="BB97">
        <v>94</v>
      </c>
    </row>
    <row r="98" spans="1:54">
      <c r="A98" t="s">
        <v>140</v>
      </c>
      <c r="B98">
        <v>0</v>
      </c>
      <c r="C98">
        <v>10.67</v>
      </c>
      <c r="D98">
        <v>0</v>
      </c>
      <c r="E98">
        <v>0</v>
      </c>
      <c r="F98">
        <v>0</v>
      </c>
      <c r="G98">
        <v>0</v>
      </c>
      <c r="H98">
        <v>0</v>
      </c>
      <c r="I98">
        <v>4.5922999999999998</v>
      </c>
      <c r="J98">
        <v>5.5044000000000004</v>
      </c>
      <c r="K98">
        <v>536.70926099999997</v>
      </c>
      <c r="L98">
        <v>653.15250000000003</v>
      </c>
      <c r="M98">
        <v>85</v>
      </c>
      <c r="N98">
        <v>118.125</v>
      </c>
      <c r="O98">
        <v>123.66562500000001</v>
      </c>
      <c r="P98">
        <v>125.58750000000001</v>
      </c>
      <c r="Q98">
        <v>21.823619999999998</v>
      </c>
      <c r="R98">
        <v>21.196097999999999</v>
      </c>
      <c r="S98">
        <v>26.3901</v>
      </c>
      <c r="T98">
        <v>0</v>
      </c>
      <c r="U98">
        <v>418.77</v>
      </c>
      <c r="V98">
        <v>14.25</v>
      </c>
      <c r="W98">
        <v>46.399079999999998</v>
      </c>
      <c r="X98">
        <v>98.34</v>
      </c>
      <c r="Y98">
        <v>0</v>
      </c>
      <c r="Z98">
        <v>6.5537999999999998</v>
      </c>
      <c r="AA98">
        <v>28.09872</v>
      </c>
      <c r="AB98">
        <v>25.327000000000002</v>
      </c>
      <c r="AC98">
        <v>19.35568</v>
      </c>
      <c r="AD98">
        <v>18.229800000000001</v>
      </c>
      <c r="AE98">
        <v>30.792000000000002</v>
      </c>
      <c r="AF98">
        <v>8.8740000000000006</v>
      </c>
      <c r="AG98">
        <v>40.584000000000003</v>
      </c>
      <c r="AH98">
        <v>23.390899999999998</v>
      </c>
      <c r="AI98">
        <v>0</v>
      </c>
      <c r="AJ98">
        <v>0</v>
      </c>
      <c r="AK98">
        <v>51.775199999999998</v>
      </c>
      <c r="AL98">
        <v>20.916</v>
      </c>
      <c r="AM98">
        <v>15.836040000000001</v>
      </c>
      <c r="AN98">
        <v>0.93737000000000004</v>
      </c>
      <c r="AO98">
        <v>5.1014879999999998</v>
      </c>
      <c r="AP98">
        <v>2.4339</v>
      </c>
      <c r="AQ98">
        <v>34.209000000000003</v>
      </c>
      <c r="AR98">
        <v>49.68</v>
      </c>
      <c r="AS98">
        <v>31.897383000000001</v>
      </c>
      <c r="AT98">
        <v>14.9968</v>
      </c>
      <c r="AU98">
        <v>0</v>
      </c>
      <c r="AV98">
        <v>0</v>
      </c>
      <c r="AW98">
        <v>0</v>
      </c>
      <c r="AX98">
        <v>1.8085</v>
      </c>
      <c r="AY98">
        <v>0</v>
      </c>
      <c r="AZ98">
        <v>0</v>
      </c>
      <c r="BA98">
        <f t="shared" si="1"/>
        <v>2740.9730650000001</v>
      </c>
      <c r="BB98">
        <v>95</v>
      </c>
    </row>
    <row r="99" spans="1:54">
      <c r="A99" t="s">
        <v>141</v>
      </c>
      <c r="B99">
        <f>SUM(B3:B98)/4000</f>
        <v>0</v>
      </c>
      <c r="C99">
        <f t="shared" ref="C99:AZ99" si="2">SUM(C3:C98)/4000</f>
        <v>2.3352499999999995E-2</v>
      </c>
      <c r="D99">
        <f t="shared" si="2"/>
        <v>0</v>
      </c>
      <c r="E99">
        <f t="shared" si="2"/>
        <v>0</v>
      </c>
      <c r="F99">
        <f t="shared" si="2"/>
        <v>6.362500000000001E-3</v>
      </c>
      <c r="G99">
        <f t="shared" si="2"/>
        <v>0</v>
      </c>
      <c r="H99">
        <f t="shared" si="2"/>
        <v>0</v>
      </c>
      <c r="I99">
        <f t="shared" si="2"/>
        <v>2.4370137749999989E-2</v>
      </c>
      <c r="J99">
        <f t="shared" si="2"/>
        <v>7.6840199999999956E-2</v>
      </c>
      <c r="K99">
        <f t="shared" si="2"/>
        <v>11.656946600999996</v>
      </c>
      <c r="L99">
        <f t="shared" si="2"/>
        <v>14.560942344000004</v>
      </c>
      <c r="M99">
        <f t="shared" si="2"/>
        <v>1.929</v>
      </c>
      <c r="N99">
        <f t="shared" si="2"/>
        <v>2.8340611500000001</v>
      </c>
      <c r="O99">
        <f t="shared" si="2"/>
        <v>2.7613531249999959</v>
      </c>
      <c r="P99">
        <f t="shared" si="2"/>
        <v>3.0140999999999951</v>
      </c>
      <c r="Q99">
        <f t="shared" si="2"/>
        <v>0.52372524999999903</v>
      </c>
      <c r="R99">
        <f t="shared" si="2"/>
        <v>0.93846105399999813</v>
      </c>
      <c r="S99">
        <f t="shared" si="2"/>
        <v>0.63336240000000088</v>
      </c>
      <c r="T99">
        <f t="shared" si="2"/>
        <v>0</v>
      </c>
      <c r="U99">
        <f t="shared" si="2"/>
        <v>10.050479999999991</v>
      </c>
      <c r="V99">
        <f t="shared" si="2"/>
        <v>0.34200000000000003</v>
      </c>
      <c r="W99">
        <f t="shared" si="2"/>
        <v>1.0508384000000019</v>
      </c>
      <c r="X99">
        <f t="shared" si="2"/>
        <v>2.3601600000000027</v>
      </c>
      <c r="Y99">
        <f t="shared" si="2"/>
        <v>0</v>
      </c>
      <c r="Z99">
        <f t="shared" si="2"/>
        <v>0.27853650000000008</v>
      </c>
      <c r="AA99">
        <f t="shared" si="2"/>
        <v>0.50559288999999952</v>
      </c>
      <c r="AB99">
        <f t="shared" si="2"/>
        <v>0.55258848499999969</v>
      </c>
      <c r="AC99">
        <f t="shared" si="2"/>
        <v>0.39242717899999929</v>
      </c>
      <c r="AD99">
        <f t="shared" si="2"/>
        <v>0.4010437110000003</v>
      </c>
      <c r="AE99">
        <f t="shared" si="2"/>
        <v>0.7306210289999997</v>
      </c>
      <c r="AF99">
        <f t="shared" si="2"/>
        <v>0.28495400000000037</v>
      </c>
      <c r="AG99">
        <f t="shared" si="2"/>
        <v>0.97401599999999866</v>
      </c>
      <c r="AH99">
        <f t="shared" si="2"/>
        <v>1.3122579000000008</v>
      </c>
      <c r="AI99">
        <f t="shared" si="2"/>
        <v>0.13302850000000002</v>
      </c>
      <c r="AJ99">
        <f t="shared" si="2"/>
        <v>0</v>
      </c>
      <c r="AK99">
        <f t="shared" si="2"/>
        <v>1.2426048000000007</v>
      </c>
      <c r="AL99">
        <f t="shared" si="2"/>
        <v>0.87120950000000019</v>
      </c>
      <c r="AM99">
        <f t="shared" si="2"/>
        <v>0.29326000000000002</v>
      </c>
      <c r="AN99">
        <f t="shared" si="2"/>
        <v>2.2496880000000025E-2</v>
      </c>
      <c r="AO99">
        <f t="shared" si="2"/>
        <v>7.6021197000000026E-2</v>
      </c>
      <c r="AP99">
        <f t="shared" si="2"/>
        <v>7.2568649999999971E-2</v>
      </c>
      <c r="AQ99">
        <f t="shared" si="2"/>
        <v>0.41643000000000036</v>
      </c>
      <c r="AR99">
        <f t="shared" si="2"/>
        <v>1.2022559999999993</v>
      </c>
      <c r="AS99">
        <f t="shared" si="2"/>
        <v>0.76831368299999969</v>
      </c>
      <c r="AT99">
        <f t="shared" si="2"/>
        <v>0.35637060099999951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3.6399750000000002E-2</v>
      </c>
      <c r="AY99">
        <f t="shared" si="2"/>
        <v>0</v>
      </c>
      <c r="AZ99">
        <f t="shared" si="2"/>
        <v>0</v>
      </c>
      <c r="BA99">
        <f t="shared" si="1"/>
        <v>63.709352916749992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I3" activePane="bottomRight" state="frozen"/>
      <selection sqref="A1:D35"/>
      <selection pane="topRight" sqref="A1:D35"/>
      <selection pane="bottomLeft" sqref="A1:D35"/>
      <selection pane="bottomRight" activeCell="R3" sqref="R3:R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 ht="30">
      <c r="A2" s="21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368</v>
      </c>
      <c r="AU2" s="169"/>
      <c r="AV2" s="200" t="s">
        <v>375</v>
      </c>
      <c r="AW2" s="200" t="s">
        <v>376</v>
      </c>
      <c r="AX2" s="200" t="s">
        <v>377</v>
      </c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2.9144999999999999</v>
      </c>
      <c r="K3">
        <v>666.87850000000003</v>
      </c>
      <c r="L3">
        <v>634.53522499999997</v>
      </c>
      <c r="M3">
        <v>78.691500000000005</v>
      </c>
      <c r="N3">
        <v>112.934252</v>
      </c>
      <c r="O3">
        <v>116.952279</v>
      </c>
      <c r="P3">
        <v>122.008256</v>
      </c>
      <c r="Q3">
        <v>21.198129999999999</v>
      </c>
      <c r="R3">
        <v>41.181981999999998</v>
      </c>
      <c r="S3">
        <v>25.637982000000001</v>
      </c>
      <c r="T3">
        <v>0</v>
      </c>
      <c r="U3">
        <v>406.83505500000001</v>
      </c>
      <c r="V3">
        <v>13.843875000000001</v>
      </c>
      <c r="W3">
        <v>41.868735999999998</v>
      </c>
      <c r="X3">
        <v>95.537310000000005</v>
      </c>
      <c r="Y3">
        <v>0</v>
      </c>
      <c r="Z3">
        <v>12.734033</v>
      </c>
      <c r="AA3">
        <v>27.245718</v>
      </c>
      <c r="AB3">
        <v>12.691093</v>
      </c>
      <c r="AC3">
        <v>9.4020220000000005</v>
      </c>
      <c r="AD3">
        <v>8.8551249999999992</v>
      </c>
      <c r="AE3">
        <v>27.421558999999998</v>
      </c>
      <c r="AF3">
        <v>8.6210909999999998</v>
      </c>
      <c r="AG3">
        <v>39.427356000000003</v>
      </c>
      <c r="AH3">
        <v>22.724259</v>
      </c>
      <c r="AI3">
        <v>0</v>
      </c>
      <c r="AJ3">
        <v>0</v>
      </c>
      <c r="AK3">
        <v>50.299607000000002</v>
      </c>
      <c r="AL3">
        <v>33.866489999999999</v>
      </c>
      <c r="AM3">
        <v>15.384713</v>
      </c>
      <c r="AN3">
        <v>0.91065499999999999</v>
      </c>
      <c r="AO3">
        <v>4.7413090000000002</v>
      </c>
      <c r="AP3">
        <v>6.0980080000000001</v>
      </c>
      <c r="AQ3">
        <v>22.156029</v>
      </c>
      <c r="AR3">
        <v>48.264119999999998</v>
      </c>
      <c r="AS3">
        <v>30.988308</v>
      </c>
      <c r="AT3">
        <v>14.569391</v>
      </c>
      <c r="AU3">
        <v>0</v>
      </c>
      <c r="AV3">
        <v>0</v>
      </c>
      <c r="AW3">
        <v>0</v>
      </c>
      <c r="AX3">
        <v>12.777168</v>
      </c>
      <c r="AY3">
        <v>0</v>
      </c>
      <c r="AZ3">
        <v>0</v>
      </c>
      <c r="BA3">
        <f>SUM(B3:AZ3)</f>
        <v>2790.1956360000004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2.9144999999999999</v>
      </c>
      <c r="K4">
        <v>666.87850000000003</v>
      </c>
      <c r="L4">
        <v>634.53522499999997</v>
      </c>
      <c r="M4">
        <v>78.691500000000005</v>
      </c>
      <c r="N4">
        <v>112.934252</v>
      </c>
      <c r="O4">
        <v>116.952279</v>
      </c>
      <c r="P4">
        <v>122.008256</v>
      </c>
      <c r="Q4">
        <v>21.198129999999999</v>
      </c>
      <c r="R4">
        <v>41.181981999999998</v>
      </c>
      <c r="S4">
        <v>25.637982000000001</v>
      </c>
      <c r="T4">
        <v>0</v>
      </c>
      <c r="U4">
        <v>406.83505500000001</v>
      </c>
      <c r="V4">
        <v>13.843875000000001</v>
      </c>
      <c r="W4">
        <v>41.868735999999998</v>
      </c>
      <c r="X4">
        <v>95.537310000000005</v>
      </c>
      <c r="Y4">
        <v>0</v>
      </c>
      <c r="Z4">
        <v>12.734033</v>
      </c>
      <c r="AA4">
        <v>27.245718</v>
      </c>
      <c r="AB4">
        <v>12.691093</v>
      </c>
      <c r="AC4">
        <v>9.4020220000000005</v>
      </c>
      <c r="AD4">
        <v>8.8551249999999992</v>
      </c>
      <c r="AE4">
        <v>27.421558999999998</v>
      </c>
      <c r="AF4">
        <v>8.6210909999999998</v>
      </c>
      <c r="AG4">
        <v>39.427356000000003</v>
      </c>
      <c r="AH4">
        <v>22.724259</v>
      </c>
      <c r="AI4">
        <v>0</v>
      </c>
      <c r="AJ4">
        <v>0</v>
      </c>
      <c r="AK4">
        <v>50.299607000000002</v>
      </c>
      <c r="AL4">
        <v>33.866489999999999</v>
      </c>
      <c r="AM4">
        <v>15.384713</v>
      </c>
      <c r="AN4">
        <v>0.91065499999999999</v>
      </c>
      <c r="AO4">
        <v>4.7413090000000002</v>
      </c>
      <c r="AP4">
        <v>6.0980080000000001</v>
      </c>
      <c r="AQ4">
        <v>22.156029</v>
      </c>
      <c r="AR4">
        <v>48.264119999999998</v>
      </c>
      <c r="AS4">
        <v>30.988308</v>
      </c>
      <c r="AT4">
        <v>14.569391</v>
      </c>
      <c r="AU4">
        <v>0</v>
      </c>
      <c r="AV4">
        <v>0</v>
      </c>
      <c r="AW4">
        <v>0</v>
      </c>
      <c r="AX4">
        <v>12.777168</v>
      </c>
      <c r="AY4">
        <v>0</v>
      </c>
      <c r="AZ4">
        <v>0</v>
      </c>
      <c r="BA4">
        <f t="shared" ref="BA4:BA67" si="0">SUM(B4:AZ4)</f>
        <v>2790.1956360000004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2.9144999999999999</v>
      </c>
      <c r="K5">
        <v>666.87850000000003</v>
      </c>
      <c r="L5">
        <v>634.53522499999997</v>
      </c>
      <c r="M5">
        <v>78.691500000000005</v>
      </c>
      <c r="N5">
        <v>114.758438</v>
      </c>
      <c r="O5">
        <v>120.141155</v>
      </c>
      <c r="P5">
        <v>122.008256</v>
      </c>
      <c r="Q5">
        <v>21.198129999999999</v>
      </c>
      <c r="R5">
        <v>41.181981999999998</v>
      </c>
      <c r="S5">
        <v>25.637982000000001</v>
      </c>
      <c r="T5">
        <v>0</v>
      </c>
      <c r="U5">
        <v>406.83505500000001</v>
      </c>
      <c r="V5">
        <v>13.843875000000001</v>
      </c>
      <c r="W5">
        <v>41.868735999999998</v>
      </c>
      <c r="X5">
        <v>95.537310000000005</v>
      </c>
      <c r="Y5">
        <v>0</v>
      </c>
      <c r="Z5">
        <v>12.734033</v>
      </c>
      <c r="AA5">
        <v>27.245718</v>
      </c>
      <c r="AB5">
        <v>12.691093</v>
      </c>
      <c r="AC5">
        <v>9.4020220000000005</v>
      </c>
      <c r="AD5">
        <v>8.8551249999999992</v>
      </c>
      <c r="AE5">
        <v>27.421558999999998</v>
      </c>
      <c r="AF5">
        <v>8.6210909999999998</v>
      </c>
      <c r="AG5">
        <v>39.427356000000003</v>
      </c>
      <c r="AH5">
        <v>22.724259</v>
      </c>
      <c r="AI5">
        <v>0</v>
      </c>
      <c r="AJ5">
        <v>0</v>
      </c>
      <c r="AK5">
        <v>50.299607000000002</v>
      </c>
      <c r="AL5">
        <v>33.866489999999999</v>
      </c>
      <c r="AM5">
        <v>10.256475</v>
      </c>
      <c r="AN5">
        <v>0.91065499999999999</v>
      </c>
      <c r="AO5">
        <v>5.4839229999999999</v>
      </c>
      <c r="AP5">
        <v>6.0980080000000001</v>
      </c>
      <c r="AQ5">
        <v>22.156029</v>
      </c>
      <c r="AR5">
        <v>48.264119999999998</v>
      </c>
      <c r="AS5">
        <v>31.887428</v>
      </c>
      <c r="AT5">
        <v>14.569391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2778.9450260000003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2.9144999999999999</v>
      </c>
      <c r="K6">
        <v>666.87850000000003</v>
      </c>
      <c r="L6">
        <v>634.53522499999997</v>
      </c>
      <c r="M6">
        <v>78.691500000000005</v>
      </c>
      <c r="N6">
        <v>114.758438</v>
      </c>
      <c r="O6">
        <v>120.141155</v>
      </c>
      <c r="P6">
        <v>122.008256</v>
      </c>
      <c r="Q6">
        <v>21.198129999999999</v>
      </c>
      <c r="R6">
        <v>41.181981999999998</v>
      </c>
      <c r="S6">
        <v>25.637982000000001</v>
      </c>
      <c r="T6">
        <v>0</v>
      </c>
      <c r="U6">
        <v>406.83505500000001</v>
      </c>
      <c r="V6">
        <v>13.843875000000001</v>
      </c>
      <c r="W6">
        <v>41.868735999999998</v>
      </c>
      <c r="X6">
        <v>95.537310000000005</v>
      </c>
      <c r="Y6">
        <v>0</v>
      </c>
      <c r="Z6">
        <v>12.734033</v>
      </c>
      <c r="AA6">
        <v>27.245718</v>
      </c>
      <c r="AB6">
        <v>12.691093</v>
      </c>
      <c r="AC6">
        <v>9.4020220000000005</v>
      </c>
      <c r="AD6">
        <v>8.8551249999999992</v>
      </c>
      <c r="AE6">
        <v>27.421558999999998</v>
      </c>
      <c r="AF6">
        <v>8.6210909999999998</v>
      </c>
      <c r="AG6">
        <v>39.427356000000003</v>
      </c>
      <c r="AH6">
        <v>22.724259</v>
      </c>
      <c r="AI6">
        <v>0</v>
      </c>
      <c r="AJ6">
        <v>0</v>
      </c>
      <c r="AK6">
        <v>50.299607000000002</v>
      </c>
      <c r="AL6">
        <v>33.866489999999999</v>
      </c>
      <c r="AM6">
        <v>10.256475</v>
      </c>
      <c r="AN6">
        <v>0.91065499999999999</v>
      </c>
      <c r="AO6">
        <v>5.4267989999999999</v>
      </c>
      <c r="AP6">
        <v>6.0980080000000001</v>
      </c>
      <c r="AQ6">
        <v>22.156029</v>
      </c>
      <c r="AR6">
        <v>48.264119999999998</v>
      </c>
      <c r="AS6">
        <v>31.887428</v>
      </c>
      <c r="AT6">
        <v>14.569391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2778.8879020000004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2.9144999999999999</v>
      </c>
      <c r="K7">
        <v>666.87850000000003</v>
      </c>
      <c r="L7">
        <v>634.53522499999997</v>
      </c>
      <c r="M7">
        <v>78.691500000000005</v>
      </c>
      <c r="N7">
        <v>114.758438</v>
      </c>
      <c r="O7">
        <v>120.141155</v>
      </c>
      <c r="P7">
        <v>122.008256</v>
      </c>
      <c r="Q7">
        <v>21.198129999999999</v>
      </c>
      <c r="R7">
        <v>41.181981999999998</v>
      </c>
      <c r="S7">
        <v>25.637982000000001</v>
      </c>
      <c r="T7">
        <v>0</v>
      </c>
      <c r="U7">
        <v>406.83505500000001</v>
      </c>
      <c r="V7">
        <v>13.843875000000001</v>
      </c>
      <c r="W7">
        <v>41.868735999999998</v>
      </c>
      <c r="X7">
        <v>95.537310000000005</v>
      </c>
      <c r="Y7">
        <v>0</v>
      </c>
      <c r="Z7">
        <v>12.734033</v>
      </c>
      <c r="AA7">
        <v>13.584484</v>
      </c>
      <c r="AB7">
        <v>12.691093</v>
      </c>
      <c r="AC7">
        <v>9.4020220000000005</v>
      </c>
      <c r="AD7">
        <v>8.8551249999999992</v>
      </c>
      <c r="AE7">
        <v>27.421558999999998</v>
      </c>
      <c r="AF7">
        <v>8.6210909999999998</v>
      </c>
      <c r="AG7">
        <v>39.427356000000003</v>
      </c>
      <c r="AH7">
        <v>22.724259</v>
      </c>
      <c r="AI7">
        <v>0</v>
      </c>
      <c r="AJ7">
        <v>0</v>
      </c>
      <c r="AK7">
        <v>50.299607000000002</v>
      </c>
      <c r="AL7">
        <v>33.866489999999999</v>
      </c>
      <c r="AM7">
        <v>10.256475</v>
      </c>
      <c r="AN7">
        <v>0.91065499999999999</v>
      </c>
      <c r="AO7">
        <v>6.1514189999999997</v>
      </c>
      <c r="AP7">
        <v>6.0980080000000001</v>
      </c>
      <c r="AQ7">
        <v>22.156029</v>
      </c>
      <c r="AR7">
        <v>48.264119999999998</v>
      </c>
      <c r="AS7">
        <v>31.887428</v>
      </c>
      <c r="AT7">
        <v>14.569391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2765.9512880000002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2.9144999999999999</v>
      </c>
      <c r="K8">
        <v>666.87850000000003</v>
      </c>
      <c r="L8">
        <v>634.53522499999997</v>
      </c>
      <c r="M8">
        <v>78.691500000000005</v>
      </c>
      <c r="N8">
        <v>114.758438</v>
      </c>
      <c r="O8">
        <v>120.141155</v>
      </c>
      <c r="P8">
        <v>122.008256</v>
      </c>
      <c r="Q8">
        <v>21.198129999999999</v>
      </c>
      <c r="R8">
        <v>41.181981999999998</v>
      </c>
      <c r="S8">
        <v>25.637982000000001</v>
      </c>
      <c r="T8">
        <v>0</v>
      </c>
      <c r="U8">
        <v>406.83505500000001</v>
      </c>
      <c r="V8">
        <v>13.843875000000001</v>
      </c>
      <c r="W8">
        <v>41.868735999999998</v>
      </c>
      <c r="X8">
        <v>95.537310000000005</v>
      </c>
      <c r="Y8">
        <v>0</v>
      </c>
      <c r="Z8">
        <v>12.734033</v>
      </c>
      <c r="AA8">
        <v>13.584484</v>
      </c>
      <c r="AB8">
        <v>12.691093</v>
      </c>
      <c r="AC8">
        <v>9.4020220000000005</v>
      </c>
      <c r="AD8">
        <v>8.8551249999999992</v>
      </c>
      <c r="AE8">
        <v>27.421558999999998</v>
      </c>
      <c r="AF8">
        <v>8.6210909999999998</v>
      </c>
      <c r="AG8">
        <v>39.427356000000003</v>
      </c>
      <c r="AH8">
        <v>22.724259</v>
      </c>
      <c r="AI8">
        <v>0</v>
      </c>
      <c r="AJ8">
        <v>0</v>
      </c>
      <c r="AK8">
        <v>50.299607000000002</v>
      </c>
      <c r="AL8">
        <v>33.866489999999999</v>
      </c>
      <c r="AM8">
        <v>10.256475</v>
      </c>
      <c r="AN8">
        <v>0.91065499999999999</v>
      </c>
      <c r="AO8">
        <v>6.0871550000000001</v>
      </c>
      <c r="AP8">
        <v>6.0980080000000001</v>
      </c>
      <c r="AQ8">
        <v>22.156029</v>
      </c>
      <c r="AR8">
        <v>48.264119999999998</v>
      </c>
      <c r="AS8">
        <v>31.887428</v>
      </c>
      <c r="AT8">
        <v>9.2012020000000003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2760.5188350000008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2.9144999999999999</v>
      </c>
      <c r="K9">
        <v>666.87850000000003</v>
      </c>
      <c r="L9">
        <v>634.53522499999997</v>
      </c>
      <c r="M9">
        <v>78.691500000000005</v>
      </c>
      <c r="N9">
        <v>114.758438</v>
      </c>
      <c r="O9">
        <v>120.141155</v>
      </c>
      <c r="P9">
        <v>122.008256</v>
      </c>
      <c r="Q9">
        <v>21.198129999999999</v>
      </c>
      <c r="R9">
        <v>41.181981999999998</v>
      </c>
      <c r="S9">
        <v>25.637982000000001</v>
      </c>
      <c r="T9">
        <v>0</v>
      </c>
      <c r="U9">
        <v>406.83505500000001</v>
      </c>
      <c r="V9">
        <v>13.843875000000001</v>
      </c>
      <c r="W9">
        <v>41.868735999999998</v>
      </c>
      <c r="X9">
        <v>95.537310000000005</v>
      </c>
      <c r="Y9">
        <v>0</v>
      </c>
      <c r="Z9">
        <v>12.734033</v>
      </c>
      <c r="AA9">
        <v>13.584484</v>
      </c>
      <c r="AB9">
        <v>12.691093</v>
      </c>
      <c r="AC9">
        <v>9.4020220000000005</v>
      </c>
      <c r="AD9">
        <v>8.8551249999999992</v>
      </c>
      <c r="AE9">
        <v>27.421558999999998</v>
      </c>
      <c r="AF9">
        <v>8.6210909999999998</v>
      </c>
      <c r="AG9">
        <v>39.427356000000003</v>
      </c>
      <c r="AH9">
        <v>22.724259</v>
      </c>
      <c r="AI9">
        <v>0</v>
      </c>
      <c r="AJ9">
        <v>0</v>
      </c>
      <c r="AK9">
        <v>50.299607000000002</v>
      </c>
      <c r="AL9">
        <v>33.866489999999999</v>
      </c>
      <c r="AM9">
        <v>10.256475</v>
      </c>
      <c r="AN9">
        <v>0.91065499999999999</v>
      </c>
      <c r="AO9">
        <v>6.1699849999999996</v>
      </c>
      <c r="AP9">
        <v>1.7422880000000001</v>
      </c>
      <c r="AQ9">
        <v>20.564712</v>
      </c>
      <c r="AR9">
        <v>48.264119999999998</v>
      </c>
      <c r="AS9">
        <v>31.887428</v>
      </c>
      <c r="AT9">
        <v>14.569391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2760.022817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2.9144999999999999</v>
      </c>
      <c r="K10">
        <v>666.87850000000003</v>
      </c>
      <c r="L10">
        <v>634.53522499999997</v>
      </c>
      <c r="M10">
        <v>78.691500000000005</v>
      </c>
      <c r="N10">
        <v>114.758438</v>
      </c>
      <c r="O10">
        <v>120.141155</v>
      </c>
      <c r="P10">
        <v>122.008256</v>
      </c>
      <c r="Q10">
        <v>21.198129999999999</v>
      </c>
      <c r="R10">
        <v>41.181981999999998</v>
      </c>
      <c r="S10">
        <v>25.637982000000001</v>
      </c>
      <c r="T10">
        <v>0</v>
      </c>
      <c r="U10">
        <v>406.83505500000001</v>
      </c>
      <c r="V10">
        <v>13.843875000000001</v>
      </c>
      <c r="W10">
        <v>41.868735999999998</v>
      </c>
      <c r="X10">
        <v>95.537310000000005</v>
      </c>
      <c r="Y10">
        <v>0</v>
      </c>
      <c r="Z10">
        <v>12.734033</v>
      </c>
      <c r="AA10">
        <v>13.584484</v>
      </c>
      <c r="AB10">
        <v>12.691093</v>
      </c>
      <c r="AC10">
        <v>9.4020220000000005</v>
      </c>
      <c r="AD10">
        <v>8.8551249999999992</v>
      </c>
      <c r="AE10">
        <v>27.421558999999998</v>
      </c>
      <c r="AF10">
        <v>8.6210909999999998</v>
      </c>
      <c r="AG10">
        <v>39.427356000000003</v>
      </c>
      <c r="AH10">
        <v>22.724259</v>
      </c>
      <c r="AI10">
        <v>0</v>
      </c>
      <c r="AJ10">
        <v>0</v>
      </c>
      <c r="AK10">
        <v>50.299607000000002</v>
      </c>
      <c r="AL10">
        <v>33.866489999999999</v>
      </c>
      <c r="AM10">
        <v>10.256475</v>
      </c>
      <c r="AN10">
        <v>0.91065499999999999</v>
      </c>
      <c r="AO10">
        <v>6.1559889999999999</v>
      </c>
      <c r="AP10">
        <v>1.7422880000000001</v>
      </c>
      <c r="AQ10">
        <v>11.078014</v>
      </c>
      <c r="AR10">
        <v>48.264119999999998</v>
      </c>
      <c r="AS10">
        <v>31.887428</v>
      </c>
      <c r="AT10">
        <v>14.569391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2750.5221230000002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1.9611670000000001</v>
      </c>
      <c r="K11">
        <v>666.87850000000003</v>
      </c>
      <c r="L11">
        <v>634.53522499999997</v>
      </c>
      <c r="M11">
        <v>78.691500000000005</v>
      </c>
      <c r="N11">
        <v>114.758438</v>
      </c>
      <c r="O11">
        <v>120.141155</v>
      </c>
      <c r="P11">
        <v>122.008256</v>
      </c>
      <c r="Q11">
        <v>21.198129999999999</v>
      </c>
      <c r="R11">
        <v>41.181981999999998</v>
      </c>
      <c r="S11">
        <v>25.637982000000001</v>
      </c>
      <c r="T11">
        <v>0</v>
      </c>
      <c r="U11">
        <v>406.83505500000001</v>
      </c>
      <c r="V11">
        <v>13.843875000000001</v>
      </c>
      <c r="W11">
        <v>41.868735999999998</v>
      </c>
      <c r="X11">
        <v>95.537310000000005</v>
      </c>
      <c r="Y11">
        <v>0</v>
      </c>
      <c r="Z11">
        <v>12.734033</v>
      </c>
      <c r="AA11">
        <v>13.584484</v>
      </c>
      <c r="AB11">
        <v>12.691093</v>
      </c>
      <c r="AC11">
        <v>9.4020220000000005</v>
      </c>
      <c r="AD11">
        <v>8.8551249999999992</v>
      </c>
      <c r="AE11">
        <v>27.421558999999998</v>
      </c>
      <c r="AF11">
        <v>8.6210909999999998</v>
      </c>
      <c r="AG11">
        <v>39.427356000000003</v>
      </c>
      <c r="AH11">
        <v>22.724259</v>
      </c>
      <c r="AI11">
        <v>0</v>
      </c>
      <c r="AJ11">
        <v>0</v>
      </c>
      <c r="AK11">
        <v>50.299607000000002</v>
      </c>
      <c r="AL11">
        <v>33.866489999999999</v>
      </c>
      <c r="AM11">
        <v>10.256475</v>
      </c>
      <c r="AN11">
        <v>0.91065499999999999</v>
      </c>
      <c r="AO11">
        <v>6.1828380000000003</v>
      </c>
      <c r="AP11">
        <v>1.7422880000000001</v>
      </c>
      <c r="AQ11">
        <v>10.282356</v>
      </c>
      <c r="AR11">
        <v>48.264119999999998</v>
      </c>
      <c r="AS11">
        <v>30.988308</v>
      </c>
      <c r="AT11">
        <v>14.569391</v>
      </c>
      <c r="AU11">
        <v>0</v>
      </c>
      <c r="AV11">
        <v>0</v>
      </c>
      <c r="AW11">
        <v>0</v>
      </c>
      <c r="AX11">
        <v>6.9631290000000003</v>
      </c>
      <c r="AY11">
        <v>0</v>
      </c>
      <c r="AZ11">
        <v>0</v>
      </c>
      <c r="BA11">
        <f t="shared" si="0"/>
        <v>2754.8639900000012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1.9611670000000001</v>
      </c>
      <c r="K12">
        <v>666.87850000000003</v>
      </c>
      <c r="L12">
        <v>634.53522499999997</v>
      </c>
      <c r="M12">
        <v>78.691500000000005</v>
      </c>
      <c r="N12">
        <v>114.758438</v>
      </c>
      <c r="O12">
        <v>120.141155</v>
      </c>
      <c r="P12">
        <v>122.008256</v>
      </c>
      <c r="Q12">
        <v>21.198129999999999</v>
      </c>
      <c r="R12">
        <v>41.181981999999998</v>
      </c>
      <c r="S12">
        <v>25.637982000000001</v>
      </c>
      <c r="T12">
        <v>0</v>
      </c>
      <c r="U12">
        <v>406.83505500000001</v>
      </c>
      <c r="V12">
        <v>13.843875000000001</v>
      </c>
      <c r="W12">
        <v>41.868735999999998</v>
      </c>
      <c r="X12">
        <v>95.537310000000005</v>
      </c>
      <c r="Y12">
        <v>0</v>
      </c>
      <c r="Z12">
        <v>12.734033</v>
      </c>
      <c r="AA12">
        <v>13.584484</v>
      </c>
      <c r="AB12">
        <v>12.691093</v>
      </c>
      <c r="AC12">
        <v>9.4020220000000005</v>
      </c>
      <c r="AD12">
        <v>8.8551249999999992</v>
      </c>
      <c r="AE12">
        <v>27.421558999999998</v>
      </c>
      <c r="AF12">
        <v>8.6210909999999998</v>
      </c>
      <c r="AG12">
        <v>39.427356000000003</v>
      </c>
      <c r="AH12">
        <v>22.724259</v>
      </c>
      <c r="AI12">
        <v>0</v>
      </c>
      <c r="AJ12">
        <v>0</v>
      </c>
      <c r="AK12">
        <v>50.299607000000002</v>
      </c>
      <c r="AL12">
        <v>33.866489999999999</v>
      </c>
      <c r="AM12">
        <v>10.256475</v>
      </c>
      <c r="AN12">
        <v>0.91065499999999999</v>
      </c>
      <c r="AO12">
        <v>6.2545289999999998</v>
      </c>
      <c r="AP12">
        <v>1.7422880000000001</v>
      </c>
      <c r="AQ12">
        <v>10.282356</v>
      </c>
      <c r="AR12">
        <v>48.264119999999998</v>
      </c>
      <c r="AS12">
        <v>30.988308</v>
      </c>
      <c r="AT12">
        <v>12.968322000000001</v>
      </c>
      <c r="AU12">
        <v>0</v>
      </c>
      <c r="AV12">
        <v>0</v>
      </c>
      <c r="AW12">
        <v>0</v>
      </c>
      <c r="AX12">
        <v>6.9631290000000003</v>
      </c>
      <c r="AY12">
        <v>0</v>
      </c>
      <c r="AZ12">
        <v>0</v>
      </c>
      <c r="BA12">
        <f t="shared" si="0"/>
        <v>2753.334612000001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1.9611670000000001</v>
      </c>
      <c r="K13">
        <v>666.87850000000003</v>
      </c>
      <c r="L13">
        <v>634.53522499999997</v>
      </c>
      <c r="M13">
        <v>78.691500000000005</v>
      </c>
      <c r="N13">
        <v>114.758438</v>
      </c>
      <c r="O13">
        <v>120.141155</v>
      </c>
      <c r="P13">
        <v>122.008256</v>
      </c>
      <c r="Q13">
        <v>21.198129999999999</v>
      </c>
      <c r="R13">
        <v>41.181981999999998</v>
      </c>
      <c r="S13">
        <v>25.637982000000001</v>
      </c>
      <c r="T13">
        <v>0</v>
      </c>
      <c r="U13">
        <v>406.83505500000001</v>
      </c>
      <c r="V13">
        <v>13.843875000000001</v>
      </c>
      <c r="W13">
        <v>41.868735999999998</v>
      </c>
      <c r="X13">
        <v>95.537310000000005</v>
      </c>
      <c r="Y13">
        <v>0</v>
      </c>
      <c r="Z13">
        <v>12.734033</v>
      </c>
      <c r="AA13">
        <v>0</v>
      </c>
      <c r="AB13">
        <v>12.691093</v>
      </c>
      <c r="AC13">
        <v>9.4020220000000005</v>
      </c>
      <c r="AD13">
        <v>8.8551249999999992</v>
      </c>
      <c r="AE13">
        <v>27.421558999999998</v>
      </c>
      <c r="AF13">
        <v>8.6210909999999998</v>
      </c>
      <c r="AG13">
        <v>39.427356000000003</v>
      </c>
      <c r="AH13">
        <v>22.724259</v>
      </c>
      <c r="AI13">
        <v>0</v>
      </c>
      <c r="AJ13">
        <v>0</v>
      </c>
      <c r="AK13">
        <v>50.299607000000002</v>
      </c>
      <c r="AL13">
        <v>33.866489999999999</v>
      </c>
      <c r="AM13">
        <v>10.256475</v>
      </c>
      <c r="AN13">
        <v>0.91065499999999999</v>
      </c>
      <c r="AO13">
        <v>4.9412430000000001</v>
      </c>
      <c r="AP13">
        <v>1.7422880000000001</v>
      </c>
      <c r="AQ13">
        <v>10.282356</v>
      </c>
      <c r="AR13">
        <v>48.264119999999998</v>
      </c>
      <c r="AS13">
        <v>30.988308</v>
      </c>
      <c r="AT13">
        <v>14.569391</v>
      </c>
      <c r="AU13">
        <v>0</v>
      </c>
      <c r="AV13">
        <v>0</v>
      </c>
      <c r="AW13">
        <v>0</v>
      </c>
      <c r="AX13">
        <v>6.9631290000000003</v>
      </c>
      <c r="AY13">
        <v>0</v>
      </c>
      <c r="AZ13">
        <v>0</v>
      </c>
      <c r="BA13">
        <f t="shared" si="0"/>
        <v>2740.0379110000013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1.9611670000000001</v>
      </c>
      <c r="K14">
        <v>666.87850000000003</v>
      </c>
      <c r="L14">
        <v>634.53522499999997</v>
      </c>
      <c r="M14">
        <v>78.691500000000005</v>
      </c>
      <c r="N14">
        <v>114.758438</v>
      </c>
      <c r="O14">
        <v>120.141155</v>
      </c>
      <c r="P14">
        <v>122.008256</v>
      </c>
      <c r="Q14">
        <v>21.198129999999999</v>
      </c>
      <c r="R14">
        <v>41.181981999999998</v>
      </c>
      <c r="S14">
        <v>25.637982000000001</v>
      </c>
      <c r="T14">
        <v>0</v>
      </c>
      <c r="U14">
        <v>406.83505500000001</v>
      </c>
      <c r="V14">
        <v>13.843875000000001</v>
      </c>
      <c r="W14">
        <v>41.868735999999998</v>
      </c>
      <c r="X14">
        <v>95.537310000000005</v>
      </c>
      <c r="Y14">
        <v>0</v>
      </c>
      <c r="Z14">
        <v>12.734033</v>
      </c>
      <c r="AA14">
        <v>0</v>
      </c>
      <c r="AB14">
        <v>12.691093</v>
      </c>
      <c r="AC14">
        <v>9.4020220000000005</v>
      </c>
      <c r="AD14">
        <v>8.8551249999999992</v>
      </c>
      <c r="AE14">
        <v>27.421558999999998</v>
      </c>
      <c r="AF14">
        <v>8.6210909999999998</v>
      </c>
      <c r="AG14">
        <v>39.427356000000003</v>
      </c>
      <c r="AH14">
        <v>22.724259</v>
      </c>
      <c r="AI14">
        <v>0</v>
      </c>
      <c r="AJ14">
        <v>0</v>
      </c>
      <c r="AK14">
        <v>50.299607000000002</v>
      </c>
      <c r="AL14">
        <v>33.866489999999999</v>
      </c>
      <c r="AM14">
        <v>10.256475</v>
      </c>
      <c r="AN14">
        <v>0.91065499999999999</v>
      </c>
      <c r="AO14">
        <v>5.0554920000000001</v>
      </c>
      <c r="AP14">
        <v>1.7422880000000001</v>
      </c>
      <c r="AQ14">
        <v>10.282356</v>
      </c>
      <c r="AR14">
        <v>48.264119999999998</v>
      </c>
      <c r="AS14">
        <v>30.988308</v>
      </c>
      <c r="AT14">
        <v>14.569391</v>
      </c>
      <c r="AU14">
        <v>0</v>
      </c>
      <c r="AV14">
        <v>0</v>
      </c>
      <c r="AW14">
        <v>0</v>
      </c>
      <c r="AX14">
        <v>6.9631290000000003</v>
      </c>
      <c r="AY14">
        <v>0</v>
      </c>
      <c r="AZ14">
        <v>0</v>
      </c>
      <c r="BA14">
        <f t="shared" si="0"/>
        <v>2740.152160000001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1.9611670000000001</v>
      </c>
      <c r="K15">
        <v>666.87850000000003</v>
      </c>
      <c r="L15">
        <v>623.81161399999996</v>
      </c>
      <c r="M15">
        <v>78.691500000000005</v>
      </c>
      <c r="N15">
        <v>114.758438</v>
      </c>
      <c r="O15">
        <v>120.141155</v>
      </c>
      <c r="P15">
        <v>122.008256</v>
      </c>
      <c r="Q15">
        <v>21.198129999999999</v>
      </c>
      <c r="R15">
        <v>41.181981999999998</v>
      </c>
      <c r="S15">
        <v>25.637982000000001</v>
      </c>
      <c r="T15">
        <v>0</v>
      </c>
      <c r="U15">
        <v>406.83505500000001</v>
      </c>
      <c r="V15">
        <v>13.843875000000001</v>
      </c>
      <c r="W15">
        <v>41.868735999999998</v>
      </c>
      <c r="X15">
        <v>95.537310000000005</v>
      </c>
      <c r="Y15">
        <v>0</v>
      </c>
      <c r="Z15">
        <v>12.734033</v>
      </c>
      <c r="AA15">
        <v>0</v>
      </c>
      <c r="AB15">
        <v>12.691093</v>
      </c>
      <c r="AC15">
        <v>9.4020220000000005</v>
      </c>
      <c r="AD15">
        <v>8.8551249999999992</v>
      </c>
      <c r="AE15">
        <v>27.421558999999998</v>
      </c>
      <c r="AF15">
        <v>8.6210909999999998</v>
      </c>
      <c r="AG15">
        <v>39.427356000000003</v>
      </c>
      <c r="AH15">
        <v>22.724259</v>
      </c>
      <c r="AI15">
        <v>0</v>
      </c>
      <c r="AJ15">
        <v>0</v>
      </c>
      <c r="AK15">
        <v>50.299607000000002</v>
      </c>
      <c r="AL15">
        <v>58.137473999999997</v>
      </c>
      <c r="AM15">
        <v>10.256475</v>
      </c>
      <c r="AN15">
        <v>0.91065499999999999</v>
      </c>
      <c r="AO15">
        <v>5.6267339999999999</v>
      </c>
      <c r="AP15">
        <v>1.7422880000000001</v>
      </c>
      <c r="AQ15">
        <v>0</v>
      </c>
      <c r="AR15">
        <v>51.481727999999997</v>
      </c>
      <c r="AS15">
        <v>30.988308</v>
      </c>
      <c r="AT15">
        <v>11.868444</v>
      </c>
      <c r="AU15">
        <v>0</v>
      </c>
      <c r="AV15">
        <v>0</v>
      </c>
      <c r="AW15">
        <v>0</v>
      </c>
      <c r="AX15">
        <v>1.352231</v>
      </c>
      <c r="AY15">
        <v>0</v>
      </c>
      <c r="AZ15">
        <v>0</v>
      </c>
      <c r="BA15">
        <f t="shared" si="0"/>
        <v>2738.8941820000009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1.9611670000000001</v>
      </c>
      <c r="K16">
        <v>666.87850000000003</v>
      </c>
      <c r="L16">
        <v>623.81161399999996</v>
      </c>
      <c r="M16">
        <v>78.691500000000005</v>
      </c>
      <c r="N16">
        <v>114.758438</v>
      </c>
      <c r="O16">
        <v>120.141155</v>
      </c>
      <c r="P16">
        <v>122.008256</v>
      </c>
      <c r="Q16">
        <v>21.198129999999999</v>
      </c>
      <c r="R16">
        <v>41.181981999999998</v>
      </c>
      <c r="S16">
        <v>25.637982000000001</v>
      </c>
      <c r="T16">
        <v>0</v>
      </c>
      <c r="U16">
        <v>406.83505500000001</v>
      </c>
      <c r="V16">
        <v>13.843875000000001</v>
      </c>
      <c r="W16">
        <v>41.868735999999998</v>
      </c>
      <c r="X16">
        <v>95.537310000000005</v>
      </c>
      <c r="Y16">
        <v>0</v>
      </c>
      <c r="Z16">
        <v>12.734033</v>
      </c>
      <c r="AA16">
        <v>0</v>
      </c>
      <c r="AB16">
        <v>12.691093</v>
      </c>
      <c r="AC16">
        <v>9.4020220000000005</v>
      </c>
      <c r="AD16">
        <v>8.8551249999999992</v>
      </c>
      <c r="AE16">
        <v>27.421558999999998</v>
      </c>
      <c r="AF16">
        <v>8.6210909999999998</v>
      </c>
      <c r="AG16">
        <v>39.427356000000003</v>
      </c>
      <c r="AH16">
        <v>22.724259</v>
      </c>
      <c r="AI16">
        <v>0</v>
      </c>
      <c r="AJ16">
        <v>0</v>
      </c>
      <c r="AK16">
        <v>50.299607000000002</v>
      </c>
      <c r="AL16">
        <v>58.137473999999997</v>
      </c>
      <c r="AM16">
        <v>10.256475</v>
      </c>
      <c r="AN16">
        <v>0.91065499999999999</v>
      </c>
      <c r="AO16">
        <v>5.7409819999999998</v>
      </c>
      <c r="AP16">
        <v>1.7422880000000001</v>
      </c>
      <c r="AQ16">
        <v>0</v>
      </c>
      <c r="AR16">
        <v>51.481727999999997</v>
      </c>
      <c r="AS16">
        <v>30.988308</v>
      </c>
      <c r="AT16">
        <v>14.569391</v>
      </c>
      <c r="AU16">
        <v>0</v>
      </c>
      <c r="AV16">
        <v>0</v>
      </c>
      <c r="AW16">
        <v>0</v>
      </c>
      <c r="AX16">
        <v>1.352231</v>
      </c>
      <c r="AY16">
        <v>0</v>
      </c>
      <c r="AZ16">
        <v>0</v>
      </c>
      <c r="BA16">
        <f t="shared" si="0"/>
        <v>2741.7093770000006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1.9611670000000001</v>
      </c>
      <c r="K17">
        <v>666.87850000000003</v>
      </c>
      <c r="L17">
        <v>623.81161399999996</v>
      </c>
      <c r="M17">
        <v>78.691500000000005</v>
      </c>
      <c r="N17">
        <v>114.758438</v>
      </c>
      <c r="O17">
        <v>120.141155</v>
      </c>
      <c r="P17">
        <v>122.008256</v>
      </c>
      <c r="Q17">
        <v>21.198129999999999</v>
      </c>
      <c r="R17">
        <v>41.181981999999998</v>
      </c>
      <c r="S17">
        <v>25.637982000000001</v>
      </c>
      <c r="T17">
        <v>0</v>
      </c>
      <c r="U17">
        <v>406.83505500000001</v>
      </c>
      <c r="V17">
        <v>13.843875000000001</v>
      </c>
      <c r="W17">
        <v>41.868735999999998</v>
      </c>
      <c r="X17">
        <v>95.537310000000005</v>
      </c>
      <c r="Y17">
        <v>0</v>
      </c>
      <c r="Z17">
        <v>12.734033</v>
      </c>
      <c r="AA17">
        <v>0</v>
      </c>
      <c r="AB17">
        <v>12.691093</v>
      </c>
      <c r="AC17">
        <v>9.4020220000000005</v>
      </c>
      <c r="AD17">
        <v>8.8551249999999992</v>
      </c>
      <c r="AE17">
        <v>27.421558999999998</v>
      </c>
      <c r="AF17">
        <v>8.6210909999999998</v>
      </c>
      <c r="AG17">
        <v>39.427356000000003</v>
      </c>
      <c r="AH17">
        <v>22.724259</v>
      </c>
      <c r="AI17">
        <v>0</v>
      </c>
      <c r="AJ17">
        <v>0</v>
      </c>
      <c r="AK17">
        <v>50.299607000000002</v>
      </c>
      <c r="AL17">
        <v>58.137473999999997</v>
      </c>
      <c r="AM17">
        <v>10.256475</v>
      </c>
      <c r="AN17">
        <v>0.91065499999999999</v>
      </c>
      <c r="AO17">
        <v>6.0266029999999997</v>
      </c>
      <c r="AP17">
        <v>1.7422880000000001</v>
      </c>
      <c r="AQ17">
        <v>0</v>
      </c>
      <c r="AR17">
        <v>51.481727999999997</v>
      </c>
      <c r="AS17">
        <v>30.988308</v>
      </c>
      <c r="AT17">
        <v>14.569391</v>
      </c>
      <c r="AU17">
        <v>0</v>
      </c>
      <c r="AV17">
        <v>0</v>
      </c>
      <c r="AW17">
        <v>0</v>
      </c>
      <c r="AX17">
        <v>1.352231</v>
      </c>
      <c r="AY17">
        <v>0</v>
      </c>
      <c r="AZ17">
        <v>0</v>
      </c>
      <c r="BA17">
        <f t="shared" si="0"/>
        <v>2741.9949980000006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1.9611670000000001</v>
      </c>
      <c r="K18">
        <v>666.87850000000003</v>
      </c>
      <c r="L18">
        <v>623.81161399999996</v>
      </c>
      <c r="M18">
        <v>78.691500000000005</v>
      </c>
      <c r="N18">
        <v>114.758438</v>
      </c>
      <c r="O18">
        <v>120.141155</v>
      </c>
      <c r="P18">
        <v>122.008256</v>
      </c>
      <c r="Q18">
        <v>21.198129999999999</v>
      </c>
      <c r="R18">
        <v>41.181981999999998</v>
      </c>
      <c r="S18">
        <v>25.637982000000001</v>
      </c>
      <c r="T18">
        <v>0</v>
      </c>
      <c r="U18">
        <v>406.83505500000001</v>
      </c>
      <c r="V18">
        <v>13.843875000000001</v>
      </c>
      <c r="W18">
        <v>41.868735999999998</v>
      </c>
      <c r="X18">
        <v>95.537310000000005</v>
      </c>
      <c r="Y18">
        <v>0</v>
      </c>
      <c r="Z18">
        <v>12.734033</v>
      </c>
      <c r="AA18">
        <v>0</v>
      </c>
      <c r="AB18">
        <v>12.691093</v>
      </c>
      <c r="AC18">
        <v>9.4020220000000005</v>
      </c>
      <c r="AD18">
        <v>8.8551249999999992</v>
      </c>
      <c r="AE18">
        <v>27.421558999999998</v>
      </c>
      <c r="AF18">
        <v>8.6210909999999998</v>
      </c>
      <c r="AG18">
        <v>39.427356000000003</v>
      </c>
      <c r="AH18">
        <v>22.724259</v>
      </c>
      <c r="AI18">
        <v>0</v>
      </c>
      <c r="AJ18">
        <v>0</v>
      </c>
      <c r="AK18">
        <v>50.299607000000002</v>
      </c>
      <c r="AL18">
        <v>58.137473999999997</v>
      </c>
      <c r="AM18">
        <v>10.256475</v>
      </c>
      <c r="AN18">
        <v>0.91065499999999999</v>
      </c>
      <c r="AO18">
        <v>6.0266029999999997</v>
      </c>
      <c r="AP18">
        <v>1.7422880000000001</v>
      </c>
      <c r="AQ18">
        <v>0</v>
      </c>
      <c r="AR18">
        <v>51.481727999999997</v>
      </c>
      <c r="AS18">
        <v>30.988308</v>
      </c>
      <c r="AT18">
        <v>14.569391</v>
      </c>
      <c r="AU18">
        <v>0</v>
      </c>
      <c r="AV18">
        <v>0</v>
      </c>
      <c r="AW18">
        <v>0</v>
      </c>
      <c r="AX18">
        <v>1.352231</v>
      </c>
      <c r="AY18">
        <v>0</v>
      </c>
      <c r="AZ18">
        <v>0</v>
      </c>
      <c r="BA18">
        <f t="shared" si="0"/>
        <v>2741.9949980000006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1.9611670000000001</v>
      </c>
      <c r="K19">
        <v>666.87850000000003</v>
      </c>
      <c r="L19">
        <v>623.81161399999996</v>
      </c>
      <c r="M19">
        <v>78.691500000000005</v>
      </c>
      <c r="N19">
        <v>114.758438</v>
      </c>
      <c r="O19">
        <v>120.141155</v>
      </c>
      <c r="P19">
        <v>122.008256</v>
      </c>
      <c r="Q19">
        <v>21.198129999999999</v>
      </c>
      <c r="R19">
        <v>41.181981999999998</v>
      </c>
      <c r="S19">
        <v>25.637982000000001</v>
      </c>
      <c r="T19">
        <v>0</v>
      </c>
      <c r="U19">
        <v>406.83505500000001</v>
      </c>
      <c r="V19">
        <v>13.843875000000001</v>
      </c>
      <c r="W19">
        <v>41.868735999999998</v>
      </c>
      <c r="X19">
        <v>95.537310000000005</v>
      </c>
      <c r="Y19">
        <v>0</v>
      </c>
      <c r="Z19">
        <v>12.734033</v>
      </c>
      <c r="AA19">
        <v>0</v>
      </c>
      <c r="AB19">
        <v>12.691093</v>
      </c>
      <c r="AC19">
        <v>9.4020220000000005</v>
      </c>
      <c r="AD19">
        <v>8.8551249999999992</v>
      </c>
      <c r="AE19">
        <v>27.421558999999998</v>
      </c>
      <c r="AF19">
        <v>8.6210909999999998</v>
      </c>
      <c r="AG19">
        <v>39.427356000000003</v>
      </c>
      <c r="AH19">
        <v>22.724259</v>
      </c>
      <c r="AI19">
        <v>0</v>
      </c>
      <c r="AJ19">
        <v>0</v>
      </c>
      <c r="AK19">
        <v>50.299607000000002</v>
      </c>
      <c r="AL19">
        <v>58.137473999999997</v>
      </c>
      <c r="AM19">
        <v>10.256475</v>
      </c>
      <c r="AN19">
        <v>0.91065499999999999</v>
      </c>
      <c r="AO19">
        <v>5.9694789999999998</v>
      </c>
      <c r="AP19">
        <v>1.7422880000000001</v>
      </c>
      <c r="AQ19">
        <v>0</v>
      </c>
      <c r="AR19">
        <v>48.264119999999998</v>
      </c>
      <c r="AS19">
        <v>30.988308</v>
      </c>
      <c r="AT19">
        <v>14.569391</v>
      </c>
      <c r="AU19">
        <v>0</v>
      </c>
      <c r="AV19">
        <v>0</v>
      </c>
      <c r="AW19">
        <v>0</v>
      </c>
      <c r="AX19">
        <v>1.352231</v>
      </c>
      <c r="AY19">
        <v>0</v>
      </c>
      <c r="AZ19">
        <v>0</v>
      </c>
      <c r="BA19">
        <f t="shared" si="0"/>
        <v>2738.7202660000003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1.9611670000000001</v>
      </c>
      <c r="K20">
        <v>666.87850000000003</v>
      </c>
      <c r="L20">
        <v>623.81161399999996</v>
      </c>
      <c r="M20">
        <v>78.691500000000005</v>
      </c>
      <c r="N20">
        <v>114.758438</v>
      </c>
      <c r="O20">
        <v>120.141155</v>
      </c>
      <c r="P20">
        <v>122.008256</v>
      </c>
      <c r="Q20">
        <v>21.198129999999999</v>
      </c>
      <c r="R20">
        <v>41.181981999999998</v>
      </c>
      <c r="S20">
        <v>25.637982000000001</v>
      </c>
      <c r="T20">
        <v>0</v>
      </c>
      <c r="U20">
        <v>406.83505500000001</v>
      </c>
      <c r="V20">
        <v>13.843875000000001</v>
      </c>
      <c r="W20">
        <v>41.868735999999998</v>
      </c>
      <c r="X20">
        <v>95.537310000000005</v>
      </c>
      <c r="Y20">
        <v>0</v>
      </c>
      <c r="Z20">
        <v>12.734033</v>
      </c>
      <c r="AA20">
        <v>0</v>
      </c>
      <c r="AB20">
        <v>12.691093</v>
      </c>
      <c r="AC20">
        <v>9.4020220000000005</v>
      </c>
      <c r="AD20">
        <v>8.8551249999999992</v>
      </c>
      <c r="AE20">
        <v>27.421558999999998</v>
      </c>
      <c r="AF20">
        <v>8.6210909999999998</v>
      </c>
      <c r="AG20">
        <v>39.427356000000003</v>
      </c>
      <c r="AH20">
        <v>22.724259</v>
      </c>
      <c r="AI20">
        <v>0</v>
      </c>
      <c r="AJ20">
        <v>0</v>
      </c>
      <c r="AK20">
        <v>50.299607000000002</v>
      </c>
      <c r="AL20">
        <v>58.137473999999997</v>
      </c>
      <c r="AM20">
        <v>10.256475</v>
      </c>
      <c r="AN20">
        <v>0.91065499999999999</v>
      </c>
      <c r="AO20">
        <v>5.9409169999999998</v>
      </c>
      <c r="AP20">
        <v>1.7422880000000001</v>
      </c>
      <c r="AQ20">
        <v>0</v>
      </c>
      <c r="AR20">
        <v>48.264119999999998</v>
      </c>
      <c r="AS20">
        <v>30.988308</v>
      </c>
      <c r="AT20">
        <v>14.569391</v>
      </c>
      <c r="AU20">
        <v>0</v>
      </c>
      <c r="AV20">
        <v>0</v>
      </c>
      <c r="AW20">
        <v>0</v>
      </c>
      <c r="AX20">
        <v>1.352231</v>
      </c>
      <c r="AY20">
        <v>0</v>
      </c>
      <c r="AZ20">
        <v>0</v>
      </c>
      <c r="BA20">
        <f t="shared" si="0"/>
        <v>2738.6917040000003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1.9611670000000001</v>
      </c>
      <c r="K21">
        <v>666.87850000000003</v>
      </c>
      <c r="L21">
        <v>623.81161399999996</v>
      </c>
      <c r="M21">
        <v>78.691500000000005</v>
      </c>
      <c r="N21">
        <v>114.758438</v>
      </c>
      <c r="O21">
        <v>120.141155</v>
      </c>
      <c r="P21">
        <v>122.008256</v>
      </c>
      <c r="Q21">
        <v>21.198129999999999</v>
      </c>
      <c r="R21">
        <v>41.181981999999998</v>
      </c>
      <c r="S21">
        <v>25.637982000000001</v>
      </c>
      <c r="T21">
        <v>0</v>
      </c>
      <c r="U21">
        <v>406.83505500000001</v>
      </c>
      <c r="V21">
        <v>13.843875000000001</v>
      </c>
      <c r="W21">
        <v>41.868735999999998</v>
      </c>
      <c r="X21">
        <v>95.537310000000005</v>
      </c>
      <c r="Y21">
        <v>0</v>
      </c>
      <c r="Z21">
        <v>12.734033</v>
      </c>
      <c r="AA21">
        <v>0</v>
      </c>
      <c r="AB21">
        <v>12.691093</v>
      </c>
      <c r="AC21">
        <v>9.4020220000000005</v>
      </c>
      <c r="AD21">
        <v>8.8551249999999992</v>
      </c>
      <c r="AE21">
        <v>27.421558999999998</v>
      </c>
      <c r="AF21">
        <v>8.6210909999999998</v>
      </c>
      <c r="AG21">
        <v>39.427356000000003</v>
      </c>
      <c r="AH21">
        <v>22.724259</v>
      </c>
      <c r="AI21">
        <v>0</v>
      </c>
      <c r="AJ21">
        <v>0</v>
      </c>
      <c r="AK21">
        <v>50.299607000000002</v>
      </c>
      <c r="AL21">
        <v>58.137473999999997</v>
      </c>
      <c r="AM21">
        <v>10.256475</v>
      </c>
      <c r="AN21">
        <v>0.91065499999999999</v>
      </c>
      <c r="AO21">
        <v>5.8266679999999997</v>
      </c>
      <c r="AP21">
        <v>1.7422880000000001</v>
      </c>
      <c r="AQ21">
        <v>0</v>
      </c>
      <c r="AR21">
        <v>48.264119999999998</v>
      </c>
      <c r="AS21">
        <v>30.988308</v>
      </c>
      <c r="AT21">
        <v>14.569391</v>
      </c>
      <c r="AU21">
        <v>0</v>
      </c>
      <c r="AV21">
        <v>0</v>
      </c>
      <c r="AW21">
        <v>0</v>
      </c>
      <c r="AX21">
        <v>0.54403999999999997</v>
      </c>
      <c r="AY21">
        <v>0</v>
      </c>
      <c r="AZ21">
        <v>0</v>
      </c>
      <c r="BA21">
        <f t="shared" si="0"/>
        <v>2737.7692640000009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1.9611670000000001</v>
      </c>
      <c r="K22">
        <v>666.87850000000003</v>
      </c>
      <c r="L22">
        <v>623.81161399999996</v>
      </c>
      <c r="M22">
        <v>78.691500000000005</v>
      </c>
      <c r="N22">
        <v>114.758438</v>
      </c>
      <c r="O22">
        <v>120.141155</v>
      </c>
      <c r="P22">
        <v>122.008256</v>
      </c>
      <c r="Q22">
        <v>21.198129999999999</v>
      </c>
      <c r="R22">
        <v>41.181981999999998</v>
      </c>
      <c r="S22">
        <v>25.637982000000001</v>
      </c>
      <c r="T22">
        <v>0</v>
      </c>
      <c r="U22">
        <v>406.83505500000001</v>
      </c>
      <c r="V22">
        <v>13.843875000000001</v>
      </c>
      <c r="W22">
        <v>41.868735999999998</v>
      </c>
      <c r="X22">
        <v>95.537310000000005</v>
      </c>
      <c r="Y22">
        <v>0</v>
      </c>
      <c r="Z22">
        <v>12.734033</v>
      </c>
      <c r="AA22">
        <v>0</v>
      </c>
      <c r="AB22">
        <v>12.691093</v>
      </c>
      <c r="AC22">
        <v>9.4020220000000005</v>
      </c>
      <c r="AD22">
        <v>8.8551249999999992</v>
      </c>
      <c r="AE22">
        <v>27.421558999999998</v>
      </c>
      <c r="AF22">
        <v>8.6210909999999998</v>
      </c>
      <c r="AG22">
        <v>39.427356000000003</v>
      </c>
      <c r="AH22">
        <v>45.448518999999997</v>
      </c>
      <c r="AI22">
        <v>0</v>
      </c>
      <c r="AJ22">
        <v>0</v>
      </c>
      <c r="AK22">
        <v>50.299607000000002</v>
      </c>
      <c r="AL22">
        <v>58.137473999999997</v>
      </c>
      <c r="AM22">
        <v>10.256475</v>
      </c>
      <c r="AN22">
        <v>0.91065499999999999</v>
      </c>
      <c r="AO22">
        <v>5.7124199999999998</v>
      </c>
      <c r="AP22">
        <v>1.7422880000000001</v>
      </c>
      <c r="AQ22">
        <v>0</v>
      </c>
      <c r="AR22">
        <v>48.264119999999998</v>
      </c>
      <c r="AS22">
        <v>30.988308</v>
      </c>
      <c r="AT22">
        <v>13.484021</v>
      </c>
      <c r="AU22">
        <v>0</v>
      </c>
      <c r="AV22">
        <v>0</v>
      </c>
      <c r="AW22">
        <v>0</v>
      </c>
      <c r="AX22">
        <v>0.54403999999999997</v>
      </c>
      <c r="AY22">
        <v>0</v>
      </c>
      <c r="AZ22">
        <v>0</v>
      </c>
      <c r="BA22">
        <f t="shared" si="0"/>
        <v>2759.2939060000008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1.9611670000000001</v>
      </c>
      <c r="K23">
        <v>666.87850000000003</v>
      </c>
      <c r="L23">
        <v>623.81161399999996</v>
      </c>
      <c r="M23">
        <v>78.691500000000005</v>
      </c>
      <c r="N23">
        <v>114.758438</v>
      </c>
      <c r="O23">
        <v>120.141155</v>
      </c>
      <c r="P23">
        <v>122.008256</v>
      </c>
      <c r="Q23">
        <v>21.198129999999999</v>
      </c>
      <c r="R23">
        <v>41.181981999999998</v>
      </c>
      <c r="S23">
        <v>25.637982000000001</v>
      </c>
      <c r="T23">
        <v>0</v>
      </c>
      <c r="U23">
        <v>406.83505500000001</v>
      </c>
      <c r="V23">
        <v>13.843875000000001</v>
      </c>
      <c r="W23">
        <v>41.868735999999998</v>
      </c>
      <c r="X23">
        <v>95.537310000000005</v>
      </c>
      <c r="Y23">
        <v>0</v>
      </c>
      <c r="Z23">
        <v>12.734033</v>
      </c>
      <c r="AA23">
        <v>0</v>
      </c>
      <c r="AB23">
        <v>12.691093</v>
      </c>
      <c r="AC23">
        <v>9.4020220000000005</v>
      </c>
      <c r="AD23">
        <v>8.8551249999999992</v>
      </c>
      <c r="AE23">
        <v>27.421558999999998</v>
      </c>
      <c r="AF23">
        <v>8.6210909999999998</v>
      </c>
      <c r="AG23">
        <v>39.427356000000003</v>
      </c>
      <c r="AH23">
        <v>45.448518999999997</v>
      </c>
      <c r="AI23">
        <v>2.4734389999999999</v>
      </c>
      <c r="AJ23">
        <v>0</v>
      </c>
      <c r="AK23">
        <v>50.299607000000002</v>
      </c>
      <c r="AL23">
        <v>58.137473999999997</v>
      </c>
      <c r="AM23">
        <v>10.256475</v>
      </c>
      <c r="AN23">
        <v>0.91065499999999999</v>
      </c>
      <c r="AO23">
        <v>2.741962</v>
      </c>
      <c r="AP23">
        <v>1.7422880000000001</v>
      </c>
      <c r="AQ23">
        <v>0</v>
      </c>
      <c r="AR23">
        <v>51.481727999999997</v>
      </c>
      <c r="AS23">
        <v>30.988308</v>
      </c>
      <c r="AT23">
        <v>14.569391</v>
      </c>
      <c r="AU23">
        <v>0</v>
      </c>
      <c r="AV23">
        <v>0</v>
      </c>
      <c r="AW23">
        <v>0</v>
      </c>
      <c r="AX23">
        <v>0.54403999999999997</v>
      </c>
      <c r="AY23">
        <v>0</v>
      </c>
      <c r="AZ23">
        <v>0</v>
      </c>
      <c r="BA23">
        <f t="shared" si="0"/>
        <v>2763.099865000001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1.9611670000000001</v>
      </c>
      <c r="K24">
        <v>666.87850000000003</v>
      </c>
      <c r="L24">
        <v>623.81161399999996</v>
      </c>
      <c r="M24">
        <v>78.691500000000005</v>
      </c>
      <c r="N24">
        <v>114.758438</v>
      </c>
      <c r="O24">
        <v>120.141155</v>
      </c>
      <c r="P24">
        <v>122.008256</v>
      </c>
      <c r="Q24">
        <v>21.198129999999999</v>
      </c>
      <c r="R24">
        <v>41.181981999999998</v>
      </c>
      <c r="S24">
        <v>25.637982000000001</v>
      </c>
      <c r="T24">
        <v>0</v>
      </c>
      <c r="U24">
        <v>406.83505500000001</v>
      </c>
      <c r="V24">
        <v>13.843875000000001</v>
      </c>
      <c r="W24">
        <v>41.868735999999998</v>
      </c>
      <c r="X24">
        <v>95.537310000000005</v>
      </c>
      <c r="Y24">
        <v>0</v>
      </c>
      <c r="Z24">
        <v>12.734033</v>
      </c>
      <c r="AA24">
        <v>0</v>
      </c>
      <c r="AB24">
        <v>12.691093</v>
      </c>
      <c r="AC24">
        <v>9.4020220000000005</v>
      </c>
      <c r="AD24">
        <v>8.8551249999999992</v>
      </c>
      <c r="AE24">
        <v>27.421558999999998</v>
      </c>
      <c r="AF24">
        <v>8.6210909999999998</v>
      </c>
      <c r="AG24">
        <v>39.427356000000003</v>
      </c>
      <c r="AH24">
        <v>45.448518999999997</v>
      </c>
      <c r="AI24">
        <v>4.9468779999999999</v>
      </c>
      <c r="AJ24">
        <v>0</v>
      </c>
      <c r="AK24">
        <v>50.299607000000002</v>
      </c>
      <c r="AL24">
        <v>58.137473999999997</v>
      </c>
      <c r="AM24">
        <v>10.256475</v>
      </c>
      <c r="AN24">
        <v>0.91065499999999999</v>
      </c>
      <c r="AO24">
        <v>2.4849030000000001</v>
      </c>
      <c r="AP24">
        <v>1.7422880000000001</v>
      </c>
      <c r="AQ24">
        <v>0</v>
      </c>
      <c r="AR24">
        <v>51.481727999999997</v>
      </c>
      <c r="AS24">
        <v>30.988308</v>
      </c>
      <c r="AT24">
        <v>14.569391</v>
      </c>
      <c r="AU24">
        <v>0</v>
      </c>
      <c r="AV24">
        <v>0</v>
      </c>
      <c r="AW24">
        <v>0</v>
      </c>
      <c r="AX24">
        <v>0.54403999999999997</v>
      </c>
      <c r="AY24">
        <v>0</v>
      </c>
      <c r="AZ24">
        <v>0</v>
      </c>
      <c r="BA24">
        <f t="shared" si="0"/>
        <v>2765.3162450000013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1.9611670000000001</v>
      </c>
      <c r="K25">
        <v>666.87850000000003</v>
      </c>
      <c r="L25">
        <v>623.81161399999996</v>
      </c>
      <c r="M25">
        <v>78.691500000000005</v>
      </c>
      <c r="N25">
        <v>114.758438</v>
      </c>
      <c r="O25">
        <v>120.141155</v>
      </c>
      <c r="P25">
        <v>122.008256</v>
      </c>
      <c r="Q25">
        <v>21.198129999999999</v>
      </c>
      <c r="R25">
        <v>41.181981999999998</v>
      </c>
      <c r="S25">
        <v>25.637982000000001</v>
      </c>
      <c r="T25">
        <v>0</v>
      </c>
      <c r="U25">
        <v>406.83505500000001</v>
      </c>
      <c r="V25">
        <v>13.843875000000001</v>
      </c>
      <c r="W25">
        <v>41.868735999999998</v>
      </c>
      <c r="X25">
        <v>95.537310000000005</v>
      </c>
      <c r="Y25">
        <v>0</v>
      </c>
      <c r="Z25">
        <v>12.734033</v>
      </c>
      <c r="AA25">
        <v>10.284299000000001</v>
      </c>
      <c r="AB25">
        <v>12.691093</v>
      </c>
      <c r="AC25">
        <v>9.4020220000000005</v>
      </c>
      <c r="AD25">
        <v>8.8551249999999992</v>
      </c>
      <c r="AE25">
        <v>27.421558999999998</v>
      </c>
      <c r="AF25">
        <v>8.6210909999999998</v>
      </c>
      <c r="AG25">
        <v>39.427356000000003</v>
      </c>
      <c r="AH25">
        <v>45.448518999999997</v>
      </c>
      <c r="AI25">
        <v>32.154707000000002</v>
      </c>
      <c r="AJ25">
        <v>0</v>
      </c>
      <c r="AK25">
        <v>50.299607000000002</v>
      </c>
      <c r="AL25">
        <v>58.137473999999997</v>
      </c>
      <c r="AM25">
        <v>10.256475</v>
      </c>
      <c r="AN25">
        <v>0.91065499999999999</v>
      </c>
      <c r="AO25">
        <v>2.2849680000000001</v>
      </c>
      <c r="AP25">
        <v>1.7422880000000001</v>
      </c>
      <c r="AQ25">
        <v>10.282356</v>
      </c>
      <c r="AR25">
        <v>51.481727999999997</v>
      </c>
      <c r="AS25">
        <v>30.988308</v>
      </c>
      <c r="AT25">
        <v>14.569391</v>
      </c>
      <c r="AU25">
        <v>0</v>
      </c>
      <c r="AV25">
        <v>0</v>
      </c>
      <c r="AW25">
        <v>0</v>
      </c>
      <c r="AX25">
        <v>0.54403999999999997</v>
      </c>
      <c r="AY25">
        <v>0</v>
      </c>
      <c r="AZ25">
        <v>0</v>
      </c>
      <c r="BA25">
        <f t="shared" si="0"/>
        <v>2812.8907940000013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1.9611670000000001</v>
      </c>
      <c r="K26">
        <v>666.87850000000003</v>
      </c>
      <c r="L26">
        <v>623.81161399999996</v>
      </c>
      <c r="M26">
        <v>78.691500000000005</v>
      </c>
      <c r="N26">
        <v>114.758438</v>
      </c>
      <c r="O26">
        <v>120.141155</v>
      </c>
      <c r="P26">
        <v>122.008256</v>
      </c>
      <c r="Q26">
        <v>21.198129999999999</v>
      </c>
      <c r="R26">
        <v>41.181981999999998</v>
      </c>
      <c r="S26">
        <v>25.637982000000001</v>
      </c>
      <c r="T26">
        <v>0</v>
      </c>
      <c r="U26">
        <v>406.83505500000001</v>
      </c>
      <c r="V26">
        <v>13.843875000000001</v>
      </c>
      <c r="W26">
        <v>41.868735999999998</v>
      </c>
      <c r="X26">
        <v>95.537310000000005</v>
      </c>
      <c r="Y26">
        <v>0</v>
      </c>
      <c r="Z26">
        <v>12.734033</v>
      </c>
      <c r="AA26">
        <v>20.491849999999999</v>
      </c>
      <c r="AB26">
        <v>12.691093</v>
      </c>
      <c r="AC26">
        <v>9.4020220000000005</v>
      </c>
      <c r="AD26">
        <v>8.8551249999999992</v>
      </c>
      <c r="AE26">
        <v>27.421558999999998</v>
      </c>
      <c r="AF26">
        <v>8.6210909999999998</v>
      </c>
      <c r="AG26">
        <v>39.427356000000003</v>
      </c>
      <c r="AH26">
        <v>45.448518999999997</v>
      </c>
      <c r="AI26">
        <v>32.154707000000002</v>
      </c>
      <c r="AJ26">
        <v>0</v>
      </c>
      <c r="AK26">
        <v>50.299607000000002</v>
      </c>
      <c r="AL26">
        <v>58.137473999999997</v>
      </c>
      <c r="AM26">
        <v>10.256475</v>
      </c>
      <c r="AN26">
        <v>0.91065499999999999</v>
      </c>
      <c r="AO26">
        <v>2.1135950000000001</v>
      </c>
      <c r="AP26">
        <v>1.7422880000000001</v>
      </c>
      <c r="AQ26">
        <v>20.564712</v>
      </c>
      <c r="AR26">
        <v>51.481727999999997</v>
      </c>
      <c r="AS26">
        <v>30.988308</v>
      </c>
      <c r="AT26">
        <v>14.569391</v>
      </c>
      <c r="AU26">
        <v>0</v>
      </c>
      <c r="AV26">
        <v>0</v>
      </c>
      <c r="AW26">
        <v>0</v>
      </c>
      <c r="AX26">
        <v>0.54403999999999997</v>
      </c>
      <c r="AY26">
        <v>0</v>
      </c>
      <c r="AZ26">
        <v>0</v>
      </c>
      <c r="BA26">
        <f t="shared" si="0"/>
        <v>2833.2093280000008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2.9144999999999999</v>
      </c>
      <c r="K27">
        <v>666.87850000000003</v>
      </c>
      <c r="L27">
        <v>623.81161399999996</v>
      </c>
      <c r="M27">
        <v>78.691500000000005</v>
      </c>
      <c r="N27">
        <v>114.758438</v>
      </c>
      <c r="O27">
        <v>120.141155</v>
      </c>
      <c r="P27">
        <v>122.008256</v>
      </c>
      <c r="Q27">
        <v>21.198129999999999</v>
      </c>
      <c r="R27">
        <v>41.181981999999998</v>
      </c>
      <c r="S27">
        <v>25.637982000000001</v>
      </c>
      <c r="T27">
        <v>0</v>
      </c>
      <c r="U27">
        <v>406.83505500000001</v>
      </c>
      <c r="V27">
        <v>13.843875000000001</v>
      </c>
      <c r="W27">
        <v>41.868735999999998</v>
      </c>
      <c r="X27">
        <v>95.537310000000005</v>
      </c>
      <c r="Y27">
        <v>0</v>
      </c>
      <c r="Z27">
        <v>12.734033</v>
      </c>
      <c r="AA27">
        <v>27.245718</v>
      </c>
      <c r="AB27">
        <v>12.691093</v>
      </c>
      <c r="AC27">
        <v>9.4020220000000005</v>
      </c>
      <c r="AD27">
        <v>17.710251</v>
      </c>
      <c r="AE27">
        <v>27.421558999999998</v>
      </c>
      <c r="AF27">
        <v>8.6210909999999998</v>
      </c>
      <c r="AG27">
        <v>39.427356000000003</v>
      </c>
      <c r="AH27">
        <v>45.448518999999997</v>
      </c>
      <c r="AI27">
        <v>32.154707000000002</v>
      </c>
      <c r="AJ27">
        <v>0</v>
      </c>
      <c r="AK27">
        <v>50.299607000000002</v>
      </c>
      <c r="AL27">
        <v>45.155320000000003</v>
      </c>
      <c r="AM27">
        <v>10.256475</v>
      </c>
      <c r="AN27">
        <v>0.91065499999999999</v>
      </c>
      <c r="AO27">
        <v>2.0564710000000002</v>
      </c>
      <c r="AP27">
        <v>1.7422880000000001</v>
      </c>
      <c r="AQ27">
        <v>30.847068</v>
      </c>
      <c r="AR27">
        <v>48.264119999999998</v>
      </c>
      <c r="AS27">
        <v>31.887428</v>
      </c>
      <c r="AT27">
        <v>14.569391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2844.1522050000003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2.9144999999999999</v>
      </c>
      <c r="K28">
        <v>666.87850000000003</v>
      </c>
      <c r="L28">
        <v>623.81161399999996</v>
      </c>
      <c r="M28">
        <v>78.691500000000005</v>
      </c>
      <c r="N28">
        <v>114.758438</v>
      </c>
      <c r="O28">
        <v>120.141155</v>
      </c>
      <c r="P28">
        <v>122.008256</v>
      </c>
      <c r="Q28">
        <v>21.198129999999999</v>
      </c>
      <c r="R28">
        <v>41.181981999999998</v>
      </c>
      <c r="S28">
        <v>25.637982000000001</v>
      </c>
      <c r="T28">
        <v>0</v>
      </c>
      <c r="U28">
        <v>406.83505500000001</v>
      </c>
      <c r="V28">
        <v>13.843875000000001</v>
      </c>
      <c r="W28">
        <v>41.868735999999998</v>
      </c>
      <c r="X28">
        <v>95.537310000000005</v>
      </c>
      <c r="Y28">
        <v>0</v>
      </c>
      <c r="Z28">
        <v>12.734033</v>
      </c>
      <c r="AA28">
        <v>40.906950000000002</v>
      </c>
      <c r="AB28">
        <v>12.691093</v>
      </c>
      <c r="AC28">
        <v>18.804043</v>
      </c>
      <c r="AD28">
        <v>17.710251</v>
      </c>
      <c r="AE28">
        <v>27.421558999999998</v>
      </c>
      <c r="AF28">
        <v>8.6210909999999998</v>
      </c>
      <c r="AG28">
        <v>39.427356000000003</v>
      </c>
      <c r="AH28">
        <v>45.448518999999997</v>
      </c>
      <c r="AI28">
        <v>32.154707000000002</v>
      </c>
      <c r="AJ28">
        <v>0</v>
      </c>
      <c r="AK28">
        <v>50.299607000000002</v>
      </c>
      <c r="AL28">
        <v>45.155320000000003</v>
      </c>
      <c r="AM28">
        <v>10.256475</v>
      </c>
      <c r="AN28">
        <v>0.91065499999999999</v>
      </c>
      <c r="AO28">
        <v>1.942223</v>
      </c>
      <c r="AP28">
        <v>1.7422880000000001</v>
      </c>
      <c r="AQ28">
        <v>33.234043999999997</v>
      </c>
      <c r="AR28">
        <v>48.264119999999998</v>
      </c>
      <c r="AS28">
        <v>31.887428</v>
      </c>
      <c r="AT28">
        <v>14.569391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2869.488186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2.9144999999999999</v>
      </c>
      <c r="K29">
        <v>666.87850000000003</v>
      </c>
      <c r="L29">
        <v>623.81161399999996</v>
      </c>
      <c r="M29">
        <v>78.691500000000005</v>
      </c>
      <c r="N29">
        <v>114.758438</v>
      </c>
      <c r="O29">
        <v>120.141155</v>
      </c>
      <c r="P29">
        <v>122.008256</v>
      </c>
      <c r="Q29">
        <v>21.198129999999999</v>
      </c>
      <c r="R29">
        <v>41.181981999999998</v>
      </c>
      <c r="S29">
        <v>25.637982000000001</v>
      </c>
      <c r="T29">
        <v>0</v>
      </c>
      <c r="U29">
        <v>406.83505500000001</v>
      </c>
      <c r="V29">
        <v>13.843875000000001</v>
      </c>
      <c r="W29">
        <v>41.868735999999998</v>
      </c>
      <c r="X29">
        <v>95.537310000000005</v>
      </c>
      <c r="Y29">
        <v>0</v>
      </c>
      <c r="Z29">
        <v>12.734033</v>
      </c>
      <c r="AA29">
        <v>40.906950000000002</v>
      </c>
      <c r="AB29">
        <v>23.310171</v>
      </c>
      <c r="AC29">
        <v>18.804043</v>
      </c>
      <c r="AD29">
        <v>17.710251</v>
      </c>
      <c r="AE29">
        <v>27.421558999999998</v>
      </c>
      <c r="AF29">
        <v>8.6210909999999998</v>
      </c>
      <c r="AG29">
        <v>39.427356000000003</v>
      </c>
      <c r="AH29">
        <v>45.448518999999997</v>
      </c>
      <c r="AI29">
        <v>32.154707000000002</v>
      </c>
      <c r="AJ29">
        <v>0</v>
      </c>
      <c r="AK29">
        <v>50.299607000000002</v>
      </c>
      <c r="AL29">
        <v>33.866489999999999</v>
      </c>
      <c r="AM29">
        <v>10.256475</v>
      </c>
      <c r="AN29">
        <v>0.91065499999999999</v>
      </c>
      <c r="AO29">
        <v>1.8850990000000001</v>
      </c>
      <c r="AP29">
        <v>1.7422880000000001</v>
      </c>
      <c r="AQ29">
        <v>33.234043999999997</v>
      </c>
      <c r="AR29">
        <v>48.264119999999998</v>
      </c>
      <c r="AS29">
        <v>31.887428</v>
      </c>
      <c r="AT29">
        <v>14.569391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2868.7613100000003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2.9144999999999999</v>
      </c>
      <c r="K30">
        <v>666.87850000000003</v>
      </c>
      <c r="L30">
        <v>623.81161399999996</v>
      </c>
      <c r="M30">
        <v>78.691500000000005</v>
      </c>
      <c r="N30">
        <v>114.758438</v>
      </c>
      <c r="O30">
        <v>120.141155</v>
      </c>
      <c r="P30">
        <v>122.008256</v>
      </c>
      <c r="Q30">
        <v>21.198129999999999</v>
      </c>
      <c r="R30">
        <v>41.181981999999998</v>
      </c>
      <c r="S30">
        <v>25.637982000000001</v>
      </c>
      <c r="T30">
        <v>0</v>
      </c>
      <c r="U30">
        <v>406.83505500000001</v>
      </c>
      <c r="V30">
        <v>13.843875000000001</v>
      </c>
      <c r="W30">
        <v>41.868735999999998</v>
      </c>
      <c r="X30">
        <v>95.537310000000005</v>
      </c>
      <c r="Y30">
        <v>0</v>
      </c>
      <c r="Z30">
        <v>12.734033</v>
      </c>
      <c r="AA30">
        <v>40.906950000000002</v>
      </c>
      <c r="AB30">
        <v>23.310171</v>
      </c>
      <c r="AC30">
        <v>18.804043</v>
      </c>
      <c r="AD30">
        <v>17.710251</v>
      </c>
      <c r="AE30">
        <v>27.421558999999998</v>
      </c>
      <c r="AF30">
        <v>8.6210909999999998</v>
      </c>
      <c r="AG30">
        <v>39.427356000000003</v>
      </c>
      <c r="AH30">
        <v>45.448518999999997</v>
      </c>
      <c r="AI30">
        <v>32.154707000000002</v>
      </c>
      <c r="AJ30">
        <v>0</v>
      </c>
      <c r="AK30">
        <v>50.299607000000002</v>
      </c>
      <c r="AL30">
        <v>33.866489999999999</v>
      </c>
      <c r="AM30">
        <v>10.256475</v>
      </c>
      <c r="AN30">
        <v>0.91065499999999999</v>
      </c>
      <c r="AO30">
        <v>1.77085</v>
      </c>
      <c r="AP30">
        <v>1.7422880000000001</v>
      </c>
      <c r="AQ30">
        <v>33.234043999999997</v>
      </c>
      <c r="AR30">
        <v>48.264119999999998</v>
      </c>
      <c r="AS30">
        <v>31.887428</v>
      </c>
      <c r="AT30">
        <v>14.569391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2868.6470610000001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2.9144999999999999</v>
      </c>
      <c r="K31">
        <v>666.87850000000003</v>
      </c>
      <c r="L31">
        <v>623.81161399999996</v>
      </c>
      <c r="M31">
        <v>78.691500000000005</v>
      </c>
      <c r="N31">
        <v>114.758438</v>
      </c>
      <c r="O31">
        <v>120.141155</v>
      </c>
      <c r="P31">
        <v>122.008256</v>
      </c>
      <c r="Q31">
        <v>21.198129999999999</v>
      </c>
      <c r="R31">
        <v>41.181981999999998</v>
      </c>
      <c r="S31">
        <v>25.637982000000001</v>
      </c>
      <c r="T31">
        <v>0</v>
      </c>
      <c r="U31">
        <v>406.83505500000001</v>
      </c>
      <c r="V31">
        <v>13.843875000000001</v>
      </c>
      <c r="W31">
        <v>41.868735999999998</v>
      </c>
      <c r="X31">
        <v>95.537310000000005</v>
      </c>
      <c r="Y31">
        <v>0</v>
      </c>
      <c r="Z31">
        <v>12.734033</v>
      </c>
      <c r="AA31">
        <v>40.906950000000002</v>
      </c>
      <c r="AB31">
        <v>25.511686999999998</v>
      </c>
      <c r="AC31">
        <v>18.804043</v>
      </c>
      <c r="AD31">
        <v>17.710251</v>
      </c>
      <c r="AE31">
        <v>27.421558999999998</v>
      </c>
      <c r="AF31">
        <v>8.6210909999999998</v>
      </c>
      <c r="AG31">
        <v>39.427356000000003</v>
      </c>
      <c r="AH31">
        <v>45.448518999999997</v>
      </c>
      <c r="AI31">
        <v>4.9468779999999999</v>
      </c>
      <c r="AJ31">
        <v>0</v>
      </c>
      <c r="AK31">
        <v>50.299607000000002</v>
      </c>
      <c r="AL31">
        <v>33.866489999999999</v>
      </c>
      <c r="AM31">
        <v>10.256475</v>
      </c>
      <c r="AN31">
        <v>0.91065499999999999</v>
      </c>
      <c r="AO31">
        <v>1.052513</v>
      </c>
      <c r="AP31">
        <v>1.7422880000000001</v>
      </c>
      <c r="AQ31">
        <v>30.847068</v>
      </c>
      <c r="AR31">
        <v>48.264119999999998</v>
      </c>
      <c r="AS31">
        <v>31.887428</v>
      </c>
      <c r="AT31">
        <v>14.569391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2840.5354350000007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2.9144999999999999</v>
      </c>
      <c r="K32">
        <v>666.87850000000003</v>
      </c>
      <c r="L32">
        <v>623.81161399999996</v>
      </c>
      <c r="M32">
        <v>78.691500000000005</v>
      </c>
      <c r="N32">
        <v>114.758438</v>
      </c>
      <c r="O32">
        <v>120.141155</v>
      </c>
      <c r="P32">
        <v>122.008256</v>
      </c>
      <c r="Q32">
        <v>21.198129999999999</v>
      </c>
      <c r="R32">
        <v>41.181981999999998</v>
      </c>
      <c r="S32">
        <v>25.637982000000001</v>
      </c>
      <c r="T32">
        <v>0</v>
      </c>
      <c r="U32">
        <v>406.83505500000001</v>
      </c>
      <c r="V32">
        <v>13.843875000000001</v>
      </c>
      <c r="W32">
        <v>41.868735999999998</v>
      </c>
      <c r="X32">
        <v>95.537310000000005</v>
      </c>
      <c r="Y32">
        <v>0</v>
      </c>
      <c r="Z32">
        <v>12.734033</v>
      </c>
      <c r="AA32">
        <v>40.906950000000002</v>
      </c>
      <c r="AB32">
        <v>25.511686999999998</v>
      </c>
      <c r="AC32">
        <v>18.804043</v>
      </c>
      <c r="AD32">
        <v>17.710251</v>
      </c>
      <c r="AE32">
        <v>27.421558999999998</v>
      </c>
      <c r="AF32">
        <v>8.6210909999999998</v>
      </c>
      <c r="AG32">
        <v>39.427356000000003</v>
      </c>
      <c r="AH32">
        <v>45.448518999999997</v>
      </c>
      <c r="AI32">
        <v>2.4734389999999999</v>
      </c>
      <c r="AJ32">
        <v>0</v>
      </c>
      <c r="AK32">
        <v>50.299607000000002</v>
      </c>
      <c r="AL32">
        <v>33.866489999999999</v>
      </c>
      <c r="AM32">
        <v>15.384713</v>
      </c>
      <c r="AN32">
        <v>0.91065499999999999</v>
      </c>
      <c r="AO32">
        <v>1.004815</v>
      </c>
      <c r="AP32">
        <v>1.7422880000000001</v>
      </c>
      <c r="AQ32">
        <v>22.156029</v>
      </c>
      <c r="AR32">
        <v>48.264119999999998</v>
      </c>
      <c r="AS32">
        <v>31.887428</v>
      </c>
      <c r="AT32">
        <v>14.569391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2834.451497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2.9144999999999999</v>
      </c>
      <c r="K33">
        <v>666.87850000000003</v>
      </c>
      <c r="L33">
        <v>623.81161399999996</v>
      </c>
      <c r="M33">
        <v>78.691500000000005</v>
      </c>
      <c r="N33">
        <v>114.758438</v>
      </c>
      <c r="O33">
        <v>120.141155</v>
      </c>
      <c r="P33">
        <v>122.008256</v>
      </c>
      <c r="Q33">
        <v>21.198129999999999</v>
      </c>
      <c r="R33">
        <v>41.181981999999998</v>
      </c>
      <c r="S33">
        <v>25.637982000000001</v>
      </c>
      <c r="T33">
        <v>0</v>
      </c>
      <c r="U33">
        <v>406.83505500000001</v>
      </c>
      <c r="V33">
        <v>13.843875000000001</v>
      </c>
      <c r="W33">
        <v>41.868735999999998</v>
      </c>
      <c r="X33">
        <v>95.537310000000005</v>
      </c>
      <c r="Y33">
        <v>0</v>
      </c>
      <c r="Z33">
        <v>12.734033</v>
      </c>
      <c r="AA33">
        <v>40.906950000000002</v>
      </c>
      <c r="AB33">
        <v>25.511686999999998</v>
      </c>
      <c r="AC33">
        <v>18.804043</v>
      </c>
      <c r="AD33">
        <v>17.710251</v>
      </c>
      <c r="AE33">
        <v>27.421558999999998</v>
      </c>
      <c r="AF33">
        <v>8.6210909999999998</v>
      </c>
      <c r="AG33">
        <v>39.427356000000003</v>
      </c>
      <c r="AH33">
        <v>45.448518999999997</v>
      </c>
      <c r="AI33">
        <v>0</v>
      </c>
      <c r="AJ33">
        <v>0</v>
      </c>
      <c r="AK33">
        <v>50.299607000000002</v>
      </c>
      <c r="AL33">
        <v>33.866489999999999</v>
      </c>
      <c r="AM33">
        <v>15.384713</v>
      </c>
      <c r="AN33">
        <v>0.91065499999999999</v>
      </c>
      <c r="AO33">
        <v>1.135915</v>
      </c>
      <c r="AP33">
        <v>1.7422880000000001</v>
      </c>
      <c r="AQ33">
        <v>11.078014</v>
      </c>
      <c r="AR33">
        <v>48.264119999999998</v>
      </c>
      <c r="AS33">
        <v>30.988308</v>
      </c>
      <c r="AT33">
        <v>14.569391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2820.1320230000001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2.9144999999999999</v>
      </c>
      <c r="K34">
        <v>666.87850000000003</v>
      </c>
      <c r="L34">
        <v>623.81161399999996</v>
      </c>
      <c r="M34">
        <v>78.691500000000005</v>
      </c>
      <c r="N34">
        <v>114.758438</v>
      </c>
      <c r="O34">
        <v>120.141155</v>
      </c>
      <c r="P34">
        <v>122.008256</v>
      </c>
      <c r="Q34">
        <v>21.198129999999999</v>
      </c>
      <c r="R34">
        <v>41.181981999999998</v>
      </c>
      <c r="S34">
        <v>25.637982000000001</v>
      </c>
      <c r="T34">
        <v>0</v>
      </c>
      <c r="U34">
        <v>406.83505500000001</v>
      </c>
      <c r="V34">
        <v>13.843875000000001</v>
      </c>
      <c r="W34">
        <v>41.868735999999998</v>
      </c>
      <c r="X34">
        <v>95.537310000000005</v>
      </c>
      <c r="Y34">
        <v>0</v>
      </c>
      <c r="Z34">
        <v>12.734033</v>
      </c>
      <c r="AA34">
        <v>40.906950000000002</v>
      </c>
      <c r="AB34">
        <v>25.511686999999998</v>
      </c>
      <c r="AC34">
        <v>18.804043</v>
      </c>
      <c r="AD34">
        <v>17.710251</v>
      </c>
      <c r="AE34">
        <v>27.421558999999998</v>
      </c>
      <c r="AF34">
        <v>8.6210909999999998</v>
      </c>
      <c r="AG34">
        <v>39.427356000000003</v>
      </c>
      <c r="AH34">
        <v>45.448518999999997</v>
      </c>
      <c r="AI34">
        <v>0</v>
      </c>
      <c r="AJ34">
        <v>0</v>
      </c>
      <c r="AK34">
        <v>50.299607000000002</v>
      </c>
      <c r="AL34">
        <v>33.866489999999999</v>
      </c>
      <c r="AM34">
        <v>15.384713</v>
      </c>
      <c r="AN34">
        <v>0.91065499999999999</v>
      </c>
      <c r="AO34">
        <v>1.185613</v>
      </c>
      <c r="AP34">
        <v>1.7422880000000001</v>
      </c>
      <c r="AQ34">
        <v>0</v>
      </c>
      <c r="AR34">
        <v>48.264119999999998</v>
      </c>
      <c r="AS34">
        <v>30.988308</v>
      </c>
      <c r="AT34">
        <v>14.569391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2809.1037070000002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2.9144999999999999</v>
      </c>
      <c r="K35">
        <v>666.87850000000003</v>
      </c>
      <c r="L35">
        <v>623.81161399999996</v>
      </c>
      <c r="M35">
        <v>78.691500000000005</v>
      </c>
      <c r="N35">
        <v>114.758438</v>
      </c>
      <c r="O35">
        <v>120.141155</v>
      </c>
      <c r="P35">
        <v>122.008256</v>
      </c>
      <c r="Q35">
        <v>21.198129999999999</v>
      </c>
      <c r="R35">
        <v>41.181981999999998</v>
      </c>
      <c r="S35">
        <v>25.637982000000001</v>
      </c>
      <c r="T35">
        <v>0</v>
      </c>
      <c r="U35">
        <v>406.83505500000001</v>
      </c>
      <c r="V35">
        <v>13.843875000000001</v>
      </c>
      <c r="W35">
        <v>41.868735999999998</v>
      </c>
      <c r="X35">
        <v>95.537310000000005</v>
      </c>
      <c r="Y35">
        <v>0</v>
      </c>
      <c r="Z35">
        <v>12.734033</v>
      </c>
      <c r="AA35">
        <v>27.245718</v>
      </c>
      <c r="AB35">
        <v>25.511686999999998</v>
      </c>
      <c r="AC35">
        <v>18.804043</v>
      </c>
      <c r="AD35">
        <v>17.710251</v>
      </c>
      <c r="AE35">
        <v>27.421558999999998</v>
      </c>
      <c r="AF35">
        <v>8.6210909999999998</v>
      </c>
      <c r="AG35">
        <v>39.427356000000003</v>
      </c>
      <c r="AH35">
        <v>45.448518999999997</v>
      </c>
      <c r="AI35">
        <v>0</v>
      </c>
      <c r="AJ35">
        <v>0</v>
      </c>
      <c r="AK35">
        <v>50.299607000000002</v>
      </c>
      <c r="AL35">
        <v>33.866489999999999</v>
      </c>
      <c r="AM35">
        <v>15.384713</v>
      </c>
      <c r="AN35">
        <v>0.91065499999999999</v>
      </c>
      <c r="AO35">
        <v>1.1861839999999999</v>
      </c>
      <c r="AP35">
        <v>1.7422880000000001</v>
      </c>
      <c r="AQ35">
        <v>0</v>
      </c>
      <c r="AR35">
        <v>48.264119999999998</v>
      </c>
      <c r="AS35">
        <v>30.988308</v>
      </c>
      <c r="AT35">
        <v>14.569391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2795.4430460000003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2.9144999999999999</v>
      </c>
      <c r="K36">
        <v>666.87850000000003</v>
      </c>
      <c r="L36">
        <v>623.81161399999996</v>
      </c>
      <c r="M36">
        <v>78.691500000000005</v>
      </c>
      <c r="N36">
        <v>114.758438</v>
      </c>
      <c r="O36">
        <v>120.141155</v>
      </c>
      <c r="P36">
        <v>122.008256</v>
      </c>
      <c r="Q36">
        <v>21.198129999999999</v>
      </c>
      <c r="R36">
        <v>41.181981999999998</v>
      </c>
      <c r="S36">
        <v>25.637982000000001</v>
      </c>
      <c r="T36">
        <v>0</v>
      </c>
      <c r="U36">
        <v>406.83505500000001</v>
      </c>
      <c r="V36">
        <v>13.843875000000001</v>
      </c>
      <c r="W36">
        <v>41.868735999999998</v>
      </c>
      <c r="X36">
        <v>95.537310000000005</v>
      </c>
      <c r="Y36">
        <v>0</v>
      </c>
      <c r="Z36">
        <v>12.734033</v>
      </c>
      <c r="AA36">
        <v>27.245718</v>
      </c>
      <c r="AB36">
        <v>25.511686999999998</v>
      </c>
      <c r="AC36">
        <v>18.804043</v>
      </c>
      <c r="AD36">
        <v>17.710251</v>
      </c>
      <c r="AE36">
        <v>27.421558999999998</v>
      </c>
      <c r="AF36">
        <v>8.6210909999999998</v>
      </c>
      <c r="AG36">
        <v>39.427356000000003</v>
      </c>
      <c r="AH36">
        <v>45.448518999999997</v>
      </c>
      <c r="AI36">
        <v>0</v>
      </c>
      <c r="AJ36">
        <v>0</v>
      </c>
      <c r="AK36">
        <v>50.299607000000002</v>
      </c>
      <c r="AL36">
        <v>33.866489999999999</v>
      </c>
      <c r="AM36">
        <v>15.384713</v>
      </c>
      <c r="AN36">
        <v>0.91065499999999999</v>
      </c>
      <c r="AO36">
        <v>1.193039</v>
      </c>
      <c r="AP36">
        <v>1.7422880000000001</v>
      </c>
      <c r="AQ36">
        <v>0</v>
      </c>
      <c r="AR36">
        <v>48.264119999999998</v>
      </c>
      <c r="AS36">
        <v>30.988308</v>
      </c>
      <c r="AT36">
        <v>14.569391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2795.4499010000004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2.9144999999999999</v>
      </c>
      <c r="K37">
        <v>518.78926300000001</v>
      </c>
      <c r="L37">
        <v>623.81161399999996</v>
      </c>
      <c r="M37">
        <v>78.691500000000005</v>
      </c>
      <c r="N37">
        <v>114.758438</v>
      </c>
      <c r="O37">
        <v>120.141155</v>
      </c>
      <c r="P37">
        <v>122.008256</v>
      </c>
      <c r="Q37">
        <v>21.198129999999999</v>
      </c>
      <c r="R37">
        <v>41.181981999999998</v>
      </c>
      <c r="S37">
        <v>25.637982000000001</v>
      </c>
      <c r="T37">
        <v>0</v>
      </c>
      <c r="U37">
        <v>406.83505500000001</v>
      </c>
      <c r="V37">
        <v>13.843875000000001</v>
      </c>
      <c r="W37">
        <v>41.868735999999998</v>
      </c>
      <c r="X37">
        <v>95.537310000000005</v>
      </c>
      <c r="Y37">
        <v>0</v>
      </c>
      <c r="Z37">
        <v>12.734033</v>
      </c>
      <c r="AA37">
        <v>26.09449</v>
      </c>
      <c r="AB37">
        <v>25.511686999999998</v>
      </c>
      <c r="AC37">
        <v>18.804043</v>
      </c>
      <c r="AD37">
        <v>17.710251</v>
      </c>
      <c r="AE37">
        <v>27.421558999999998</v>
      </c>
      <c r="AF37">
        <v>8.6210909999999998</v>
      </c>
      <c r="AG37">
        <v>39.427356000000003</v>
      </c>
      <c r="AH37">
        <v>23.644269999999999</v>
      </c>
      <c r="AI37">
        <v>0</v>
      </c>
      <c r="AJ37">
        <v>0</v>
      </c>
      <c r="AK37">
        <v>50.299607000000002</v>
      </c>
      <c r="AL37">
        <v>33.866489999999999</v>
      </c>
      <c r="AM37">
        <v>10.256475</v>
      </c>
      <c r="AN37">
        <v>0.91065499999999999</v>
      </c>
      <c r="AO37">
        <v>1.06708</v>
      </c>
      <c r="AP37">
        <v>1.7422880000000001</v>
      </c>
      <c r="AQ37">
        <v>0</v>
      </c>
      <c r="AR37">
        <v>48.264119999999998</v>
      </c>
      <c r="AS37">
        <v>30.988308</v>
      </c>
      <c r="AT37">
        <v>14.569391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2619.1509900000001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2.9144999999999999</v>
      </c>
      <c r="K38">
        <v>478.40750000000003</v>
      </c>
      <c r="L38">
        <v>623.81161399999996</v>
      </c>
      <c r="M38">
        <v>78.691500000000005</v>
      </c>
      <c r="N38">
        <v>114.758438</v>
      </c>
      <c r="O38">
        <v>120.141155</v>
      </c>
      <c r="P38">
        <v>122.008256</v>
      </c>
      <c r="Q38">
        <v>21.198129999999999</v>
      </c>
      <c r="R38">
        <v>41.181981999999998</v>
      </c>
      <c r="S38">
        <v>25.637982000000001</v>
      </c>
      <c r="T38">
        <v>0</v>
      </c>
      <c r="U38">
        <v>406.83505500000001</v>
      </c>
      <c r="V38">
        <v>13.843875000000001</v>
      </c>
      <c r="W38">
        <v>41.868735999999998</v>
      </c>
      <c r="X38">
        <v>95.537310000000005</v>
      </c>
      <c r="Y38">
        <v>0</v>
      </c>
      <c r="Z38">
        <v>12.734033</v>
      </c>
      <c r="AA38">
        <v>11.665772</v>
      </c>
      <c r="AB38">
        <v>25.511686999999998</v>
      </c>
      <c r="AC38">
        <v>18.804043</v>
      </c>
      <c r="AD38">
        <v>17.710251</v>
      </c>
      <c r="AE38">
        <v>27.421558999999998</v>
      </c>
      <c r="AF38">
        <v>8.6210909999999998</v>
      </c>
      <c r="AG38">
        <v>39.427356000000003</v>
      </c>
      <c r="AH38">
        <v>18.400210000000001</v>
      </c>
      <c r="AI38">
        <v>0</v>
      </c>
      <c r="AJ38">
        <v>0</v>
      </c>
      <c r="AK38">
        <v>50.299607000000002</v>
      </c>
      <c r="AL38">
        <v>33.866489999999999</v>
      </c>
      <c r="AM38">
        <v>10.256475</v>
      </c>
      <c r="AN38">
        <v>0.91065499999999999</v>
      </c>
      <c r="AO38">
        <v>1.071936</v>
      </c>
      <c r="AP38">
        <v>1.7422880000000001</v>
      </c>
      <c r="AQ38">
        <v>0</v>
      </c>
      <c r="AR38">
        <v>48.264119999999998</v>
      </c>
      <c r="AS38">
        <v>30.988308</v>
      </c>
      <c r="AT38">
        <v>14.569391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2559.1013049999997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2.9144999999999999</v>
      </c>
      <c r="K39">
        <v>333.59975300000002</v>
      </c>
      <c r="L39">
        <v>498.97872100000001</v>
      </c>
      <c r="M39">
        <v>78.691500000000005</v>
      </c>
      <c r="N39">
        <v>114.758438</v>
      </c>
      <c r="O39">
        <v>120.141155</v>
      </c>
      <c r="P39">
        <v>122.008256</v>
      </c>
      <c r="Q39">
        <v>21.198129999999999</v>
      </c>
      <c r="R39">
        <v>41.181981999999998</v>
      </c>
      <c r="S39">
        <v>25.637982000000001</v>
      </c>
      <c r="T39">
        <v>0</v>
      </c>
      <c r="U39">
        <v>406.83505500000001</v>
      </c>
      <c r="V39">
        <v>13.843875000000001</v>
      </c>
      <c r="W39">
        <v>41.868735999999998</v>
      </c>
      <c r="X39">
        <v>95.537310000000005</v>
      </c>
      <c r="Y39">
        <v>0</v>
      </c>
      <c r="Z39">
        <v>12.734033</v>
      </c>
      <c r="AA39">
        <v>0</v>
      </c>
      <c r="AB39">
        <v>25.511686999999998</v>
      </c>
      <c r="AC39">
        <v>18.804043</v>
      </c>
      <c r="AD39">
        <v>17.710251</v>
      </c>
      <c r="AE39">
        <v>27.421558999999998</v>
      </c>
      <c r="AF39">
        <v>8.6210909999999998</v>
      </c>
      <c r="AG39">
        <v>39.427356000000003</v>
      </c>
      <c r="AH39">
        <v>18.400210000000001</v>
      </c>
      <c r="AI39">
        <v>0</v>
      </c>
      <c r="AJ39">
        <v>0</v>
      </c>
      <c r="AK39">
        <v>50.299607000000002</v>
      </c>
      <c r="AL39">
        <v>33.866489999999999</v>
      </c>
      <c r="AM39">
        <v>5.1282379999999996</v>
      </c>
      <c r="AN39">
        <v>0.91065499999999999</v>
      </c>
      <c r="AO39">
        <v>1.114493</v>
      </c>
      <c r="AP39">
        <v>2.3645339999999999</v>
      </c>
      <c r="AQ39">
        <v>0</v>
      </c>
      <c r="AR39">
        <v>51.481727999999997</v>
      </c>
      <c r="AS39">
        <v>30.988308</v>
      </c>
      <c r="AT39">
        <v>14.569391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2276.5490669999995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2.9144999999999999</v>
      </c>
      <c r="K40">
        <v>333.59975300000002</v>
      </c>
      <c r="L40">
        <v>450.40372100000002</v>
      </c>
      <c r="M40">
        <v>78.691500000000005</v>
      </c>
      <c r="N40">
        <v>114.758438</v>
      </c>
      <c r="O40">
        <v>120.141155</v>
      </c>
      <c r="P40">
        <v>122.008256</v>
      </c>
      <c r="Q40">
        <v>21.198129999999999</v>
      </c>
      <c r="R40">
        <v>41.181981999999998</v>
      </c>
      <c r="S40">
        <v>25.637982000000001</v>
      </c>
      <c r="T40">
        <v>0</v>
      </c>
      <c r="U40">
        <v>406.83505500000001</v>
      </c>
      <c r="V40">
        <v>13.843875000000001</v>
      </c>
      <c r="W40">
        <v>41.868735999999998</v>
      </c>
      <c r="X40">
        <v>95.537310000000005</v>
      </c>
      <c r="Y40">
        <v>0</v>
      </c>
      <c r="Z40">
        <v>12.734033</v>
      </c>
      <c r="AA40">
        <v>0</v>
      </c>
      <c r="AB40">
        <v>25.511686999999998</v>
      </c>
      <c r="AC40">
        <v>18.804043</v>
      </c>
      <c r="AD40">
        <v>17.710251</v>
      </c>
      <c r="AE40">
        <v>27.421558999999998</v>
      </c>
      <c r="AF40">
        <v>8.6210909999999998</v>
      </c>
      <c r="AG40">
        <v>39.427356000000003</v>
      </c>
      <c r="AH40">
        <v>18.400210000000001</v>
      </c>
      <c r="AI40">
        <v>0</v>
      </c>
      <c r="AJ40">
        <v>0</v>
      </c>
      <c r="AK40">
        <v>50.299607000000002</v>
      </c>
      <c r="AL40">
        <v>33.866489999999999</v>
      </c>
      <c r="AM40">
        <v>5.1282379999999996</v>
      </c>
      <c r="AN40">
        <v>0.91065499999999999</v>
      </c>
      <c r="AO40">
        <v>1.158193</v>
      </c>
      <c r="AP40">
        <v>2.3645339999999999</v>
      </c>
      <c r="AQ40">
        <v>0</v>
      </c>
      <c r="AR40">
        <v>51.481727999999997</v>
      </c>
      <c r="AS40">
        <v>30.988308</v>
      </c>
      <c r="AT40">
        <v>14.569391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2228.0177669999998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2.9144999999999999</v>
      </c>
      <c r="K41">
        <v>333.59975300000002</v>
      </c>
      <c r="L41">
        <v>401.82872099999997</v>
      </c>
      <c r="M41">
        <v>78.691500000000005</v>
      </c>
      <c r="N41">
        <v>114.758438</v>
      </c>
      <c r="O41">
        <v>120.141155</v>
      </c>
      <c r="P41">
        <v>122.008256</v>
      </c>
      <c r="Q41">
        <v>21.198129999999999</v>
      </c>
      <c r="R41">
        <v>41.181981999999998</v>
      </c>
      <c r="S41">
        <v>25.637982000000001</v>
      </c>
      <c r="T41">
        <v>0</v>
      </c>
      <c r="U41">
        <v>406.83505500000001</v>
      </c>
      <c r="V41">
        <v>13.843875000000001</v>
      </c>
      <c r="W41">
        <v>41.868735999999998</v>
      </c>
      <c r="X41">
        <v>95.537310000000005</v>
      </c>
      <c r="Y41">
        <v>0</v>
      </c>
      <c r="Z41">
        <v>12.734033</v>
      </c>
      <c r="AA41">
        <v>0</v>
      </c>
      <c r="AB41">
        <v>25.511686999999998</v>
      </c>
      <c r="AC41">
        <v>18.804043</v>
      </c>
      <c r="AD41">
        <v>17.710251</v>
      </c>
      <c r="AE41">
        <v>14.957214</v>
      </c>
      <c r="AF41">
        <v>8.6210909999999998</v>
      </c>
      <c r="AG41">
        <v>39.427356000000003</v>
      </c>
      <c r="AH41">
        <v>18.400210000000001</v>
      </c>
      <c r="AI41">
        <v>0</v>
      </c>
      <c r="AJ41">
        <v>0</v>
      </c>
      <c r="AK41">
        <v>50.299607000000002</v>
      </c>
      <c r="AL41">
        <v>20.319894000000001</v>
      </c>
      <c r="AM41">
        <v>5.1282379999999996</v>
      </c>
      <c r="AN41">
        <v>0.91065499999999999</v>
      </c>
      <c r="AO41">
        <v>1.178472</v>
      </c>
      <c r="AP41">
        <v>2.3645339999999999</v>
      </c>
      <c r="AQ41">
        <v>0</v>
      </c>
      <c r="AR41">
        <v>51.481727999999997</v>
      </c>
      <c r="AS41">
        <v>30.988308</v>
      </c>
      <c r="AT41">
        <v>14.569391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2153.4521049999998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2.9144999999999999</v>
      </c>
      <c r="K42">
        <v>333.59975300000002</v>
      </c>
      <c r="L42">
        <v>372.68372099999999</v>
      </c>
      <c r="M42">
        <v>78.691500000000005</v>
      </c>
      <c r="N42">
        <v>114.758438</v>
      </c>
      <c r="O42">
        <v>120.141155</v>
      </c>
      <c r="P42">
        <v>122.008256</v>
      </c>
      <c r="Q42">
        <v>21.198129999999999</v>
      </c>
      <c r="R42">
        <v>41.181981999999998</v>
      </c>
      <c r="S42">
        <v>25.637982000000001</v>
      </c>
      <c r="T42">
        <v>0</v>
      </c>
      <c r="U42">
        <v>406.83505500000001</v>
      </c>
      <c r="V42">
        <v>13.843875000000001</v>
      </c>
      <c r="W42">
        <v>41.868735999999998</v>
      </c>
      <c r="X42">
        <v>95.537310000000005</v>
      </c>
      <c r="Y42">
        <v>0</v>
      </c>
      <c r="Z42">
        <v>12.734033</v>
      </c>
      <c r="AA42">
        <v>0</v>
      </c>
      <c r="AB42">
        <v>25.511686999999998</v>
      </c>
      <c r="AC42">
        <v>18.804043</v>
      </c>
      <c r="AD42">
        <v>17.710251</v>
      </c>
      <c r="AE42">
        <v>14.957214</v>
      </c>
      <c r="AF42">
        <v>8.6210909999999998</v>
      </c>
      <c r="AG42">
        <v>39.427356000000003</v>
      </c>
      <c r="AH42">
        <v>18.400210000000001</v>
      </c>
      <c r="AI42">
        <v>0</v>
      </c>
      <c r="AJ42">
        <v>0</v>
      </c>
      <c r="AK42">
        <v>50.299607000000002</v>
      </c>
      <c r="AL42">
        <v>20.319894000000001</v>
      </c>
      <c r="AM42">
        <v>5.1282379999999996</v>
      </c>
      <c r="AN42">
        <v>0.91065499999999999</v>
      </c>
      <c r="AO42">
        <v>1.169332</v>
      </c>
      <c r="AP42">
        <v>2.3645339999999999</v>
      </c>
      <c r="AQ42">
        <v>0</v>
      </c>
      <c r="AR42">
        <v>51.481727999999997</v>
      </c>
      <c r="AS42">
        <v>30.988308</v>
      </c>
      <c r="AT42">
        <v>14.569391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2124.2979649999997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2.9144999999999999</v>
      </c>
      <c r="K43">
        <v>333.59975300000002</v>
      </c>
      <c r="L43">
        <v>383.407332</v>
      </c>
      <c r="M43">
        <v>78.691500000000005</v>
      </c>
      <c r="N43">
        <v>114.758438</v>
      </c>
      <c r="O43">
        <v>120.141155</v>
      </c>
      <c r="P43">
        <v>122.008256</v>
      </c>
      <c r="Q43">
        <v>21.198129999999999</v>
      </c>
      <c r="R43">
        <v>41.181981999999998</v>
      </c>
      <c r="S43">
        <v>25.637982000000001</v>
      </c>
      <c r="T43">
        <v>0</v>
      </c>
      <c r="U43">
        <v>406.83505500000001</v>
      </c>
      <c r="V43">
        <v>13.843875000000001</v>
      </c>
      <c r="W43">
        <v>41.868735999999998</v>
      </c>
      <c r="X43">
        <v>95.537310000000005</v>
      </c>
      <c r="Y43">
        <v>0</v>
      </c>
      <c r="Z43">
        <v>12.734033</v>
      </c>
      <c r="AA43">
        <v>0</v>
      </c>
      <c r="AB43">
        <v>25.511686999999998</v>
      </c>
      <c r="AC43">
        <v>18.804043</v>
      </c>
      <c r="AD43">
        <v>17.710251</v>
      </c>
      <c r="AE43">
        <v>14.957214</v>
      </c>
      <c r="AF43">
        <v>8.6210909999999998</v>
      </c>
      <c r="AG43">
        <v>39.427356000000003</v>
      </c>
      <c r="AH43">
        <v>18.400210000000001</v>
      </c>
      <c r="AI43">
        <v>0</v>
      </c>
      <c r="AJ43">
        <v>0</v>
      </c>
      <c r="AK43">
        <v>50.299607000000002</v>
      </c>
      <c r="AL43">
        <v>20.319894000000001</v>
      </c>
      <c r="AM43">
        <v>5.1282379999999996</v>
      </c>
      <c r="AN43">
        <v>0.91065499999999999</v>
      </c>
      <c r="AO43">
        <v>1.1264890000000001</v>
      </c>
      <c r="AP43">
        <v>2.3645339999999999</v>
      </c>
      <c r="AQ43">
        <v>0</v>
      </c>
      <c r="AR43">
        <v>48.264119999999998</v>
      </c>
      <c r="AS43">
        <v>30.988308</v>
      </c>
      <c r="AT43">
        <v>14.569391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2131.7611249999995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2.9144999999999999</v>
      </c>
      <c r="K44">
        <v>333.59975300000002</v>
      </c>
      <c r="L44">
        <v>412.55233199999998</v>
      </c>
      <c r="M44">
        <v>78.691500000000005</v>
      </c>
      <c r="N44">
        <v>114.758438</v>
      </c>
      <c r="O44">
        <v>120.141155</v>
      </c>
      <c r="P44">
        <v>122.008256</v>
      </c>
      <c r="Q44">
        <v>21.198129999999999</v>
      </c>
      <c r="R44">
        <v>41.181981999999998</v>
      </c>
      <c r="S44">
        <v>25.637982000000001</v>
      </c>
      <c r="T44">
        <v>0</v>
      </c>
      <c r="U44">
        <v>406.83505500000001</v>
      </c>
      <c r="V44">
        <v>13.843875000000001</v>
      </c>
      <c r="W44">
        <v>41.868735999999998</v>
      </c>
      <c r="X44">
        <v>95.537310000000005</v>
      </c>
      <c r="Y44">
        <v>0</v>
      </c>
      <c r="Z44">
        <v>12.734033</v>
      </c>
      <c r="AA44">
        <v>0</v>
      </c>
      <c r="AB44">
        <v>25.511686999999998</v>
      </c>
      <c r="AC44">
        <v>18.804043</v>
      </c>
      <c r="AD44">
        <v>17.710251</v>
      </c>
      <c r="AE44">
        <v>14.957214</v>
      </c>
      <c r="AF44">
        <v>8.6210909999999998</v>
      </c>
      <c r="AG44">
        <v>39.427356000000003</v>
      </c>
      <c r="AH44">
        <v>18.400210000000001</v>
      </c>
      <c r="AI44">
        <v>0</v>
      </c>
      <c r="AJ44">
        <v>0</v>
      </c>
      <c r="AK44">
        <v>50.299607000000002</v>
      </c>
      <c r="AL44">
        <v>20.319894000000001</v>
      </c>
      <c r="AM44">
        <v>5.1282379999999996</v>
      </c>
      <c r="AN44">
        <v>0.91065499999999999</v>
      </c>
      <c r="AO44">
        <v>1.0676509999999999</v>
      </c>
      <c r="AP44">
        <v>2.3645339999999999</v>
      </c>
      <c r="AQ44">
        <v>0</v>
      </c>
      <c r="AR44">
        <v>48.264119999999998</v>
      </c>
      <c r="AS44">
        <v>30.988308</v>
      </c>
      <c r="AT44">
        <v>14.569391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2160.8472869999991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2.9144999999999999</v>
      </c>
      <c r="K45">
        <v>333.59975300000002</v>
      </c>
      <c r="L45">
        <v>412.55233199999998</v>
      </c>
      <c r="M45">
        <v>70.919499999999999</v>
      </c>
      <c r="N45">
        <v>114.758438</v>
      </c>
      <c r="O45">
        <v>120.141155</v>
      </c>
      <c r="P45">
        <v>122.008256</v>
      </c>
      <c r="Q45">
        <v>21.198129999999999</v>
      </c>
      <c r="R45">
        <v>41.181981999999998</v>
      </c>
      <c r="S45">
        <v>25.637982000000001</v>
      </c>
      <c r="T45">
        <v>0</v>
      </c>
      <c r="U45">
        <v>406.83505500000001</v>
      </c>
      <c r="V45">
        <v>13.843875000000001</v>
      </c>
      <c r="W45">
        <v>41.868735999999998</v>
      </c>
      <c r="X45">
        <v>95.537310000000005</v>
      </c>
      <c r="Y45">
        <v>0</v>
      </c>
      <c r="Z45">
        <v>12.734033</v>
      </c>
      <c r="AA45">
        <v>0</v>
      </c>
      <c r="AB45">
        <v>25.511686999999998</v>
      </c>
      <c r="AC45">
        <v>18.804043</v>
      </c>
      <c r="AD45">
        <v>17.710251</v>
      </c>
      <c r="AE45">
        <v>14.957214</v>
      </c>
      <c r="AF45">
        <v>8.6210909999999998</v>
      </c>
      <c r="AG45">
        <v>39.427356000000003</v>
      </c>
      <c r="AH45">
        <v>18.400210000000001</v>
      </c>
      <c r="AI45">
        <v>0</v>
      </c>
      <c r="AJ45">
        <v>0</v>
      </c>
      <c r="AK45">
        <v>50.299607000000002</v>
      </c>
      <c r="AL45">
        <v>20.319894000000001</v>
      </c>
      <c r="AM45">
        <v>5.1282379999999996</v>
      </c>
      <c r="AN45">
        <v>0.91065499999999999</v>
      </c>
      <c r="AO45">
        <v>1.10164</v>
      </c>
      <c r="AP45">
        <v>6.0980080000000001</v>
      </c>
      <c r="AQ45">
        <v>0</v>
      </c>
      <c r="AR45">
        <v>48.264119999999998</v>
      </c>
      <c r="AS45">
        <v>30.988308</v>
      </c>
      <c r="AT45">
        <v>14.569391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2156.8427499999993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2.9144999999999999</v>
      </c>
      <c r="K46">
        <v>333.59975300000002</v>
      </c>
      <c r="L46">
        <v>412.55233199999998</v>
      </c>
      <c r="M46">
        <v>70.919499999999999</v>
      </c>
      <c r="N46">
        <v>114.758438</v>
      </c>
      <c r="O46">
        <v>120.141155</v>
      </c>
      <c r="P46">
        <v>122.008256</v>
      </c>
      <c r="Q46">
        <v>21.198129999999999</v>
      </c>
      <c r="R46">
        <v>41.181981999999998</v>
      </c>
      <c r="S46">
        <v>25.637982000000001</v>
      </c>
      <c r="T46">
        <v>0</v>
      </c>
      <c r="U46">
        <v>406.83505500000001</v>
      </c>
      <c r="V46">
        <v>13.843875000000001</v>
      </c>
      <c r="W46">
        <v>41.868735999999998</v>
      </c>
      <c r="X46">
        <v>95.537310000000005</v>
      </c>
      <c r="Y46">
        <v>0</v>
      </c>
      <c r="Z46">
        <v>12.734033</v>
      </c>
      <c r="AA46">
        <v>0</v>
      </c>
      <c r="AB46">
        <v>25.511686999999998</v>
      </c>
      <c r="AC46">
        <v>18.804043</v>
      </c>
      <c r="AD46">
        <v>17.710251</v>
      </c>
      <c r="AE46">
        <v>14.957214</v>
      </c>
      <c r="AF46">
        <v>8.6210909999999998</v>
      </c>
      <c r="AG46">
        <v>39.427356000000003</v>
      </c>
      <c r="AH46">
        <v>18.400210000000001</v>
      </c>
      <c r="AI46">
        <v>0</v>
      </c>
      <c r="AJ46">
        <v>0</v>
      </c>
      <c r="AK46">
        <v>50.299607000000002</v>
      </c>
      <c r="AL46">
        <v>20.319894000000001</v>
      </c>
      <c r="AM46">
        <v>5.1282379999999996</v>
      </c>
      <c r="AN46">
        <v>0.91065499999999999</v>
      </c>
      <c r="AO46">
        <v>0.98424999999999996</v>
      </c>
      <c r="AP46">
        <v>6.0980080000000001</v>
      </c>
      <c r="AQ46">
        <v>0</v>
      </c>
      <c r="AR46">
        <v>48.264119999999998</v>
      </c>
      <c r="AS46">
        <v>30.988308</v>
      </c>
      <c r="AT46">
        <v>14.569391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2156.7253599999995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2.9144999999999999</v>
      </c>
      <c r="K47">
        <v>333.59975300000002</v>
      </c>
      <c r="L47">
        <v>514.39368300000001</v>
      </c>
      <c r="M47">
        <v>70.919499999999999</v>
      </c>
      <c r="N47">
        <v>114.758438</v>
      </c>
      <c r="O47">
        <v>108.287227</v>
      </c>
      <c r="P47">
        <v>122.008256</v>
      </c>
      <c r="Q47">
        <v>21.198129999999999</v>
      </c>
      <c r="R47">
        <v>41.181981999999998</v>
      </c>
      <c r="S47">
        <v>25.637982000000001</v>
      </c>
      <c r="T47">
        <v>0</v>
      </c>
      <c r="U47">
        <v>406.83505500000001</v>
      </c>
      <c r="V47">
        <v>13.843875000000001</v>
      </c>
      <c r="W47">
        <v>41.868735999999998</v>
      </c>
      <c r="X47">
        <v>95.537310000000005</v>
      </c>
      <c r="Y47">
        <v>0</v>
      </c>
      <c r="Z47">
        <v>12.734033</v>
      </c>
      <c r="AA47">
        <v>0</v>
      </c>
      <c r="AB47">
        <v>25.511686999999998</v>
      </c>
      <c r="AC47">
        <v>18.804043</v>
      </c>
      <c r="AD47">
        <v>17.710251</v>
      </c>
      <c r="AE47">
        <v>14.957214</v>
      </c>
      <c r="AF47">
        <v>8.6210909999999998</v>
      </c>
      <c r="AG47">
        <v>39.427356000000003</v>
      </c>
      <c r="AH47">
        <v>18.400210000000001</v>
      </c>
      <c r="AI47">
        <v>0</v>
      </c>
      <c r="AJ47">
        <v>0</v>
      </c>
      <c r="AK47">
        <v>50.299607000000002</v>
      </c>
      <c r="AL47">
        <v>20.319894000000001</v>
      </c>
      <c r="AM47">
        <v>5.1282379999999996</v>
      </c>
      <c r="AN47">
        <v>0.91065499999999999</v>
      </c>
      <c r="AO47">
        <v>0.94340599999999997</v>
      </c>
      <c r="AP47">
        <v>6.0980080000000001</v>
      </c>
      <c r="AQ47">
        <v>0</v>
      </c>
      <c r="AR47">
        <v>48.264119999999998</v>
      </c>
      <c r="AS47">
        <v>30.988308</v>
      </c>
      <c r="AT47">
        <v>14.569391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2246.6719389999994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2.9144999999999999</v>
      </c>
      <c r="K48">
        <v>333.59975300000002</v>
      </c>
      <c r="L48">
        <v>606.85233200000005</v>
      </c>
      <c r="M48">
        <v>70.919499999999999</v>
      </c>
      <c r="N48">
        <v>114.758438</v>
      </c>
      <c r="O48">
        <v>94.831417999999999</v>
      </c>
      <c r="P48">
        <v>122.008256</v>
      </c>
      <c r="Q48">
        <v>21.198129999999999</v>
      </c>
      <c r="R48">
        <v>41.181981999999998</v>
      </c>
      <c r="S48">
        <v>25.637982000000001</v>
      </c>
      <c r="T48">
        <v>0</v>
      </c>
      <c r="U48">
        <v>406.83505500000001</v>
      </c>
      <c r="V48">
        <v>13.843875000000001</v>
      </c>
      <c r="W48">
        <v>41.868735999999998</v>
      </c>
      <c r="X48">
        <v>95.537310000000005</v>
      </c>
      <c r="Y48">
        <v>0</v>
      </c>
      <c r="Z48">
        <v>12.734033</v>
      </c>
      <c r="AA48">
        <v>0</v>
      </c>
      <c r="AB48">
        <v>25.511686999999998</v>
      </c>
      <c r="AC48">
        <v>18.804043</v>
      </c>
      <c r="AD48">
        <v>17.710251</v>
      </c>
      <c r="AE48">
        <v>14.957214</v>
      </c>
      <c r="AF48">
        <v>8.6210909999999998</v>
      </c>
      <c r="AG48">
        <v>39.427356000000003</v>
      </c>
      <c r="AH48">
        <v>18.400210000000001</v>
      </c>
      <c r="AI48">
        <v>0</v>
      </c>
      <c r="AJ48">
        <v>0</v>
      </c>
      <c r="AK48">
        <v>50.299607000000002</v>
      </c>
      <c r="AL48">
        <v>20.319894000000001</v>
      </c>
      <c r="AM48">
        <v>5.1282379999999996</v>
      </c>
      <c r="AN48">
        <v>0.91065499999999999</v>
      </c>
      <c r="AO48">
        <v>0.93940699999999999</v>
      </c>
      <c r="AP48">
        <v>6.0980080000000001</v>
      </c>
      <c r="AQ48">
        <v>0</v>
      </c>
      <c r="AR48">
        <v>48.264119999999998</v>
      </c>
      <c r="AS48">
        <v>30.988308</v>
      </c>
      <c r="AT48">
        <v>14.569391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2325.6707799999995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2.9144999999999999</v>
      </c>
      <c r="K49">
        <v>333.59975300000002</v>
      </c>
      <c r="L49">
        <v>473.75683199999997</v>
      </c>
      <c r="M49">
        <v>70.919499999999999</v>
      </c>
      <c r="N49">
        <v>114.758438</v>
      </c>
      <c r="O49">
        <v>94.828114999999997</v>
      </c>
      <c r="P49">
        <v>122.008256</v>
      </c>
      <c r="Q49">
        <v>21.201647000000001</v>
      </c>
      <c r="R49">
        <v>41.184018000000002</v>
      </c>
      <c r="S49">
        <v>25.637982000000001</v>
      </c>
      <c r="T49">
        <v>0</v>
      </c>
      <c r="U49">
        <v>406.83505500000001</v>
      </c>
      <c r="V49">
        <v>13.843875000000001</v>
      </c>
      <c r="W49">
        <v>41.868735999999998</v>
      </c>
      <c r="X49">
        <v>95.537310000000005</v>
      </c>
      <c r="Y49">
        <v>0</v>
      </c>
      <c r="Z49">
        <v>12.734033</v>
      </c>
      <c r="AA49">
        <v>0</v>
      </c>
      <c r="AB49">
        <v>25.511686999999998</v>
      </c>
      <c r="AC49">
        <v>18.804043</v>
      </c>
      <c r="AD49">
        <v>17.710251</v>
      </c>
      <c r="AE49">
        <v>14.957214</v>
      </c>
      <c r="AF49">
        <v>8.6210909999999998</v>
      </c>
      <c r="AG49">
        <v>39.427356000000003</v>
      </c>
      <c r="AH49">
        <v>18.400210000000001</v>
      </c>
      <c r="AI49">
        <v>0</v>
      </c>
      <c r="AJ49">
        <v>0</v>
      </c>
      <c r="AK49">
        <v>50.299607000000002</v>
      </c>
      <c r="AL49">
        <v>20.319894000000001</v>
      </c>
      <c r="AM49">
        <v>5.1282379999999996</v>
      </c>
      <c r="AN49">
        <v>0.91065499999999999</v>
      </c>
      <c r="AO49">
        <v>1.020524</v>
      </c>
      <c r="AP49">
        <v>6.0980080000000001</v>
      </c>
      <c r="AQ49">
        <v>0</v>
      </c>
      <c r="AR49">
        <v>48.264119999999998</v>
      </c>
      <c r="AS49">
        <v>30.988308</v>
      </c>
      <c r="AT49">
        <v>14.569391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2192.6586469999997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2.9144999999999999</v>
      </c>
      <c r="K50">
        <v>333.59975300000002</v>
      </c>
      <c r="L50">
        <v>466.95633199999997</v>
      </c>
      <c r="M50">
        <v>70.919499999999999</v>
      </c>
      <c r="N50">
        <v>114.758438</v>
      </c>
      <c r="O50">
        <v>94.828114999999997</v>
      </c>
      <c r="P50">
        <v>122.008256</v>
      </c>
      <c r="Q50">
        <v>21.201647000000001</v>
      </c>
      <c r="R50">
        <v>41.184018000000002</v>
      </c>
      <c r="S50">
        <v>25.637982000000001</v>
      </c>
      <c r="T50">
        <v>0</v>
      </c>
      <c r="U50">
        <v>406.83505500000001</v>
      </c>
      <c r="V50">
        <v>13.843875000000001</v>
      </c>
      <c r="W50">
        <v>41.868735999999998</v>
      </c>
      <c r="X50">
        <v>95.537310000000005</v>
      </c>
      <c r="Y50">
        <v>0</v>
      </c>
      <c r="Z50">
        <v>12.734033</v>
      </c>
      <c r="AA50">
        <v>0</v>
      </c>
      <c r="AB50">
        <v>25.511686999999998</v>
      </c>
      <c r="AC50">
        <v>18.804043</v>
      </c>
      <c r="AD50">
        <v>17.710251</v>
      </c>
      <c r="AE50">
        <v>14.957214</v>
      </c>
      <c r="AF50">
        <v>8.6210909999999998</v>
      </c>
      <c r="AG50">
        <v>39.427356000000003</v>
      </c>
      <c r="AH50">
        <v>18.400210000000001</v>
      </c>
      <c r="AI50">
        <v>0</v>
      </c>
      <c r="AJ50">
        <v>0</v>
      </c>
      <c r="AK50">
        <v>50.299607000000002</v>
      </c>
      <c r="AL50">
        <v>20.319894000000001</v>
      </c>
      <c r="AM50">
        <v>5.1282379999999996</v>
      </c>
      <c r="AN50">
        <v>0.91065499999999999</v>
      </c>
      <c r="AO50">
        <v>1.078219</v>
      </c>
      <c r="AP50">
        <v>6.0980080000000001</v>
      </c>
      <c r="AQ50">
        <v>0</v>
      </c>
      <c r="AR50">
        <v>48.264119999999998</v>
      </c>
      <c r="AS50">
        <v>30.988308</v>
      </c>
      <c r="AT50">
        <v>14.569391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2185.9158419999994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2.9144999999999999</v>
      </c>
      <c r="K51">
        <v>333.59975300000002</v>
      </c>
      <c r="L51">
        <v>431.01083199999999</v>
      </c>
      <c r="M51">
        <v>70.919499999999999</v>
      </c>
      <c r="N51">
        <v>114.758438</v>
      </c>
      <c r="O51">
        <v>94.828114999999997</v>
      </c>
      <c r="P51">
        <v>122.008256</v>
      </c>
      <c r="Q51">
        <v>21.201647000000001</v>
      </c>
      <c r="R51">
        <v>41.184018000000002</v>
      </c>
      <c r="S51">
        <v>25.637982000000001</v>
      </c>
      <c r="T51">
        <v>0</v>
      </c>
      <c r="U51">
        <v>406.83505500000001</v>
      </c>
      <c r="V51">
        <v>13.843875000000001</v>
      </c>
      <c r="W51">
        <v>41.868735999999998</v>
      </c>
      <c r="X51">
        <v>95.537310000000005</v>
      </c>
      <c r="Y51">
        <v>0</v>
      </c>
      <c r="Z51">
        <v>12.734033</v>
      </c>
      <c r="AA51">
        <v>0</v>
      </c>
      <c r="AB51">
        <v>25.511686999999998</v>
      </c>
      <c r="AC51">
        <v>18.804043</v>
      </c>
      <c r="AD51">
        <v>17.710251</v>
      </c>
      <c r="AE51">
        <v>27.421558999999998</v>
      </c>
      <c r="AF51">
        <v>8.6210909999999998</v>
      </c>
      <c r="AG51">
        <v>39.427356000000003</v>
      </c>
      <c r="AH51">
        <v>36.800420000000003</v>
      </c>
      <c r="AI51">
        <v>0</v>
      </c>
      <c r="AJ51">
        <v>0</v>
      </c>
      <c r="AK51">
        <v>50.299607000000002</v>
      </c>
      <c r="AL51">
        <v>20.319894000000001</v>
      </c>
      <c r="AM51">
        <v>5.1282379999999996</v>
      </c>
      <c r="AN51">
        <v>0.91065499999999999</v>
      </c>
      <c r="AO51">
        <v>1.14991</v>
      </c>
      <c r="AP51">
        <v>2.3645339999999999</v>
      </c>
      <c r="AQ51">
        <v>0</v>
      </c>
      <c r="AR51">
        <v>48.264119999999998</v>
      </c>
      <c r="AS51">
        <v>30.988308</v>
      </c>
      <c r="AT51">
        <v>14.569391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2177.1731139999993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2.9144999999999999</v>
      </c>
      <c r="K52">
        <v>333.59975300000002</v>
      </c>
      <c r="L52">
        <v>467.92783200000002</v>
      </c>
      <c r="M52">
        <v>70.919499999999999</v>
      </c>
      <c r="N52">
        <v>114.758438</v>
      </c>
      <c r="O52">
        <v>94.828114999999997</v>
      </c>
      <c r="P52">
        <v>122.008256</v>
      </c>
      <c r="Q52">
        <v>21.201647000000001</v>
      </c>
      <c r="R52">
        <v>41.184018000000002</v>
      </c>
      <c r="S52">
        <v>25.637982000000001</v>
      </c>
      <c r="T52">
        <v>0</v>
      </c>
      <c r="U52">
        <v>406.83505500000001</v>
      </c>
      <c r="V52">
        <v>13.843875000000001</v>
      </c>
      <c r="W52">
        <v>41.868735999999998</v>
      </c>
      <c r="X52">
        <v>95.537310000000005</v>
      </c>
      <c r="Y52">
        <v>0</v>
      </c>
      <c r="Z52">
        <v>12.734033</v>
      </c>
      <c r="AA52">
        <v>0</v>
      </c>
      <c r="AB52">
        <v>25.511686999999998</v>
      </c>
      <c r="AC52">
        <v>18.804043</v>
      </c>
      <c r="AD52">
        <v>17.710251</v>
      </c>
      <c r="AE52">
        <v>27.421558999999998</v>
      </c>
      <c r="AF52">
        <v>8.6210909999999998</v>
      </c>
      <c r="AG52">
        <v>39.427356000000003</v>
      </c>
      <c r="AH52">
        <v>44.160504000000003</v>
      </c>
      <c r="AI52">
        <v>0</v>
      </c>
      <c r="AJ52">
        <v>0</v>
      </c>
      <c r="AK52">
        <v>50.299607000000002</v>
      </c>
      <c r="AL52">
        <v>20.319894000000001</v>
      </c>
      <c r="AM52">
        <v>5.1282379999999996</v>
      </c>
      <c r="AN52">
        <v>0.91065499999999999</v>
      </c>
      <c r="AO52">
        <v>1.275298</v>
      </c>
      <c r="AP52">
        <v>2.3645339999999999</v>
      </c>
      <c r="AQ52">
        <v>0</v>
      </c>
      <c r="AR52">
        <v>48.264119999999998</v>
      </c>
      <c r="AS52">
        <v>30.988308</v>
      </c>
      <c r="AT52">
        <v>14.569391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2221.5755859999995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2.9144999999999999</v>
      </c>
      <c r="K53">
        <v>333.59975300000002</v>
      </c>
      <c r="L53">
        <v>464.041832</v>
      </c>
      <c r="M53">
        <v>70.919499999999999</v>
      </c>
      <c r="N53">
        <v>114.758438</v>
      </c>
      <c r="O53">
        <v>94.828114999999997</v>
      </c>
      <c r="P53">
        <v>122.008256</v>
      </c>
      <c r="Q53">
        <v>21.201647000000001</v>
      </c>
      <c r="R53">
        <v>41.184018000000002</v>
      </c>
      <c r="S53">
        <v>25.637982000000001</v>
      </c>
      <c r="T53">
        <v>0</v>
      </c>
      <c r="U53">
        <v>406.83505500000001</v>
      </c>
      <c r="V53">
        <v>13.843875000000001</v>
      </c>
      <c r="W53">
        <v>41.868735999999998</v>
      </c>
      <c r="X53">
        <v>95.537310000000005</v>
      </c>
      <c r="Y53">
        <v>0</v>
      </c>
      <c r="Z53">
        <v>12.734033</v>
      </c>
      <c r="AA53">
        <v>0</v>
      </c>
      <c r="AB53">
        <v>25.511686999999998</v>
      </c>
      <c r="AC53">
        <v>18.804043</v>
      </c>
      <c r="AD53">
        <v>17.710251</v>
      </c>
      <c r="AE53">
        <v>27.421558999999998</v>
      </c>
      <c r="AF53">
        <v>8.6210909999999998</v>
      </c>
      <c r="AG53">
        <v>39.427356000000003</v>
      </c>
      <c r="AH53">
        <v>44.160504000000003</v>
      </c>
      <c r="AI53">
        <v>0</v>
      </c>
      <c r="AJ53">
        <v>0</v>
      </c>
      <c r="AK53">
        <v>50.299607000000002</v>
      </c>
      <c r="AL53">
        <v>20.319894000000001</v>
      </c>
      <c r="AM53">
        <v>5.1282379999999996</v>
      </c>
      <c r="AN53">
        <v>0.91065499999999999</v>
      </c>
      <c r="AO53">
        <v>1.322711</v>
      </c>
      <c r="AP53">
        <v>2.3645339999999999</v>
      </c>
      <c r="AQ53">
        <v>0</v>
      </c>
      <c r="AR53">
        <v>48.264119999999998</v>
      </c>
      <c r="AS53">
        <v>30.988308</v>
      </c>
      <c r="AT53">
        <v>14.569391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2217.7369989999988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2.9144999999999999</v>
      </c>
      <c r="K54">
        <v>333.59975300000002</v>
      </c>
      <c r="L54">
        <v>437.81133199999999</v>
      </c>
      <c r="M54">
        <v>70.919499999999999</v>
      </c>
      <c r="N54">
        <v>114.758438</v>
      </c>
      <c r="O54">
        <v>94.828114999999997</v>
      </c>
      <c r="P54">
        <v>122.008256</v>
      </c>
      <c r="Q54">
        <v>21.201647000000001</v>
      </c>
      <c r="R54">
        <v>41.184018000000002</v>
      </c>
      <c r="S54">
        <v>25.637982000000001</v>
      </c>
      <c r="T54">
        <v>0</v>
      </c>
      <c r="U54">
        <v>406.83505500000001</v>
      </c>
      <c r="V54">
        <v>13.843875000000001</v>
      </c>
      <c r="W54">
        <v>41.868735999999998</v>
      </c>
      <c r="X54">
        <v>95.537310000000005</v>
      </c>
      <c r="Y54">
        <v>0</v>
      </c>
      <c r="Z54">
        <v>12.734033</v>
      </c>
      <c r="AA54">
        <v>0</v>
      </c>
      <c r="AB54">
        <v>25.511686999999998</v>
      </c>
      <c r="AC54">
        <v>9.4020220000000005</v>
      </c>
      <c r="AD54">
        <v>17.710251</v>
      </c>
      <c r="AE54">
        <v>27.421558999999998</v>
      </c>
      <c r="AF54">
        <v>8.6210909999999998</v>
      </c>
      <c r="AG54">
        <v>39.427356000000003</v>
      </c>
      <c r="AH54">
        <v>44.160504000000003</v>
      </c>
      <c r="AI54">
        <v>0</v>
      </c>
      <c r="AJ54">
        <v>0</v>
      </c>
      <c r="AK54">
        <v>50.299607000000002</v>
      </c>
      <c r="AL54">
        <v>33.866489999999999</v>
      </c>
      <c r="AM54">
        <v>5.1282379999999996</v>
      </c>
      <c r="AN54">
        <v>0.91065499999999999</v>
      </c>
      <c r="AO54">
        <v>4.1654970000000002</v>
      </c>
      <c r="AP54">
        <v>2.3645339999999999</v>
      </c>
      <c r="AQ54">
        <v>0</v>
      </c>
      <c r="AR54">
        <v>48.264119999999998</v>
      </c>
      <c r="AS54">
        <v>30.988308</v>
      </c>
      <c r="AT54">
        <v>14.569391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2198.4938599999987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2.9144999999999999</v>
      </c>
      <c r="K55">
        <v>333.59975300000002</v>
      </c>
      <c r="L55">
        <v>383.407332</v>
      </c>
      <c r="M55">
        <v>70.919499999999999</v>
      </c>
      <c r="N55">
        <v>114.758438</v>
      </c>
      <c r="O55">
        <v>94.828114999999997</v>
      </c>
      <c r="P55">
        <v>122.008256</v>
      </c>
      <c r="Q55">
        <v>21.201647000000001</v>
      </c>
      <c r="R55">
        <v>41.184018000000002</v>
      </c>
      <c r="S55">
        <v>25.637982000000001</v>
      </c>
      <c r="T55">
        <v>0</v>
      </c>
      <c r="U55">
        <v>406.83505500000001</v>
      </c>
      <c r="V55">
        <v>13.843875000000001</v>
      </c>
      <c r="W55">
        <v>41.868735999999998</v>
      </c>
      <c r="X55">
        <v>95.537310000000005</v>
      </c>
      <c r="Y55">
        <v>0</v>
      </c>
      <c r="Z55">
        <v>12.734033</v>
      </c>
      <c r="AA55">
        <v>0</v>
      </c>
      <c r="AB55">
        <v>25.511686999999998</v>
      </c>
      <c r="AC55">
        <v>9.4020220000000005</v>
      </c>
      <c r="AD55">
        <v>17.710251</v>
      </c>
      <c r="AE55">
        <v>27.421558999999998</v>
      </c>
      <c r="AF55">
        <v>8.6210909999999998</v>
      </c>
      <c r="AG55">
        <v>39.427356000000003</v>
      </c>
      <c r="AH55">
        <v>44.160504000000003</v>
      </c>
      <c r="AI55">
        <v>0</v>
      </c>
      <c r="AJ55">
        <v>0</v>
      </c>
      <c r="AK55">
        <v>50.299607000000002</v>
      </c>
      <c r="AL55">
        <v>77.892927</v>
      </c>
      <c r="AM55">
        <v>5.1282379999999996</v>
      </c>
      <c r="AN55">
        <v>0.91065499999999999</v>
      </c>
      <c r="AO55">
        <v>4.2837440000000004</v>
      </c>
      <c r="AP55">
        <v>2.3645339999999999</v>
      </c>
      <c r="AQ55">
        <v>0</v>
      </c>
      <c r="AR55">
        <v>48.264119999999998</v>
      </c>
      <c r="AS55">
        <v>30.988308</v>
      </c>
      <c r="AT55">
        <v>14.569391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2188.2345439999986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2.9144999999999999</v>
      </c>
      <c r="K56">
        <v>333.59975300000002</v>
      </c>
      <c r="L56">
        <v>383.407332</v>
      </c>
      <c r="M56">
        <v>70.919499999999999</v>
      </c>
      <c r="N56">
        <v>114.758438</v>
      </c>
      <c r="O56">
        <v>94.828114999999997</v>
      </c>
      <c r="P56">
        <v>122.008256</v>
      </c>
      <c r="Q56">
        <v>21.201647000000001</v>
      </c>
      <c r="R56">
        <v>41.184018000000002</v>
      </c>
      <c r="S56">
        <v>25.637982000000001</v>
      </c>
      <c r="T56">
        <v>0</v>
      </c>
      <c r="U56">
        <v>406.83505500000001</v>
      </c>
      <c r="V56">
        <v>13.843875000000001</v>
      </c>
      <c r="W56">
        <v>41.868735999999998</v>
      </c>
      <c r="X56">
        <v>95.537310000000005</v>
      </c>
      <c r="Y56">
        <v>0</v>
      </c>
      <c r="Z56">
        <v>12.734033</v>
      </c>
      <c r="AA56">
        <v>0</v>
      </c>
      <c r="AB56">
        <v>25.511686999999998</v>
      </c>
      <c r="AC56">
        <v>9.4020220000000005</v>
      </c>
      <c r="AD56">
        <v>17.710251</v>
      </c>
      <c r="AE56">
        <v>29.914428000000001</v>
      </c>
      <c r="AF56">
        <v>8.6210909999999998</v>
      </c>
      <c r="AG56">
        <v>39.427356000000003</v>
      </c>
      <c r="AH56">
        <v>44.160504000000003</v>
      </c>
      <c r="AI56">
        <v>0</v>
      </c>
      <c r="AJ56">
        <v>0</v>
      </c>
      <c r="AK56">
        <v>50.299607000000002</v>
      </c>
      <c r="AL56">
        <v>77.892927</v>
      </c>
      <c r="AM56">
        <v>10.256475</v>
      </c>
      <c r="AN56">
        <v>0.91065499999999999</v>
      </c>
      <c r="AO56">
        <v>4.3274439999999998</v>
      </c>
      <c r="AP56">
        <v>2.3645339999999999</v>
      </c>
      <c r="AQ56">
        <v>6.1204499999999999</v>
      </c>
      <c r="AR56">
        <v>48.264119999999998</v>
      </c>
      <c r="AS56">
        <v>30.988308</v>
      </c>
      <c r="AT56">
        <v>14.569391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2202.0197999999991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2.9144999999999999</v>
      </c>
      <c r="K57">
        <v>333.59975300000002</v>
      </c>
      <c r="L57">
        <v>383.407332</v>
      </c>
      <c r="M57">
        <v>70.919499999999999</v>
      </c>
      <c r="N57">
        <v>114.758438</v>
      </c>
      <c r="O57">
        <v>94.828114999999997</v>
      </c>
      <c r="P57">
        <v>122.008256</v>
      </c>
      <c r="Q57">
        <v>21.201647000000001</v>
      </c>
      <c r="R57">
        <v>41.184018000000002</v>
      </c>
      <c r="S57">
        <v>25.637982000000001</v>
      </c>
      <c r="T57">
        <v>0</v>
      </c>
      <c r="U57">
        <v>406.83505500000001</v>
      </c>
      <c r="V57">
        <v>13.843875000000001</v>
      </c>
      <c r="W57">
        <v>41.868735999999998</v>
      </c>
      <c r="X57">
        <v>95.537310000000005</v>
      </c>
      <c r="Y57">
        <v>0</v>
      </c>
      <c r="Z57">
        <v>12.734033</v>
      </c>
      <c r="AA57">
        <v>0</v>
      </c>
      <c r="AB57">
        <v>12.691093</v>
      </c>
      <c r="AC57">
        <v>9.4020220000000005</v>
      </c>
      <c r="AD57">
        <v>17.325244999999999</v>
      </c>
      <c r="AE57">
        <v>29.914428000000001</v>
      </c>
      <c r="AF57">
        <v>8.6210909999999998</v>
      </c>
      <c r="AG57">
        <v>39.427356000000003</v>
      </c>
      <c r="AH57">
        <v>44.160504000000003</v>
      </c>
      <c r="AI57">
        <v>0</v>
      </c>
      <c r="AJ57">
        <v>0</v>
      </c>
      <c r="AK57">
        <v>50.299607000000002</v>
      </c>
      <c r="AL57">
        <v>77.892927</v>
      </c>
      <c r="AM57">
        <v>10.256475</v>
      </c>
      <c r="AN57">
        <v>0.91065499999999999</v>
      </c>
      <c r="AO57">
        <v>4.3200180000000001</v>
      </c>
      <c r="AP57">
        <v>1.9911859999999999</v>
      </c>
      <c r="AQ57">
        <v>11.078014</v>
      </c>
      <c r="AR57">
        <v>48.264119999999998</v>
      </c>
      <c r="AS57">
        <v>30.988308</v>
      </c>
      <c r="AT57">
        <v>14.569391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2193.3909899999999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2.9144999999999999</v>
      </c>
      <c r="K58">
        <v>333.59975300000002</v>
      </c>
      <c r="L58">
        <v>383.407332</v>
      </c>
      <c r="M58">
        <v>70.919499999999999</v>
      </c>
      <c r="N58">
        <v>114.758438</v>
      </c>
      <c r="O58">
        <v>94.828114999999997</v>
      </c>
      <c r="P58">
        <v>122.008256</v>
      </c>
      <c r="Q58">
        <v>21.201647000000001</v>
      </c>
      <c r="R58">
        <v>41.184018000000002</v>
      </c>
      <c r="S58">
        <v>25.637982000000001</v>
      </c>
      <c r="T58">
        <v>0</v>
      </c>
      <c r="U58">
        <v>406.83505500000001</v>
      </c>
      <c r="V58">
        <v>13.843875000000001</v>
      </c>
      <c r="W58">
        <v>41.868735999999998</v>
      </c>
      <c r="X58">
        <v>95.537310000000005</v>
      </c>
      <c r="Y58">
        <v>0</v>
      </c>
      <c r="Z58">
        <v>12.734033</v>
      </c>
      <c r="AA58">
        <v>0</v>
      </c>
      <c r="AB58">
        <v>12.691093</v>
      </c>
      <c r="AC58">
        <v>9.4020220000000005</v>
      </c>
      <c r="AD58">
        <v>17.325244999999999</v>
      </c>
      <c r="AE58">
        <v>29.914428000000001</v>
      </c>
      <c r="AF58">
        <v>8.6210909999999998</v>
      </c>
      <c r="AG58">
        <v>39.427356000000003</v>
      </c>
      <c r="AH58">
        <v>44.160504000000003</v>
      </c>
      <c r="AI58">
        <v>0</v>
      </c>
      <c r="AJ58">
        <v>0</v>
      </c>
      <c r="AK58">
        <v>50.299607000000002</v>
      </c>
      <c r="AL58">
        <v>77.892927</v>
      </c>
      <c r="AM58">
        <v>11.396084</v>
      </c>
      <c r="AN58">
        <v>0.91065499999999999</v>
      </c>
      <c r="AO58">
        <v>4.3617179999999998</v>
      </c>
      <c r="AP58">
        <v>1.9911859999999999</v>
      </c>
      <c r="AQ58">
        <v>11.078014</v>
      </c>
      <c r="AR58">
        <v>48.264119999999998</v>
      </c>
      <c r="AS58">
        <v>30.988308</v>
      </c>
      <c r="AT58">
        <v>14.569391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2194.5722989999999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2.9144999999999999</v>
      </c>
      <c r="K59">
        <v>333.59975300000002</v>
      </c>
      <c r="L59">
        <v>509.70233200000001</v>
      </c>
      <c r="M59">
        <v>78.691500000000005</v>
      </c>
      <c r="N59">
        <v>114.758438</v>
      </c>
      <c r="O59">
        <v>94.828114999999997</v>
      </c>
      <c r="P59">
        <v>122.008256</v>
      </c>
      <c r="Q59">
        <v>21.201647000000001</v>
      </c>
      <c r="R59">
        <v>41.184018000000002</v>
      </c>
      <c r="S59">
        <v>25.637982000000001</v>
      </c>
      <c r="T59">
        <v>0</v>
      </c>
      <c r="U59">
        <v>406.83505500000001</v>
      </c>
      <c r="V59">
        <v>13.843875000000001</v>
      </c>
      <c r="W59">
        <v>41.868735999999998</v>
      </c>
      <c r="X59">
        <v>95.537310000000005</v>
      </c>
      <c r="Y59">
        <v>0</v>
      </c>
      <c r="Z59">
        <v>12.734033</v>
      </c>
      <c r="AA59">
        <v>13.584484</v>
      </c>
      <c r="AB59">
        <v>12.691093</v>
      </c>
      <c r="AC59">
        <v>9.4020220000000005</v>
      </c>
      <c r="AD59">
        <v>17.325244999999999</v>
      </c>
      <c r="AE59">
        <v>29.914428000000001</v>
      </c>
      <c r="AF59">
        <v>8.6210909999999998</v>
      </c>
      <c r="AG59">
        <v>39.427356000000003</v>
      </c>
      <c r="AH59">
        <v>44.160504000000003</v>
      </c>
      <c r="AI59">
        <v>0</v>
      </c>
      <c r="AJ59">
        <v>0</v>
      </c>
      <c r="AK59">
        <v>50.299607000000002</v>
      </c>
      <c r="AL59">
        <v>77.892927</v>
      </c>
      <c r="AM59">
        <v>15.384713</v>
      </c>
      <c r="AN59">
        <v>0.91065499999999999</v>
      </c>
      <c r="AO59">
        <v>4.3728579999999999</v>
      </c>
      <c r="AP59">
        <v>1.9911859999999999</v>
      </c>
      <c r="AQ59">
        <v>20.564712</v>
      </c>
      <c r="AR59">
        <v>48.264119999999998</v>
      </c>
      <c r="AS59">
        <v>30.988308</v>
      </c>
      <c r="AT59">
        <v>14.569391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2355.7102499999996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2.9144999999999999</v>
      </c>
      <c r="K60">
        <v>298.46520199999998</v>
      </c>
      <c r="L60">
        <v>634.53522499999997</v>
      </c>
      <c r="M60">
        <v>78.691500000000005</v>
      </c>
      <c r="N60">
        <v>114.758438</v>
      </c>
      <c r="O60">
        <v>94.828114999999997</v>
      </c>
      <c r="P60">
        <v>122.008256</v>
      </c>
      <c r="Q60">
        <v>21.201647000000001</v>
      </c>
      <c r="R60">
        <v>41.184018000000002</v>
      </c>
      <c r="S60">
        <v>25.637982000000001</v>
      </c>
      <c r="T60">
        <v>0</v>
      </c>
      <c r="U60">
        <v>406.83505500000001</v>
      </c>
      <c r="V60">
        <v>13.843875000000001</v>
      </c>
      <c r="W60">
        <v>41.868735999999998</v>
      </c>
      <c r="X60">
        <v>95.537310000000005</v>
      </c>
      <c r="Y60">
        <v>0</v>
      </c>
      <c r="Z60">
        <v>12.734033</v>
      </c>
      <c r="AA60">
        <v>27.245718</v>
      </c>
      <c r="AB60">
        <v>12.691093</v>
      </c>
      <c r="AC60">
        <v>9.4020220000000005</v>
      </c>
      <c r="AD60">
        <v>17.710251</v>
      </c>
      <c r="AE60">
        <v>29.914428000000001</v>
      </c>
      <c r="AF60">
        <v>8.6210909999999998</v>
      </c>
      <c r="AG60">
        <v>39.427356000000003</v>
      </c>
      <c r="AH60">
        <v>44.160504000000003</v>
      </c>
      <c r="AI60">
        <v>0</v>
      </c>
      <c r="AJ60">
        <v>0</v>
      </c>
      <c r="AK60">
        <v>50.299607000000002</v>
      </c>
      <c r="AL60">
        <v>77.892927</v>
      </c>
      <c r="AM60">
        <v>15.384713</v>
      </c>
      <c r="AN60">
        <v>0.91065499999999999</v>
      </c>
      <c r="AO60">
        <v>4.331442</v>
      </c>
      <c r="AP60">
        <v>1.9911859999999999</v>
      </c>
      <c r="AQ60">
        <v>30.847068</v>
      </c>
      <c r="AR60">
        <v>48.264119999999998</v>
      </c>
      <c r="AS60">
        <v>30.988308</v>
      </c>
      <c r="AT60">
        <v>14.569391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2469.695772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2.9144999999999999</v>
      </c>
      <c r="K61">
        <v>333.59975300000002</v>
      </c>
      <c r="L61">
        <v>634.53522499999997</v>
      </c>
      <c r="M61">
        <v>78.691500000000005</v>
      </c>
      <c r="N61">
        <v>114.758438</v>
      </c>
      <c r="O61">
        <v>94.828114999999997</v>
      </c>
      <c r="P61">
        <v>122.008256</v>
      </c>
      <c r="Q61">
        <v>21.201647000000001</v>
      </c>
      <c r="R61">
        <v>41.184018000000002</v>
      </c>
      <c r="S61">
        <v>25.637982000000001</v>
      </c>
      <c r="T61">
        <v>0</v>
      </c>
      <c r="U61">
        <v>406.83505500000001</v>
      </c>
      <c r="V61">
        <v>13.843875000000001</v>
      </c>
      <c r="W61">
        <v>41.868735999999998</v>
      </c>
      <c r="X61">
        <v>95.537310000000005</v>
      </c>
      <c r="Y61">
        <v>0</v>
      </c>
      <c r="Z61">
        <v>12.734033</v>
      </c>
      <c r="AA61">
        <v>40.906950000000002</v>
      </c>
      <c r="AB61">
        <v>12.691093</v>
      </c>
      <c r="AC61">
        <v>9.4020220000000005</v>
      </c>
      <c r="AD61">
        <v>17.710251</v>
      </c>
      <c r="AE61">
        <v>29.914428000000001</v>
      </c>
      <c r="AF61">
        <v>8.6210909999999998</v>
      </c>
      <c r="AG61">
        <v>39.427356000000003</v>
      </c>
      <c r="AH61">
        <v>45.448518999999997</v>
      </c>
      <c r="AI61">
        <v>0</v>
      </c>
      <c r="AJ61">
        <v>0</v>
      </c>
      <c r="AK61">
        <v>50.299607000000002</v>
      </c>
      <c r="AL61">
        <v>77.892927</v>
      </c>
      <c r="AM61">
        <v>15.384713</v>
      </c>
      <c r="AN61">
        <v>0.91065499999999999</v>
      </c>
      <c r="AO61">
        <v>4.2771739999999996</v>
      </c>
      <c r="AP61">
        <v>1.9911859999999999</v>
      </c>
      <c r="AQ61">
        <v>33.234043999999997</v>
      </c>
      <c r="AR61">
        <v>48.264119999999998</v>
      </c>
      <c r="AS61">
        <v>30.988308</v>
      </c>
      <c r="AT61">
        <v>14.569391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2522.1122779999996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2.9144999999999999</v>
      </c>
      <c r="K62">
        <v>333.59975300000002</v>
      </c>
      <c r="L62">
        <v>634.53522499999997</v>
      </c>
      <c r="M62">
        <v>78.691500000000005</v>
      </c>
      <c r="N62">
        <v>114.758438</v>
      </c>
      <c r="O62">
        <v>94.828114999999997</v>
      </c>
      <c r="P62">
        <v>122.008256</v>
      </c>
      <c r="Q62">
        <v>21.201647000000001</v>
      </c>
      <c r="R62">
        <v>41.184018000000002</v>
      </c>
      <c r="S62">
        <v>25.637982000000001</v>
      </c>
      <c r="T62">
        <v>0</v>
      </c>
      <c r="U62">
        <v>406.83505500000001</v>
      </c>
      <c r="V62">
        <v>13.843875000000001</v>
      </c>
      <c r="W62">
        <v>41.868735999999998</v>
      </c>
      <c r="X62">
        <v>95.537310000000005</v>
      </c>
      <c r="Y62">
        <v>0</v>
      </c>
      <c r="Z62">
        <v>12.734033</v>
      </c>
      <c r="AA62">
        <v>40.906950000000002</v>
      </c>
      <c r="AB62">
        <v>12.691093</v>
      </c>
      <c r="AC62">
        <v>9.4020220000000005</v>
      </c>
      <c r="AD62">
        <v>17.710251</v>
      </c>
      <c r="AE62">
        <v>29.914428000000001</v>
      </c>
      <c r="AF62">
        <v>8.6210909999999998</v>
      </c>
      <c r="AG62">
        <v>39.427356000000003</v>
      </c>
      <c r="AH62">
        <v>45.448518999999997</v>
      </c>
      <c r="AI62">
        <v>0</v>
      </c>
      <c r="AJ62">
        <v>0</v>
      </c>
      <c r="AK62">
        <v>50.299607000000002</v>
      </c>
      <c r="AL62">
        <v>33.866489999999999</v>
      </c>
      <c r="AM62">
        <v>15.384713</v>
      </c>
      <c r="AN62">
        <v>0.91065499999999999</v>
      </c>
      <c r="AO62">
        <v>4.2837440000000004</v>
      </c>
      <c r="AP62">
        <v>1.9911859999999999</v>
      </c>
      <c r="AQ62">
        <v>33.234043999999997</v>
      </c>
      <c r="AR62">
        <v>48.264119999999998</v>
      </c>
      <c r="AS62">
        <v>30.988308</v>
      </c>
      <c r="AT62">
        <v>14.569391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2478.0924109999996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2.9144999999999999</v>
      </c>
      <c r="K63">
        <v>333.59975300000002</v>
      </c>
      <c r="L63">
        <v>634.53522499999997</v>
      </c>
      <c r="M63">
        <v>78.691500000000005</v>
      </c>
      <c r="N63">
        <v>114.758438</v>
      </c>
      <c r="O63">
        <v>94.828114999999997</v>
      </c>
      <c r="P63">
        <v>122.008256</v>
      </c>
      <c r="Q63">
        <v>21.201647000000001</v>
      </c>
      <c r="R63">
        <v>41.184018000000002</v>
      </c>
      <c r="S63">
        <v>25.637982000000001</v>
      </c>
      <c r="T63">
        <v>0</v>
      </c>
      <c r="U63">
        <v>406.83505500000001</v>
      </c>
      <c r="V63">
        <v>13.843875000000001</v>
      </c>
      <c r="W63">
        <v>41.868735999999998</v>
      </c>
      <c r="X63">
        <v>95.537310000000005</v>
      </c>
      <c r="Y63">
        <v>0</v>
      </c>
      <c r="Z63">
        <v>12.734033</v>
      </c>
      <c r="AA63">
        <v>40.906950000000002</v>
      </c>
      <c r="AB63">
        <v>12.691093</v>
      </c>
      <c r="AC63">
        <v>9.4020220000000005</v>
      </c>
      <c r="AD63">
        <v>17.710251</v>
      </c>
      <c r="AE63">
        <v>29.914428000000001</v>
      </c>
      <c r="AF63">
        <v>8.6210909999999998</v>
      </c>
      <c r="AG63">
        <v>39.427356000000003</v>
      </c>
      <c r="AH63">
        <v>45.448518999999997</v>
      </c>
      <c r="AI63">
        <v>0</v>
      </c>
      <c r="AJ63">
        <v>0</v>
      </c>
      <c r="AK63">
        <v>50.299607000000002</v>
      </c>
      <c r="AL63">
        <v>10.159947000000001</v>
      </c>
      <c r="AM63">
        <v>15.384713</v>
      </c>
      <c r="AN63">
        <v>0.91065499999999999</v>
      </c>
      <c r="AO63">
        <v>4.2631790000000001</v>
      </c>
      <c r="AP63">
        <v>1.9911859999999999</v>
      </c>
      <c r="AQ63">
        <v>33.234043999999997</v>
      </c>
      <c r="AR63">
        <v>48.264119999999998</v>
      </c>
      <c r="AS63">
        <v>30.988308</v>
      </c>
      <c r="AT63">
        <v>14.569391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2454.365303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2.9144999999999999</v>
      </c>
      <c r="K64">
        <v>333.59975300000002</v>
      </c>
      <c r="L64">
        <v>634.53522499999997</v>
      </c>
      <c r="M64">
        <v>78.691500000000005</v>
      </c>
      <c r="N64">
        <v>114.758438</v>
      </c>
      <c r="O64">
        <v>94.828114999999997</v>
      </c>
      <c r="P64">
        <v>122.008256</v>
      </c>
      <c r="Q64">
        <v>21.201647000000001</v>
      </c>
      <c r="R64">
        <v>41.184018000000002</v>
      </c>
      <c r="S64">
        <v>25.637982000000001</v>
      </c>
      <c r="T64">
        <v>0</v>
      </c>
      <c r="U64">
        <v>406.83505500000001</v>
      </c>
      <c r="V64">
        <v>13.843875000000001</v>
      </c>
      <c r="W64">
        <v>41.868735999999998</v>
      </c>
      <c r="X64">
        <v>95.537310000000005</v>
      </c>
      <c r="Y64">
        <v>0</v>
      </c>
      <c r="Z64">
        <v>12.734033</v>
      </c>
      <c r="AA64">
        <v>40.906950000000002</v>
      </c>
      <c r="AB64">
        <v>12.691093</v>
      </c>
      <c r="AC64">
        <v>9.4020220000000005</v>
      </c>
      <c r="AD64">
        <v>17.710251</v>
      </c>
      <c r="AE64">
        <v>29.914428000000001</v>
      </c>
      <c r="AF64">
        <v>8.6210909999999998</v>
      </c>
      <c r="AG64">
        <v>39.427356000000003</v>
      </c>
      <c r="AH64">
        <v>45.448518999999997</v>
      </c>
      <c r="AI64">
        <v>0</v>
      </c>
      <c r="AJ64">
        <v>0</v>
      </c>
      <c r="AK64">
        <v>50.299607000000002</v>
      </c>
      <c r="AL64">
        <v>10.159947000000001</v>
      </c>
      <c r="AM64">
        <v>15.384713</v>
      </c>
      <c r="AN64">
        <v>0.91065499999999999</v>
      </c>
      <c r="AO64">
        <v>4.2440420000000003</v>
      </c>
      <c r="AP64">
        <v>1.9911859999999999</v>
      </c>
      <c r="AQ64">
        <v>33.234043999999997</v>
      </c>
      <c r="AR64">
        <v>48.264119999999998</v>
      </c>
      <c r="AS64">
        <v>30.988308</v>
      </c>
      <c r="AT64">
        <v>14.569391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2454.3461659999998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2.9144999999999999</v>
      </c>
      <c r="K65">
        <v>333.59975300000002</v>
      </c>
      <c r="L65">
        <v>634.53522499999997</v>
      </c>
      <c r="M65">
        <v>78.691500000000005</v>
      </c>
      <c r="N65">
        <v>114.758438</v>
      </c>
      <c r="O65">
        <v>94.828114999999997</v>
      </c>
      <c r="P65">
        <v>122.008256</v>
      </c>
      <c r="Q65">
        <v>21.201647000000001</v>
      </c>
      <c r="R65">
        <v>41.184018000000002</v>
      </c>
      <c r="S65">
        <v>25.637982000000001</v>
      </c>
      <c r="T65">
        <v>0</v>
      </c>
      <c r="U65">
        <v>406.83505500000001</v>
      </c>
      <c r="V65">
        <v>13.843875000000001</v>
      </c>
      <c r="W65">
        <v>41.868735999999998</v>
      </c>
      <c r="X65">
        <v>95.537310000000005</v>
      </c>
      <c r="Y65">
        <v>0</v>
      </c>
      <c r="Z65">
        <v>12.734033</v>
      </c>
      <c r="AA65">
        <v>40.906950000000002</v>
      </c>
      <c r="AB65">
        <v>12.691093</v>
      </c>
      <c r="AC65">
        <v>9.4020220000000005</v>
      </c>
      <c r="AD65">
        <v>17.710251</v>
      </c>
      <c r="AE65">
        <v>29.914428000000001</v>
      </c>
      <c r="AF65">
        <v>8.6210909999999998</v>
      </c>
      <c r="AG65">
        <v>39.427356000000003</v>
      </c>
      <c r="AH65">
        <v>68.172777999999994</v>
      </c>
      <c r="AI65">
        <v>0</v>
      </c>
      <c r="AJ65">
        <v>0</v>
      </c>
      <c r="AK65">
        <v>50.299607000000002</v>
      </c>
      <c r="AL65">
        <v>10.159947000000001</v>
      </c>
      <c r="AM65">
        <v>15.384713</v>
      </c>
      <c r="AN65">
        <v>0.91065499999999999</v>
      </c>
      <c r="AO65">
        <v>4.2480409999999997</v>
      </c>
      <c r="AP65">
        <v>1.9911859999999999</v>
      </c>
      <c r="AQ65">
        <v>30.847068</v>
      </c>
      <c r="AR65">
        <v>48.264119999999998</v>
      </c>
      <c r="AS65">
        <v>30.988308</v>
      </c>
      <c r="AT65">
        <v>14.569391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2474.6874480000001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2.9144999999999999</v>
      </c>
      <c r="K66">
        <v>333.59975300000002</v>
      </c>
      <c r="L66">
        <v>634.53522499999997</v>
      </c>
      <c r="M66">
        <v>78.691500000000005</v>
      </c>
      <c r="N66">
        <v>114.758438</v>
      </c>
      <c r="O66">
        <v>94.828114999999997</v>
      </c>
      <c r="P66">
        <v>122.008256</v>
      </c>
      <c r="Q66">
        <v>21.201647000000001</v>
      </c>
      <c r="R66">
        <v>41.184018000000002</v>
      </c>
      <c r="S66">
        <v>25.637982000000001</v>
      </c>
      <c r="T66">
        <v>0</v>
      </c>
      <c r="U66">
        <v>406.83505500000001</v>
      </c>
      <c r="V66">
        <v>13.843875000000001</v>
      </c>
      <c r="W66">
        <v>41.868735999999998</v>
      </c>
      <c r="X66">
        <v>95.537310000000005</v>
      </c>
      <c r="Y66">
        <v>0</v>
      </c>
      <c r="Z66">
        <v>12.734033</v>
      </c>
      <c r="AA66">
        <v>27.245718</v>
      </c>
      <c r="AB66">
        <v>12.691093</v>
      </c>
      <c r="AC66">
        <v>9.4020220000000005</v>
      </c>
      <c r="AD66">
        <v>17.710251</v>
      </c>
      <c r="AE66">
        <v>29.914428000000001</v>
      </c>
      <c r="AF66">
        <v>8.6210909999999998</v>
      </c>
      <c r="AG66">
        <v>39.427356000000003</v>
      </c>
      <c r="AH66">
        <v>68.172777999999994</v>
      </c>
      <c r="AI66">
        <v>0</v>
      </c>
      <c r="AJ66">
        <v>0</v>
      </c>
      <c r="AK66">
        <v>50.299607000000002</v>
      </c>
      <c r="AL66">
        <v>10.159947000000001</v>
      </c>
      <c r="AM66">
        <v>15.384713</v>
      </c>
      <c r="AN66">
        <v>0.91065499999999999</v>
      </c>
      <c r="AO66">
        <v>4.2260479999999996</v>
      </c>
      <c r="AP66">
        <v>1.9911859999999999</v>
      </c>
      <c r="AQ66">
        <v>22.156029</v>
      </c>
      <c r="AR66">
        <v>48.264119999999998</v>
      </c>
      <c r="AS66">
        <v>30.988308</v>
      </c>
      <c r="AT66">
        <v>14.569391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2452.3131840000005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2.9144999999999999</v>
      </c>
      <c r="K67">
        <v>333.59975300000002</v>
      </c>
      <c r="L67">
        <v>634.53522499999997</v>
      </c>
      <c r="M67">
        <v>78.691500000000005</v>
      </c>
      <c r="N67">
        <v>114.758438</v>
      </c>
      <c r="O67">
        <v>94.828114999999997</v>
      </c>
      <c r="P67">
        <v>122.008256</v>
      </c>
      <c r="Q67">
        <v>21.201647000000001</v>
      </c>
      <c r="R67">
        <v>41.184018000000002</v>
      </c>
      <c r="S67">
        <v>25.637982000000001</v>
      </c>
      <c r="T67">
        <v>0</v>
      </c>
      <c r="U67">
        <v>406.83505500000001</v>
      </c>
      <c r="V67">
        <v>13.843875000000001</v>
      </c>
      <c r="W67">
        <v>41.868735999999998</v>
      </c>
      <c r="X67">
        <v>95.537310000000005</v>
      </c>
      <c r="Y67">
        <v>0</v>
      </c>
      <c r="Z67">
        <v>12.734033</v>
      </c>
      <c r="AA67">
        <v>20.491849999999999</v>
      </c>
      <c r="AB67">
        <v>12.691093</v>
      </c>
      <c r="AC67">
        <v>9.4020220000000005</v>
      </c>
      <c r="AD67">
        <v>8.8551249999999992</v>
      </c>
      <c r="AE67">
        <v>29.914428000000001</v>
      </c>
      <c r="AF67">
        <v>8.6210909999999998</v>
      </c>
      <c r="AG67">
        <v>39.427356000000003</v>
      </c>
      <c r="AH67">
        <v>68.172777999999994</v>
      </c>
      <c r="AI67">
        <v>0</v>
      </c>
      <c r="AJ67">
        <v>0</v>
      </c>
      <c r="AK67">
        <v>50.299607000000002</v>
      </c>
      <c r="AL67">
        <v>10.159947000000001</v>
      </c>
      <c r="AM67">
        <v>15.384713</v>
      </c>
      <c r="AN67">
        <v>0.91065499999999999</v>
      </c>
      <c r="AO67">
        <v>4.1897739999999999</v>
      </c>
      <c r="AP67">
        <v>1.9911859999999999</v>
      </c>
      <c r="AQ67">
        <v>21.421575000000001</v>
      </c>
      <c r="AR67">
        <v>48.264119999999998</v>
      </c>
      <c r="AS67">
        <v>30.988308</v>
      </c>
      <c r="AT67">
        <v>14.569391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2435.933462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2.9144999999999999</v>
      </c>
      <c r="K68">
        <v>333.59975300000002</v>
      </c>
      <c r="L68">
        <v>634.53522499999997</v>
      </c>
      <c r="M68">
        <v>78.691500000000005</v>
      </c>
      <c r="N68">
        <v>114.758438</v>
      </c>
      <c r="O68">
        <v>94.828114999999997</v>
      </c>
      <c r="P68">
        <v>122.008256</v>
      </c>
      <c r="Q68">
        <v>21.201647000000001</v>
      </c>
      <c r="R68">
        <v>41.184018000000002</v>
      </c>
      <c r="S68">
        <v>25.637982000000001</v>
      </c>
      <c r="T68">
        <v>0</v>
      </c>
      <c r="U68">
        <v>406.83505500000001</v>
      </c>
      <c r="V68">
        <v>13.843875000000001</v>
      </c>
      <c r="W68">
        <v>41.868735999999998</v>
      </c>
      <c r="X68">
        <v>95.537310000000005</v>
      </c>
      <c r="Y68">
        <v>0</v>
      </c>
      <c r="Z68">
        <v>12.734033</v>
      </c>
      <c r="AA68">
        <v>13.584484</v>
      </c>
      <c r="AB68">
        <v>12.691093</v>
      </c>
      <c r="AC68">
        <v>9.4020220000000005</v>
      </c>
      <c r="AD68">
        <v>8.8551249999999992</v>
      </c>
      <c r="AE68">
        <v>29.914428000000001</v>
      </c>
      <c r="AF68">
        <v>8.6210909999999998</v>
      </c>
      <c r="AG68">
        <v>39.427356000000003</v>
      </c>
      <c r="AH68">
        <v>68.172777999999994</v>
      </c>
      <c r="AI68">
        <v>0</v>
      </c>
      <c r="AJ68">
        <v>0</v>
      </c>
      <c r="AK68">
        <v>50.299607000000002</v>
      </c>
      <c r="AL68">
        <v>10.159947000000001</v>
      </c>
      <c r="AM68">
        <v>15.384713</v>
      </c>
      <c r="AN68">
        <v>0.91065499999999999</v>
      </c>
      <c r="AO68">
        <v>4.0672430000000004</v>
      </c>
      <c r="AP68">
        <v>1.9911859999999999</v>
      </c>
      <c r="AQ68">
        <v>21.421575000000001</v>
      </c>
      <c r="AR68">
        <v>48.264119999999998</v>
      </c>
      <c r="AS68">
        <v>30.988308</v>
      </c>
      <c r="AT68">
        <v>14.569391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2428.9035650000001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2.9144999999999999</v>
      </c>
      <c r="K69">
        <v>333.59975300000002</v>
      </c>
      <c r="L69">
        <v>634.53522499999997</v>
      </c>
      <c r="M69">
        <v>78.691500000000005</v>
      </c>
      <c r="N69">
        <v>114.758438</v>
      </c>
      <c r="O69">
        <v>94.828114999999997</v>
      </c>
      <c r="P69">
        <v>122.008256</v>
      </c>
      <c r="Q69">
        <v>21.201647000000001</v>
      </c>
      <c r="R69">
        <v>41.184018000000002</v>
      </c>
      <c r="S69">
        <v>25.637982000000001</v>
      </c>
      <c r="T69">
        <v>0</v>
      </c>
      <c r="U69">
        <v>406.83505500000001</v>
      </c>
      <c r="V69">
        <v>13.843875000000001</v>
      </c>
      <c r="W69">
        <v>41.868735999999998</v>
      </c>
      <c r="X69">
        <v>95.537310000000005</v>
      </c>
      <c r="Y69">
        <v>0</v>
      </c>
      <c r="Z69">
        <v>12.734033</v>
      </c>
      <c r="AA69">
        <v>13.648953000000001</v>
      </c>
      <c r="AB69">
        <v>12.691093</v>
      </c>
      <c r="AC69">
        <v>9.4020220000000005</v>
      </c>
      <c r="AD69">
        <v>8.8551249999999992</v>
      </c>
      <c r="AE69">
        <v>29.914428000000001</v>
      </c>
      <c r="AF69">
        <v>8.6210909999999998</v>
      </c>
      <c r="AG69">
        <v>39.427356000000003</v>
      </c>
      <c r="AH69">
        <v>68.172777999999994</v>
      </c>
      <c r="AI69">
        <v>0</v>
      </c>
      <c r="AJ69">
        <v>0</v>
      </c>
      <c r="AK69">
        <v>50.299607000000002</v>
      </c>
      <c r="AL69">
        <v>10.159947000000001</v>
      </c>
      <c r="AM69">
        <v>15.384713</v>
      </c>
      <c r="AN69">
        <v>0.91065499999999999</v>
      </c>
      <c r="AO69">
        <v>3.9629910000000002</v>
      </c>
      <c r="AP69">
        <v>1.9911859999999999</v>
      </c>
      <c r="AQ69">
        <v>21.237962</v>
      </c>
      <c r="AR69">
        <v>48.264119999999998</v>
      </c>
      <c r="AS69">
        <v>30.988308</v>
      </c>
      <c r="AT69">
        <v>14.569391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2428.6801690000002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2.9144999999999999</v>
      </c>
      <c r="K70">
        <v>333.59975300000002</v>
      </c>
      <c r="L70">
        <v>634.53522499999997</v>
      </c>
      <c r="M70">
        <v>78.691500000000005</v>
      </c>
      <c r="N70">
        <v>114.758438</v>
      </c>
      <c r="O70">
        <v>94.828114999999997</v>
      </c>
      <c r="P70">
        <v>122.008256</v>
      </c>
      <c r="Q70">
        <v>21.201647000000001</v>
      </c>
      <c r="R70">
        <v>41.184018000000002</v>
      </c>
      <c r="S70">
        <v>25.637982000000001</v>
      </c>
      <c r="T70">
        <v>0</v>
      </c>
      <c r="U70">
        <v>406.83505500000001</v>
      </c>
      <c r="V70">
        <v>13.843875000000001</v>
      </c>
      <c r="W70">
        <v>41.868735999999998</v>
      </c>
      <c r="X70">
        <v>95.537310000000005</v>
      </c>
      <c r="Y70">
        <v>0</v>
      </c>
      <c r="Z70">
        <v>12.734033</v>
      </c>
      <c r="AA70">
        <v>13.648953000000001</v>
      </c>
      <c r="AB70">
        <v>12.691093</v>
      </c>
      <c r="AC70">
        <v>9.4020220000000005</v>
      </c>
      <c r="AD70">
        <v>8.8551249999999992</v>
      </c>
      <c r="AE70">
        <v>29.914428000000001</v>
      </c>
      <c r="AF70">
        <v>8.6210909999999998</v>
      </c>
      <c r="AG70">
        <v>39.427356000000003</v>
      </c>
      <c r="AH70">
        <v>68.172777999999994</v>
      </c>
      <c r="AI70">
        <v>0</v>
      </c>
      <c r="AJ70">
        <v>0</v>
      </c>
      <c r="AK70">
        <v>50.299607000000002</v>
      </c>
      <c r="AL70">
        <v>10.159947000000001</v>
      </c>
      <c r="AM70">
        <v>15.384713</v>
      </c>
      <c r="AN70">
        <v>0.91065499999999999</v>
      </c>
      <c r="AO70">
        <v>3.927289</v>
      </c>
      <c r="AP70">
        <v>1.9911859999999999</v>
      </c>
      <c r="AQ70">
        <v>20.809529999999999</v>
      </c>
      <c r="AR70">
        <v>48.264119999999998</v>
      </c>
      <c r="AS70">
        <v>30.988308</v>
      </c>
      <c r="AT70">
        <v>14.569391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2428.2160350000004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2.9144999999999999</v>
      </c>
      <c r="K71">
        <v>333.59975300000002</v>
      </c>
      <c r="L71">
        <v>634.53522499999997</v>
      </c>
      <c r="M71">
        <v>78.691500000000005</v>
      </c>
      <c r="N71">
        <v>114.758438</v>
      </c>
      <c r="O71">
        <v>94.828114999999997</v>
      </c>
      <c r="P71">
        <v>122.008256</v>
      </c>
      <c r="Q71">
        <v>21.201647000000001</v>
      </c>
      <c r="R71">
        <v>41.184018000000002</v>
      </c>
      <c r="S71">
        <v>25.637982000000001</v>
      </c>
      <c r="T71">
        <v>0</v>
      </c>
      <c r="U71">
        <v>406.83505500000001</v>
      </c>
      <c r="V71">
        <v>13.843875000000001</v>
      </c>
      <c r="W71">
        <v>41.868735999999998</v>
      </c>
      <c r="X71">
        <v>95.537310000000005</v>
      </c>
      <c r="Y71">
        <v>0</v>
      </c>
      <c r="Z71">
        <v>12.734033</v>
      </c>
      <c r="AA71">
        <v>13.648953000000001</v>
      </c>
      <c r="AB71">
        <v>12.691093</v>
      </c>
      <c r="AC71">
        <v>9.4020220000000005</v>
      </c>
      <c r="AD71">
        <v>8.8551249999999992</v>
      </c>
      <c r="AE71">
        <v>29.914428000000001</v>
      </c>
      <c r="AF71">
        <v>8.6210909999999998</v>
      </c>
      <c r="AG71">
        <v>39.427356000000003</v>
      </c>
      <c r="AH71">
        <v>68.172777999999994</v>
      </c>
      <c r="AI71">
        <v>0</v>
      </c>
      <c r="AJ71">
        <v>0</v>
      </c>
      <c r="AK71">
        <v>50.299607000000002</v>
      </c>
      <c r="AL71">
        <v>10.159947000000001</v>
      </c>
      <c r="AM71">
        <v>15.384713</v>
      </c>
      <c r="AN71">
        <v>0.91065499999999999</v>
      </c>
      <c r="AO71">
        <v>3.8293210000000002</v>
      </c>
      <c r="AP71">
        <v>1.9911859999999999</v>
      </c>
      <c r="AQ71">
        <v>20.809529999999999</v>
      </c>
      <c r="AR71">
        <v>48.264119999999998</v>
      </c>
      <c r="AS71">
        <v>30.988308</v>
      </c>
      <c r="AT71">
        <v>14.569391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2428.1180670000003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2.9144999999999999</v>
      </c>
      <c r="K72">
        <v>333.59975300000002</v>
      </c>
      <c r="L72">
        <v>634.53522499999997</v>
      </c>
      <c r="M72">
        <v>78.691500000000005</v>
      </c>
      <c r="N72">
        <v>114.758438</v>
      </c>
      <c r="O72">
        <v>94.828114999999997</v>
      </c>
      <c r="P72">
        <v>122.008256</v>
      </c>
      <c r="Q72">
        <v>21.201647000000001</v>
      </c>
      <c r="R72">
        <v>41.184018000000002</v>
      </c>
      <c r="S72">
        <v>25.637982000000001</v>
      </c>
      <c r="T72">
        <v>0</v>
      </c>
      <c r="U72">
        <v>406.83505500000001</v>
      </c>
      <c r="V72">
        <v>13.843875000000001</v>
      </c>
      <c r="W72">
        <v>41.868735999999998</v>
      </c>
      <c r="X72">
        <v>95.537310000000005</v>
      </c>
      <c r="Y72">
        <v>0</v>
      </c>
      <c r="Z72">
        <v>12.734033</v>
      </c>
      <c r="AA72">
        <v>13.648953000000001</v>
      </c>
      <c r="AB72">
        <v>24.605180000000001</v>
      </c>
      <c r="AC72">
        <v>9.4020220000000005</v>
      </c>
      <c r="AD72">
        <v>8.8551249999999992</v>
      </c>
      <c r="AE72">
        <v>29.914428000000001</v>
      </c>
      <c r="AF72">
        <v>8.6210909999999998</v>
      </c>
      <c r="AG72">
        <v>39.427356000000003</v>
      </c>
      <c r="AH72">
        <v>68.172777999999994</v>
      </c>
      <c r="AI72">
        <v>0</v>
      </c>
      <c r="AJ72">
        <v>0</v>
      </c>
      <c r="AK72">
        <v>50.299607000000002</v>
      </c>
      <c r="AL72">
        <v>10.159947000000001</v>
      </c>
      <c r="AM72">
        <v>15.384713</v>
      </c>
      <c r="AN72">
        <v>0.91065499999999999</v>
      </c>
      <c r="AO72">
        <v>3.7070750000000001</v>
      </c>
      <c r="AP72">
        <v>1.9911859999999999</v>
      </c>
      <c r="AQ72">
        <v>20.809529999999999</v>
      </c>
      <c r="AR72">
        <v>48.264119999999998</v>
      </c>
      <c r="AS72">
        <v>30.988308</v>
      </c>
      <c r="AT72">
        <v>14.569391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2439.9099080000001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6.2830310000000003</v>
      </c>
      <c r="J73">
        <v>2.9144999999999999</v>
      </c>
      <c r="K73">
        <v>333.59975300000002</v>
      </c>
      <c r="L73">
        <v>634.53522499999997</v>
      </c>
      <c r="M73">
        <v>78.691500000000005</v>
      </c>
      <c r="N73">
        <v>114.758438</v>
      </c>
      <c r="O73">
        <v>94.828114999999997</v>
      </c>
      <c r="P73">
        <v>122.008256</v>
      </c>
      <c r="Q73">
        <v>21.201647000000001</v>
      </c>
      <c r="R73">
        <v>41.184018000000002</v>
      </c>
      <c r="S73">
        <v>25.637982000000001</v>
      </c>
      <c r="T73">
        <v>0</v>
      </c>
      <c r="U73">
        <v>406.83505500000001</v>
      </c>
      <c r="V73">
        <v>13.843875000000001</v>
      </c>
      <c r="W73">
        <v>41.868735999999998</v>
      </c>
      <c r="X73">
        <v>95.537310000000005</v>
      </c>
      <c r="Y73">
        <v>0</v>
      </c>
      <c r="Z73">
        <v>12.734033</v>
      </c>
      <c r="AA73">
        <v>13.648953000000001</v>
      </c>
      <c r="AB73">
        <v>24.605180000000001</v>
      </c>
      <c r="AC73">
        <v>9.4020220000000005</v>
      </c>
      <c r="AD73">
        <v>8.8551249999999992</v>
      </c>
      <c r="AE73">
        <v>29.914428000000001</v>
      </c>
      <c r="AF73">
        <v>8.6210909999999998</v>
      </c>
      <c r="AG73">
        <v>39.427356000000003</v>
      </c>
      <c r="AH73">
        <v>68.172777999999994</v>
      </c>
      <c r="AI73">
        <v>0</v>
      </c>
      <c r="AJ73">
        <v>0</v>
      </c>
      <c r="AK73">
        <v>50.299607000000002</v>
      </c>
      <c r="AL73">
        <v>10.159947000000001</v>
      </c>
      <c r="AM73">
        <v>15.384713</v>
      </c>
      <c r="AN73">
        <v>0.91065499999999999</v>
      </c>
      <c r="AO73">
        <v>3.55084</v>
      </c>
      <c r="AP73">
        <v>3.6090249999999999</v>
      </c>
      <c r="AQ73">
        <v>20.809529999999999</v>
      </c>
      <c r="AR73">
        <v>48.264119999999998</v>
      </c>
      <c r="AS73">
        <v>30.988308</v>
      </c>
      <c r="AT73">
        <v>14.569391</v>
      </c>
      <c r="AU73">
        <v>0</v>
      </c>
      <c r="AV73">
        <v>0</v>
      </c>
      <c r="AW73">
        <v>0</v>
      </c>
      <c r="AX73">
        <v>6.920966</v>
      </c>
      <c r="AY73">
        <v>0</v>
      </c>
      <c r="AZ73">
        <v>0</v>
      </c>
      <c r="BA73">
        <f t="shared" si="1"/>
        <v>2454.5755090000007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8.6531500000000001</v>
      </c>
      <c r="J74">
        <v>2.9144999999999999</v>
      </c>
      <c r="K74">
        <v>333.59975300000002</v>
      </c>
      <c r="L74">
        <v>634.53522499999997</v>
      </c>
      <c r="M74">
        <v>78.691500000000005</v>
      </c>
      <c r="N74">
        <v>114.758438</v>
      </c>
      <c r="O74">
        <v>94.828114999999997</v>
      </c>
      <c r="P74">
        <v>122.008256</v>
      </c>
      <c r="Q74">
        <v>21.201647000000001</v>
      </c>
      <c r="R74">
        <v>41.184018000000002</v>
      </c>
      <c r="S74">
        <v>25.637982000000001</v>
      </c>
      <c r="T74">
        <v>0</v>
      </c>
      <c r="U74">
        <v>406.83505500000001</v>
      </c>
      <c r="V74">
        <v>13.843875000000001</v>
      </c>
      <c r="W74">
        <v>41.868735999999998</v>
      </c>
      <c r="X74">
        <v>95.537310000000005</v>
      </c>
      <c r="Y74">
        <v>0</v>
      </c>
      <c r="Z74">
        <v>12.734033</v>
      </c>
      <c r="AA74">
        <v>23.485040999999999</v>
      </c>
      <c r="AB74">
        <v>24.605180000000001</v>
      </c>
      <c r="AC74">
        <v>9.4020220000000005</v>
      </c>
      <c r="AD74">
        <v>8.8551249999999992</v>
      </c>
      <c r="AE74">
        <v>29.914428000000001</v>
      </c>
      <c r="AF74">
        <v>8.6210909999999998</v>
      </c>
      <c r="AG74">
        <v>39.427356000000003</v>
      </c>
      <c r="AH74">
        <v>68.172777999999994</v>
      </c>
      <c r="AI74">
        <v>0</v>
      </c>
      <c r="AJ74">
        <v>0</v>
      </c>
      <c r="AK74">
        <v>50.299607000000002</v>
      </c>
      <c r="AL74">
        <v>10.159947000000001</v>
      </c>
      <c r="AM74">
        <v>15.384713</v>
      </c>
      <c r="AN74">
        <v>0.91065499999999999</v>
      </c>
      <c r="AO74">
        <v>3.320344</v>
      </c>
      <c r="AP74">
        <v>3.6090249999999999</v>
      </c>
      <c r="AQ74">
        <v>20.809529999999999</v>
      </c>
      <c r="AR74">
        <v>48.264119999999998</v>
      </c>
      <c r="AS74">
        <v>30.988308</v>
      </c>
      <c r="AT74">
        <v>14.569391</v>
      </c>
      <c r="AU74">
        <v>0</v>
      </c>
      <c r="AV74">
        <v>0</v>
      </c>
      <c r="AW74">
        <v>0</v>
      </c>
      <c r="AX74">
        <v>6.920966</v>
      </c>
      <c r="AY74">
        <v>0</v>
      </c>
      <c r="AZ74">
        <v>0</v>
      </c>
      <c r="BA74">
        <f t="shared" si="1"/>
        <v>2466.5512200000007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8.6531500000000001</v>
      </c>
      <c r="J75">
        <v>2.9144999999999999</v>
      </c>
      <c r="K75">
        <v>333.59975300000002</v>
      </c>
      <c r="L75">
        <v>634.53522499999997</v>
      </c>
      <c r="M75">
        <v>78.691500000000005</v>
      </c>
      <c r="N75">
        <v>114.758438</v>
      </c>
      <c r="O75">
        <v>94.828114999999997</v>
      </c>
      <c r="P75">
        <v>122.008256</v>
      </c>
      <c r="Q75">
        <v>21.201647000000001</v>
      </c>
      <c r="R75">
        <v>41.184018000000002</v>
      </c>
      <c r="S75">
        <v>25.637982000000001</v>
      </c>
      <c r="T75">
        <v>0</v>
      </c>
      <c r="U75">
        <v>406.83505500000001</v>
      </c>
      <c r="V75">
        <v>13.843875000000001</v>
      </c>
      <c r="W75">
        <v>41.868735999999998</v>
      </c>
      <c r="X75">
        <v>95.537310000000005</v>
      </c>
      <c r="Y75">
        <v>0</v>
      </c>
      <c r="Z75">
        <v>12.734033</v>
      </c>
      <c r="AA75">
        <v>27.297906000000001</v>
      </c>
      <c r="AB75">
        <v>24.605180000000001</v>
      </c>
      <c r="AC75">
        <v>9.4020220000000005</v>
      </c>
      <c r="AD75">
        <v>8.8551249999999992</v>
      </c>
      <c r="AE75">
        <v>29.914428000000001</v>
      </c>
      <c r="AF75">
        <v>8.6210909999999998</v>
      </c>
      <c r="AG75">
        <v>39.427356000000003</v>
      </c>
      <c r="AH75">
        <v>68.172777999999994</v>
      </c>
      <c r="AI75">
        <v>0</v>
      </c>
      <c r="AJ75">
        <v>0</v>
      </c>
      <c r="AK75">
        <v>50.299607000000002</v>
      </c>
      <c r="AL75">
        <v>10.159947000000001</v>
      </c>
      <c r="AM75">
        <v>15.384713</v>
      </c>
      <c r="AN75">
        <v>0.91065499999999999</v>
      </c>
      <c r="AO75">
        <v>1.588338</v>
      </c>
      <c r="AP75">
        <v>7.9647459999999999</v>
      </c>
      <c r="AQ75">
        <v>22.156029</v>
      </c>
      <c r="AR75">
        <v>48.264119999999998</v>
      </c>
      <c r="AS75">
        <v>30.988308</v>
      </c>
      <c r="AT75">
        <v>14.569391</v>
      </c>
      <c r="AU75">
        <v>0</v>
      </c>
      <c r="AV75">
        <v>0</v>
      </c>
      <c r="AW75">
        <v>0</v>
      </c>
      <c r="AX75">
        <v>6.920966</v>
      </c>
      <c r="AY75">
        <v>0</v>
      </c>
      <c r="AZ75">
        <v>0</v>
      </c>
      <c r="BA75">
        <f t="shared" si="1"/>
        <v>2474.3342990000006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8.6531500000000001</v>
      </c>
      <c r="J76">
        <v>2.9144999999999999</v>
      </c>
      <c r="K76">
        <v>333.59975300000002</v>
      </c>
      <c r="L76">
        <v>634.53522499999997</v>
      </c>
      <c r="M76">
        <v>78.691500000000005</v>
      </c>
      <c r="N76">
        <v>114.758438</v>
      </c>
      <c r="O76">
        <v>94.828114999999997</v>
      </c>
      <c r="P76">
        <v>122.008256</v>
      </c>
      <c r="Q76">
        <v>21.201647000000001</v>
      </c>
      <c r="R76">
        <v>41.184018000000002</v>
      </c>
      <c r="S76">
        <v>25.637982000000001</v>
      </c>
      <c r="T76">
        <v>0</v>
      </c>
      <c r="U76">
        <v>406.83505500000001</v>
      </c>
      <c r="V76">
        <v>13.843875000000001</v>
      </c>
      <c r="W76">
        <v>41.868735999999998</v>
      </c>
      <c r="X76">
        <v>95.537310000000005</v>
      </c>
      <c r="Y76">
        <v>0</v>
      </c>
      <c r="Z76">
        <v>12.734033</v>
      </c>
      <c r="AA76">
        <v>40.946860000000001</v>
      </c>
      <c r="AB76">
        <v>24.605180000000001</v>
      </c>
      <c r="AC76">
        <v>18.804043</v>
      </c>
      <c r="AD76">
        <v>8.8551249999999992</v>
      </c>
      <c r="AE76">
        <v>29.914428000000001</v>
      </c>
      <c r="AF76">
        <v>8.6210909999999998</v>
      </c>
      <c r="AG76">
        <v>39.427356000000003</v>
      </c>
      <c r="AH76">
        <v>68.172777999999994</v>
      </c>
      <c r="AI76">
        <v>0</v>
      </c>
      <c r="AJ76">
        <v>0</v>
      </c>
      <c r="AK76">
        <v>50.299607000000002</v>
      </c>
      <c r="AL76">
        <v>10.159947000000001</v>
      </c>
      <c r="AM76">
        <v>15.384713</v>
      </c>
      <c r="AN76">
        <v>0.91065499999999999</v>
      </c>
      <c r="AO76">
        <v>1.4786600000000001</v>
      </c>
      <c r="AP76">
        <v>7.9647459999999999</v>
      </c>
      <c r="AQ76">
        <v>22.156029</v>
      </c>
      <c r="AR76">
        <v>48.264119999999998</v>
      </c>
      <c r="AS76">
        <v>30.988308</v>
      </c>
      <c r="AT76">
        <v>14.569391</v>
      </c>
      <c r="AU76">
        <v>0</v>
      </c>
      <c r="AV76">
        <v>0</v>
      </c>
      <c r="AW76">
        <v>0</v>
      </c>
      <c r="AX76">
        <v>6.920966</v>
      </c>
      <c r="AY76">
        <v>0</v>
      </c>
      <c r="AZ76">
        <v>0</v>
      </c>
      <c r="BA76">
        <f t="shared" si="1"/>
        <v>2497.2755960000009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2.9144999999999999</v>
      </c>
      <c r="K77">
        <v>333.59975300000002</v>
      </c>
      <c r="L77">
        <v>634.53522499999997</v>
      </c>
      <c r="M77">
        <v>78.691500000000005</v>
      </c>
      <c r="N77">
        <v>114.758438</v>
      </c>
      <c r="O77">
        <v>94.828114999999997</v>
      </c>
      <c r="P77">
        <v>122.008256</v>
      </c>
      <c r="Q77">
        <v>21.201647000000001</v>
      </c>
      <c r="R77">
        <v>41.184018000000002</v>
      </c>
      <c r="S77">
        <v>25.637982000000001</v>
      </c>
      <c r="T77">
        <v>0</v>
      </c>
      <c r="U77">
        <v>406.83505500000001</v>
      </c>
      <c r="V77">
        <v>13.843875000000001</v>
      </c>
      <c r="W77">
        <v>41.868735999999998</v>
      </c>
      <c r="X77">
        <v>95.537310000000005</v>
      </c>
      <c r="Y77">
        <v>0</v>
      </c>
      <c r="Z77">
        <v>6.3670169999999997</v>
      </c>
      <c r="AA77">
        <v>40.946860000000001</v>
      </c>
      <c r="AB77">
        <v>24.605180000000001</v>
      </c>
      <c r="AC77">
        <v>20.164861999999999</v>
      </c>
      <c r="AD77">
        <v>17.710251</v>
      </c>
      <c r="AE77">
        <v>29.914428000000001</v>
      </c>
      <c r="AF77">
        <v>8.6210909999999998</v>
      </c>
      <c r="AG77">
        <v>39.427356000000003</v>
      </c>
      <c r="AH77">
        <v>90.897036999999997</v>
      </c>
      <c r="AI77">
        <v>2.4734389999999999</v>
      </c>
      <c r="AJ77">
        <v>0</v>
      </c>
      <c r="AK77">
        <v>50.299607000000002</v>
      </c>
      <c r="AL77">
        <v>10.159947000000001</v>
      </c>
      <c r="AM77">
        <v>15.384713</v>
      </c>
      <c r="AN77">
        <v>0.91065499999999999</v>
      </c>
      <c r="AO77">
        <v>1.512078</v>
      </c>
      <c r="AP77">
        <v>7.9647459999999999</v>
      </c>
      <c r="AQ77">
        <v>22.156029</v>
      </c>
      <c r="AR77">
        <v>48.264119999999998</v>
      </c>
      <c r="AS77">
        <v>30.988308</v>
      </c>
      <c r="AT77">
        <v>14.569391</v>
      </c>
      <c r="AU77">
        <v>0</v>
      </c>
      <c r="AV77">
        <v>0</v>
      </c>
      <c r="AW77">
        <v>0</v>
      </c>
      <c r="AX77">
        <v>6.920966</v>
      </c>
      <c r="AY77">
        <v>0</v>
      </c>
      <c r="AZ77">
        <v>0</v>
      </c>
      <c r="BA77">
        <f t="shared" si="1"/>
        <v>2517.7024910000005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2.9144999999999999</v>
      </c>
      <c r="K78">
        <v>333.59975300000002</v>
      </c>
      <c r="L78">
        <v>634.53522499999997</v>
      </c>
      <c r="M78">
        <v>78.691500000000005</v>
      </c>
      <c r="N78">
        <v>114.758438</v>
      </c>
      <c r="O78">
        <v>94.828114999999997</v>
      </c>
      <c r="P78">
        <v>122.008256</v>
      </c>
      <c r="Q78">
        <v>21.201647000000001</v>
      </c>
      <c r="R78">
        <v>41.184018000000002</v>
      </c>
      <c r="S78">
        <v>25.637982000000001</v>
      </c>
      <c r="T78">
        <v>0</v>
      </c>
      <c r="U78">
        <v>406.83505500000001</v>
      </c>
      <c r="V78">
        <v>13.843875000000001</v>
      </c>
      <c r="W78">
        <v>41.868735999999998</v>
      </c>
      <c r="X78">
        <v>95.537310000000005</v>
      </c>
      <c r="Y78">
        <v>0</v>
      </c>
      <c r="Z78">
        <v>6.3670169999999997</v>
      </c>
      <c r="AA78">
        <v>40.946860000000001</v>
      </c>
      <c r="AB78">
        <v>32.763739999999999</v>
      </c>
      <c r="AC78">
        <v>28.234518000000001</v>
      </c>
      <c r="AD78">
        <v>26.626977</v>
      </c>
      <c r="AE78">
        <v>29.914428000000001</v>
      </c>
      <c r="AF78">
        <v>8.6210909999999998</v>
      </c>
      <c r="AG78">
        <v>39.427356000000003</v>
      </c>
      <c r="AH78">
        <v>120.429374</v>
      </c>
      <c r="AI78">
        <v>7.4203169999999998</v>
      </c>
      <c r="AJ78">
        <v>0</v>
      </c>
      <c r="AK78">
        <v>50.299607000000002</v>
      </c>
      <c r="AL78">
        <v>33.866489999999999</v>
      </c>
      <c r="AM78">
        <v>15.384713</v>
      </c>
      <c r="AN78">
        <v>0.91065499999999999</v>
      </c>
      <c r="AO78">
        <v>1.680023</v>
      </c>
      <c r="AP78">
        <v>7.9647459999999999</v>
      </c>
      <c r="AQ78">
        <v>22.156029</v>
      </c>
      <c r="AR78">
        <v>48.264119999999998</v>
      </c>
      <c r="AS78">
        <v>30.988308</v>
      </c>
      <c r="AT78">
        <v>13.033321000000001</v>
      </c>
      <c r="AU78">
        <v>0</v>
      </c>
      <c r="AV78">
        <v>0</v>
      </c>
      <c r="AW78">
        <v>0</v>
      </c>
      <c r="AX78">
        <v>6.920966</v>
      </c>
      <c r="AY78">
        <v>0</v>
      </c>
      <c r="AZ78">
        <v>0</v>
      </c>
      <c r="BA78">
        <f t="shared" si="1"/>
        <v>2599.6650659999996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2.9144999999999999</v>
      </c>
      <c r="K79">
        <v>333.59975300000002</v>
      </c>
      <c r="L79">
        <v>634.53522499999997</v>
      </c>
      <c r="M79">
        <v>78.691500000000005</v>
      </c>
      <c r="N79">
        <v>114.758438</v>
      </c>
      <c r="O79">
        <v>120.141155</v>
      </c>
      <c r="P79">
        <v>122.008256</v>
      </c>
      <c r="Q79">
        <v>21.201647000000001</v>
      </c>
      <c r="R79">
        <v>41.184018000000002</v>
      </c>
      <c r="S79">
        <v>25.637982000000001</v>
      </c>
      <c r="T79">
        <v>0</v>
      </c>
      <c r="U79">
        <v>406.83505500000001</v>
      </c>
      <c r="V79">
        <v>13.843875000000001</v>
      </c>
      <c r="W79">
        <v>45.076706000000001</v>
      </c>
      <c r="X79">
        <v>95.537310000000005</v>
      </c>
      <c r="Y79">
        <v>0</v>
      </c>
      <c r="Z79">
        <v>6.3670169999999997</v>
      </c>
      <c r="AA79">
        <v>40.946860000000001</v>
      </c>
      <c r="AB79">
        <v>38.384081999999999</v>
      </c>
      <c r="AC79">
        <v>28.234518000000001</v>
      </c>
      <c r="AD79">
        <v>26.626977</v>
      </c>
      <c r="AE79">
        <v>48.027614</v>
      </c>
      <c r="AF79">
        <v>28.736969999999999</v>
      </c>
      <c r="AG79">
        <v>39.427356000000003</v>
      </c>
      <c r="AH79">
        <v>136.34555599999999</v>
      </c>
      <c r="AI79">
        <v>48.232059999999997</v>
      </c>
      <c r="AJ79">
        <v>0</v>
      </c>
      <c r="AK79">
        <v>50.299607000000002</v>
      </c>
      <c r="AL79">
        <v>77.892927</v>
      </c>
      <c r="AM79">
        <v>15.384713</v>
      </c>
      <c r="AN79">
        <v>0.91065499999999999</v>
      </c>
      <c r="AO79">
        <v>1.706871</v>
      </c>
      <c r="AP79">
        <v>7.9647459999999999</v>
      </c>
      <c r="AQ79">
        <v>33.234043999999997</v>
      </c>
      <c r="AR79">
        <v>48.264119999999998</v>
      </c>
      <c r="AS79">
        <v>30.988308</v>
      </c>
      <c r="AT79">
        <v>14.569391</v>
      </c>
      <c r="AU79">
        <v>0</v>
      </c>
      <c r="AV79">
        <v>0</v>
      </c>
      <c r="AW79">
        <v>0</v>
      </c>
      <c r="AX79">
        <v>1.756958</v>
      </c>
      <c r="AY79">
        <v>0</v>
      </c>
      <c r="AZ79">
        <v>0</v>
      </c>
      <c r="BA79">
        <f t="shared" si="1"/>
        <v>2780.2667699999997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2.9144999999999999</v>
      </c>
      <c r="K80">
        <v>333.59975300000002</v>
      </c>
      <c r="L80">
        <v>634.53522499999997</v>
      </c>
      <c r="M80">
        <v>78.691500000000005</v>
      </c>
      <c r="N80">
        <v>114.758438</v>
      </c>
      <c r="O80">
        <v>120.141155</v>
      </c>
      <c r="P80">
        <v>122.008256</v>
      </c>
      <c r="Q80">
        <v>21.201647000000001</v>
      </c>
      <c r="R80">
        <v>41.184018000000002</v>
      </c>
      <c r="S80">
        <v>25.637982000000001</v>
      </c>
      <c r="T80">
        <v>0</v>
      </c>
      <c r="U80">
        <v>406.83505500000001</v>
      </c>
      <c r="V80">
        <v>13.843875000000001</v>
      </c>
      <c r="W80">
        <v>45.076706000000001</v>
      </c>
      <c r="X80">
        <v>95.537310000000005</v>
      </c>
      <c r="Y80">
        <v>0</v>
      </c>
      <c r="Z80">
        <v>6.3670169999999997</v>
      </c>
      <c r="AA80">
        <v>40.946860000000001</v>
      </c>
      <c r="AB80">
        <v>38.384081999999999</v>
      </c>
      <c r="AC80">
        <v>28.234518000000001</v>
      </c>
      <c r="AD80">
        <v>26.626977</v>
      </c>
      <c r="AE80">
        <v>48.027614</v>
      </c>
      <c r="AF80">
        <v>28.736969999999999</v>
      </c>
      <c r="AG80">
        <v>39.427356000000003</v>
      </c>
      <c r="AH80">
        <v>136.34555599999999</v>
      </c>
      <c r="AI80">
        <v>48.232059999999997</v>
      </c>
      <c r="AJ80">
        <v>0</v>
      </c>
      <c r="AK80">
        <v>50.299607000000002</v>
      </c>
      <c r="AL80">
        <v>77.892927</v>
      </c>
      <c r="AM80">
        <v>15.384713</v>
      </c>
      <c r="AN80">
        <v>0.91065499999999999</v>
      </c>
      <c r="AO80">
        <v>1.893953</v>
      </c>
      <c r="AP80">
        <v>2.98678</v>
      </c>
      <c r="AQ80">
        <v>33.234043999999997</v>
      </c>
      <c r="AR80">
        <v>48.264119999999998</v>
      </c>
      <c r="AS80">
        <v>30.988308</v>
      </c>
      <c r="AT80">
        <v>14.569391</v>
      </c>
      <c r="AU80">
        <v>0</v>
      </c>
      <c r="AV80">
        <v>0</v>
      </c>
      <c r="AW80">
        <v>0</v>
      </c>
      <c r="AX80">
        <v>1.756958</v>
      </c>
      <c r="AY80">
        <v>0</v>
      </c>
      <c r="AZ80">
        <v>0</v>
      </c>
      <c r="BA80">
        <f t="shared" si="1"/>
        <v>2775.4758859999997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2.9144999999999999</v>
      </c>
      <c r="K81">
        <v>333.59975300000002</v>
      </c>
      <c r="L81">
        <v>634.53522499999997</v>
      </c>
      <c r="M81">
        <v>80.634500000000003</v>
      </c>
      <c r="N81">
        <v>114.758438</v>
      </c>
      <c r="O81">
        <v>120.141155</v>
      </c>
      <c r="P81">
        <v>122.008256</v>
      </c>
      <c r="Q81">
        <v>21.201647000000001</v>
      </c>
      <c r="R81">
        <v>41.184018000000002</v>
      </c>
      <c r="S81">
        <v>25.637982000000001</v>
      </c>
      <c r="T81">
        <v>0</v>
      </c>
      <c r="U81">
        <v>406.83505500000001</v>
      </c>
      <c r="V81">
        <v>13.843875000000001</v>
      </c>
      <c r="W81">
        <v>45.076706000000001</v>
      </c>
      <c r="X81">
        <v>95.537310000000005</v>
      </c>
      <c r="Y81">
        <v>0</v>
      </c>
      <c r="Z81">
        <v>6.3670169999999997</v>
      </c>
      <c r="AA81">
        <v>40.946860000000001</v>
      </c>
      <c r="AB81">
        <v>38.384081999999999</v>
      </c>
      <c r="AC81">
        <v>28.234518000000001</v>
      </c>
      <c r="AD81">
        <v>26.626977</v>
      </c>
      <c r="AE81">
        <v>48.027614</v>
      </c>
      <c r="AF81">
        <v>28.736969999999999</v>
      </c>
      <c r="AG81">
        <v>39.427356000000003</v>
      </c>
      <c r="AH81">
        <v>136.34555599999999</v>
      </c>
      <c r="AI81">
        <v>48.232059999999997</v>
      </c>
      <c r="AJ81">
        <v>0</v>
      </c>
      <c r="AK81">
        <v>50.299607000000002</v>
      </c>
      <c r="AL81">
        <v>77.892927</v>
      </c>
      <c r="AM81">
        <v>15.384713</v>
      </c>
      <c r="AN81">
        <v>0.91065499999999999</v>
      </c>
      <c r="AO81">
        <v>2.0753219999999999</v>
      </c>
      <c r="AP81">
        <v>2.98678</v>
      </c>
      <c r="AQ81">
        <v>33.234043999999997</v>
      </c>
      <c r="AR81">
        <v>48.264119999999998</v>
      </c>
      <c r="AS81">
        <v>30.988308</v>
      </c>
      <c r="AT81">
        <v>14.569391</v>
      </c>
      <c r="AU81">
        <v>0</v>
      </c>
      <c r="AV81">
        <v>0</v>
      </c>
      <c r="AW81">
        <v>0</v>
      </c>
      <c r="AX81">
        <v>1.756958</v>
      </c>
      <c r="AY81">
        <v>0</v>
      </c>
      <c r="AZ81">
        <v>0</v>
      </c>
      <c r="BA81">
        <f t="shared" si="1"/>
        <v>2777.6002550000003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2.9144999999999999</v>
      </c>
      <c r="K82">
        <v>333.59975300000002</v>
      </c>
      <c r="L82">
        <v>634.53522499999997</v>
      </c>
      <c r="M82">
        <v>80.634500000000003</v>
      </c>
      <c r="N82">
        <v>114.758438</v>
      </c>
      <c r="O82">
        <v>120.141155</v>
      </c>
      <c r="P82">
        <v>122.008256</v>
      </c>
      <c r="Q82">
        <v>21.201647000000001</v>
      </c>
      <c r="R82">
        <v>41.184018000000002</v>
      </c>
      <c r="S82">
        <v>25.637982000000001</v>
      </c>
      <c r="T82">
        <v>0</v>
      </c>
      <c r="U82">
        <v>406.83505500000001</v>
      </c>
      <c r="V82">
        <v>13.843875000000001</v>
      </c>
      <c r="W82">
        <v>45.076706000000001</v>
      </c>
      <c r="X82">
        <v>95.537310000000005</v>
      </c>
      <c r="Y82">
        <v>0</v>
      </c>
      <c r="Z82">
        <v>6.3670169999999997</v>
      </c>
      <c r="AA82">
        <v>40.946860000000001</v>
      </c>
      <c r="AB82">
        <v>38.384081999999999</v>
      </c>
      <c r="AC82">
        <v>28.234518000000001</v>
      </c>
      <c r="AD82">
        <v>26.626977</v>
      </c>
      <c r="AE82">
        <v>48.027614</v>
      </c>
      <c r="AF82">
        <v>28.736969999999999</v>
      </c>
      <c r="AG82">
        <v>39.427356000000003</v>
      </c>
      <c r="AH82">
        <v>136.34555599999999</v>
      </c>
      <c r="AI82">
        <v>48.232059999999997</v>
      </c>
      <c r="AJ82">
        <v>0</v>
      </c>
      <c r="AK82">
        <v>50.299607000000002</v>
      </c>
      <c r="AL82">
        <v>77.892927</v>
      </c>
      <c r="AM82">
        <v>15.384713</v>
      </c>
      <c r="AN82">
        <v>0.91065499999999999</v>
      </c>
      <c r="AO82">
        <v>2.1844290000000002</v>
      </c>
      <c r="AP82">
        <v>2.98678</v>
      </c>
      <c r="AQ82">
        <v>33.234043999999997</v>
      </c>
      <c r="AR82">
        <v>48.264119999999998</v>
      </c>
      <c r="AS82">
        <v>30.988308</v>
      </c>
      <c r="AT82">
        <v>14.569391</v>
      </c>
      <c r="AU82">
        <v>0</v>
      </c>
      <c r="AV82">
        <v>0</v>
      </c>
      <c r="AW82">
        <v>0</v>
      </c>
      <c r="AX82">
        <v>1.756958</v>
      </c>
      <c r="AY82">
        <v>0</v>
      </c>
      <c r="AZ82">
        <v>0</v>
      </c>
      <c r="BA82">
        <f t="shared" si="1"/>
        <v>2777.7093620000001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2.9144999999999999</v>
      </c>
      <c r="K83">
        <v>333.59975300000002</v>
      </c>
      <c r="L83">
        <v>634.53522499999997</v>
      </c>
      <c r="M83">
        <v>80.634500000000003</v>
      </c>
      <c r="N83">
        <v>114.758438</v>
      </c>
      <c r="O83">
        <v>120.141155</v>
      </c>
      <c r="P83">
        <v>122.008256</v>
      </c>
      <c r="Q83">
        <v>21.201647000000001</v>
      </c>
      <c r="R83">
        <v>35.135347000000003</v>
      </c>
      <c r="S83">
        <v>25.637982000000001</v>
      </c>
      <c r="T83">
        <v>0</v>
      </c>
      <c r="U83">
        <v>406.83505500000001</v>
      </c>
      <c r="V83">
        <v>13.843875000000001</v>
      </c>
      <c r="W83">
        <v>45.076706000000001</v>
      </c>
      <c r="X83">
        <v>95.537310000000005</v>
      </c>
      <c r="Y83">
        <v>0</v>
      </c>
      <c r="Z83">
        <v>6.3670169999999997</v>
      </c>
      <c r="AA83">
        <v>40.946860000000001</v>
      </c>
      <c r="AB83">
        <v>38.384081999999999</v>
      </c>
      <c r="AC83">
        <v>28.234518000000001</v>
      </c>
      <c r="AD83">
        <v>26.626977</v>
      </c>
      <c r="AE83">
        <v>48.027614</v>
      </c>
      <c r="AF83">
        <v>28.736969999999999</v>
      </c>
      <c r="AG83">
        <v>39.427356000000003</v>
      </c>
      <c r="AH83">
        <v>136.34555599999999</v>
      </c>
      <c r="AI83">
        <v>48.232059999999997</v>
      </c>
      <c r="AJ83">
        <v>0</v>
      </c>
      <c r="AK83">
        <v>50.299607000000002</v>
      </c>
      <c r="AL83">
        <v>77.892927</v>
      </c>
      <c r="AM83">
        <v>15.384713</v>
      </c>
      <c r="AN83">
        <v>0.91065499999999999</v>
      </c>
      <c r="AO83">
        <v>2.2404109999999999</v>
      </c>
      <c r="AP83">
        <v>2.98678</v>
      </c>
      <c r="AQ83">
        <v>33.234043999999997</v>
      </c>
      <c r="AR83">
        <v>48.264119999999998</v>
      </c>
      <c r="AS83">
        <v>30.988308</v>
      </c>
      <c r="AT83">
        <v>14.569391</v>
      </c>
      <c r="AU83">
        <v>0</v>
      </c>
      <c r="AV83">
        <v>0</v>
      </c>
      <c r="AW83">
        <v>0</v>
      </c>
      <c r="AX83">
        <v>1.756958</v>
      </c>
      <c r="AY83">
        <v>0</v>
      </c>
      <c r="AZ83">
        <v>0</v>
      </c>
      <c r="BA83">
        <f t="shared" si="1"/>
        <v>2771.7166729999999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2.9144999999999999</v>
      </c>
      <c r="K84">
        <v>333.59975300000002</v>
      </c>
      <c r="L84">
        <v>634.53522499999997</v>
      </c>
      <c r="M84">
        <v>80.634500000000003</v>
      </c>
      <c r="N84">
        <v>114.758438</v>
      </c>
      <c r="O84">
        <v>120.141155</v>
      </c>
      <c r="P84">
        <v>122.008256</v>
      </c>
      <c r="Q84">
        <v>21.201647000000001</v>
      </c>
      <c r="R84">
        <v>28.808375000000002</v>
      </c>
      <c r="S84">
        <v>25.637982000000001</v>
      </c>
      <c r="T84">
        <v>0</v>
      </c>
      <c r="U84">
        <v>406.83505500000001</v>
      </c>
      <c r="V84">
        <v>13.843875000000001</v>
      </c>
      <c r="W84">
        <v>45.076706000000001</v>
      </c>
      <c r="X84">
        <v>95.537310000000005</v>
      </c>
      <c r="Y84">
        <v>0</v>
      </c>
      <c r="Z84">
        <v>6.3670169999999997</v>
      </c>
      <c r="AA84">
        <v>40.946860000000001</v>
      </c>
      <c r="AB84">
        <v>38.384081999999999</v>
      </c>
      <c r="AC84">
        <v>28.234518000000001</v>
      </c>
      <c r="AD84">
        <v>26.626977</v>
      </c>
      <c r="AE84">
        <v>48.027614</v>
      </c>
      <c r="AF84">
        <v>28.736969999999999</v>
      </c>
      <c r="AG84">
        <v>39.427356000000003</v>
      </c>
      <c r="AH84">
        <v>136.34555599999999</v>
      </c>
      <c r="AI84">
        <v>48.232059999999997</v>
      </c>
      <c r="AJ84">
        <v>0</v>
      </c>
      <c r="AK84">
        <v>50.299607000000002</v>
      </c>
      <c r="AL84">
        <v>33.866489999999999</v>
      </c>
      <c r="AM84">
        <v>15.384713</v>
      </c>
      <c r="AN84">
        <v>0.91065499999999999</v>
      </c>
      <c r="AO84">
        <v>2.340093</v>
      </c>
      <c r="AP84">
        <v>2.98678</v>
      </c>
      <c r="AQ84">
        <v>33.234043999999997</v>
      </c>
      <c r="AR84">
        <v>48.264119999999998</v>
      </c>
      <c r="AS84">
        <v>30.988308</v>
      </c>
      <c r="AT84">
        <v>14.569391</v>
      </c>
      <c r="AU84">
        <v>0</v>
      </c>
      <c r="AV84">
        <v>0</v>
      </c>
      <c r="AW84">
        <v>0</v>
      </c>
      <c r="AX84">
        <v>1.756958</v>
      </c>
      <c r="AY84">
        <v>0</v>
      </c>
      <c r="AZ84">
        <v>0</v>
      </c>
      <c r="BA84">
        <f t="shared" si="1"/>
        <v>2721.4629459999996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4.4614190000000002</v>
      </c>
      <c r="J85">
        <v>5.3475250000000001</v>
      </c>
      <c r="K85">
        <v>333.59975300000002</v>
      </c>
      <c r="L85">
        <v>634.53522499999997</v>
      </c>
      <c r="M85">
        <v>80.634500000000003</v>
      </c>
      <c r="N85">
        <v>114.758438</v>
      </c>
      <c r="O85">
        <v>120.141155</v>
      </c>
      <c r="P85">
        <v>122.008256</v>
      </c>
      <c r="Q85">
        <v>21.201647000000001</v>
      </c>
      <c r="R85">
        <v>20.592009000000001</v>
      </c>
      <c r="S85">
        <v>25.637982000000001</v>
      </c>
      <c r="T85">
        <v>0</v>
      </c>
      <c r="U85">
        <v>406.83505500000001</v>
      </c>
      <c r="V85">
        <v>13.843875000000001</v>
      </c>
      <c r="W85">
        <v>45.076706000000001</v>
      </c>
      <c r="X85">
        <v>95.537310000000005</v>
      </c>
      <c r="Y85">
        <v>0</v>
      </c>
      <c r="Z85">
        <v>6.3670169999999997</v>
      </c>
      <c r="AA85">
        <v>40.946860000000001</v>
      </c>
      <c r="AB85">
        <v>38.384081999999999</v>
      </c>
      <c r="AC85">
        <v>28.234518000000001</v>
      </c>
      <c r="AD85">
        <v>26.626977</v>
      </c>
      <c r="AE85">
        <v>48.027614</v>
      </c>
      <c r="AF85">
        <v>28.736969999999999</v>
      </c>
      <c r="AG85">
        <v>39.427356000000003</v>
      </c>
      <c r="AH85">
        <v>136.34555599999999</v>
      </c>
      <c r="AI85">
        <v>7.4203169999999998</v>
      </c>
      <c r="AJ85">
        <v>0</v>
      </c>
      <c r="AK85">
        <v>50.299607000000002</v>
      </c>
      <c r="AL85">
        <v>33.866489999999999</v>
      </c>
      <c r="AM85">
        <v>15.384713</v>
      </c>
      <c r="AN85">
        <v>0.91065499999999999</v>
      </c>
      <c r="AO85">
        <v>2.4577689999999999</v>
      </c>
      <c r="AP85">
        <v>2.98678</v>
      </c>
      <c r="AQ85">
        <v>33.234043999999997</v>
      </c>
      <c r="AR85">
        <v>48.264119999999998</v>
      </c>
      <c r="AS85">
        <v>30.988308</v>
      </c>
      <c r="AT85">
        <v>14.569391</v>
      </c>
      <c r="AU85">
        <v>0</v>
      </c>
      <c r="AV85">
        <v>0</v>
      </c>
      <c r="AW85">
        <v>0</v>
      </c>
      <c r="AX85">
        <v>1.756958</v>
      </c>
      <c r="AY85">
        <v>0</v>
      </c>
      <c r="AZ85">
        <v>0</v>
      </c>
      <c r="BA85">
        <f t="shared" si="1"/>
        <v>2679.4469570000001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4.4614190000000002</v>
      </c>
      <c r="J86">
        <v>5.3475250000000001</v>
      </c>
      <c r="K86">
        <v>333.59975300000002</v>
      </c>
      <c r="L86">
        <v>634.53522499999997</v>
      </c>
      <c r="M86">
        <v>80.634500000000003</v>
      </c>
      <c r="N86">
        <v>114.758438</v>
      </c>
      <c r="O86">
        <v>120.141155</v>
      </c>
      <c r="P86">
        <v>122.008256</v>
      </c>
      <c r="Q86">
        <v>21.201647000000001</v>
      </c>
      <c r="R86">
        <v>20.592009000000001</v>
      </c>
      <c r="S86">
        <v>25.637982000000001</v>
      </c>
      <c r="T86">
        <v>0</v>
      </c>
      <c r="U86">
        <v>406.83505500000001</v>
      </c>
      <c r="V86">
        <v>13.843875000000001</v>
      </c>
      <c r="W86">
        <v>45.076706000000001</v>
      </c>
      <c r="X86">
        <v>95.537310000000005</v>
      </c>
      <c r="Y86">
        <v>0</v>
      </c>
      <c r="Z86">
        <v>6.3670169999999997</v>
      </c>
      <c r="AA86">
        <v>40.946860000000001</v>
      </c>
      <c r="AB86">
        <v>38.384081999999999</v>
      </c>
      <c r="AC86">
        <v>28.234518000000001</v>
      </c>
      <c r="AD86">
        <v>26.626977</v>
      </c>
      <c r="AE86">
        <v>48.027614</v>
      </c>
      <c r="AF86">
        <v>28.736969999999999</v>
      </c>
      <c r="AG86">
        <v>39.427356000000003</v>
      </c>
      <c r="AH86">
        <v>113.621297</v>
      </c>
      <c r="AI86">
        <v>2.4734389999999999</v>
      </c>
      <c r="AJ86">
        <v>0</v>
      </c>
      <c r="AK86">
        <v>50.299607000000002</v>
      </c>
      <c r="AL86">
        <v>20.319894000000001</v>
      </c>
      <c r="AM86">
        <v>15.384713</v>
      </c>
      <c r="AN86">
        <v>0.91065499999999999</v>
      </c>
      <c r="AO86">
        <v>2.610576</v>
      </c>
      <c r="AP86">
        <v>2.98678</v>
      </c>
      <c r="AQ86">
        <v>33.234043999999997</v>
      </c>
      <c r="AR86">
        <v>48.264119999999998</v>
      </c>
      <c r="AS86">
        <v>30.988308</v>
      </c>
      <c r="AT86">
        <v>14.569391</v>
      </c>
      <c r="AU86">
        <v>0</v>
      </c>
      <c r="AV86">
        <v>0</v>
      </c>
      <c r="AW86">
        <v>0</v>
      </c>
      <c r="AX86">
        <v>1.756958</v>
      </c>
      <c r="AY86">
        <v>0</v>
      </c>
      <c r="AZ86">
        <v>0</v>
      </c>
      <c r="BA86">
        <f t="shared" si="1"/>
        <v>2638.3820310000006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4.4614190000000002</v>
      </c>
      <c r="J87">
        <v>5.3475250000000001</v>
      </c>
      <c r="K87">
        <v>369.71769399999999</v>
      </c>
      <c r="L87">
        <v>634.53522499999997</v>
      </c>
      <c r="M87">
        <v>80.634500000000003</v>
      </c>
      <c r="N87">
        <v>114.758438</v>
      </c>
      <c r="O87">
        <v>120.141155</v>
      </c>
      <c r="P87">
        <v>122.008256</v>
      </c>
      <c r="Q87">
        <v>21.201647000000001</v>
      </c>
      <c r="R87">
        <v>20.592009000000001</v>
      </c>
      <c r="S87">
        <v>25.637982000000001</v>
      </c>
      <c r="T87">
        <v>0</v>
      </c>
      <c r="U87">
        <v>406.83505500000001</v>
      </c>
      <c r="V87">
        <v>13.843875000000001</v>
      </c>
      <c r="W87">
        <v>45.076706000000001</v>
      </c>
      <c r="X87">
        <v>95.537310000000005</v>
      </c>
      <c r="Y87">
        <v>0</v>
      </c>
      <c r="Z87">
        <v>6.3670169999999997</v>
      </c>
      <c r="AA87">
        <v>40.946860000000001</v>
      </c>
      <c r="AB87">
        <v>38.384081999999999</v>
      </c>
      <c r="AC87">
        <v>28.234518000000001</v>
      </c>
      <c r="AD87">
        <v>26.626977</v>
      </c>
      <c r="AE87">
        <v>31.908722999999998</v>
      </c>
      <c r="AF87">
        <v>18.200081000000001</v>
      </c>
      <c r="AG87">
        <v>39.427356000000003</v>
      </c>
      <c r="AH87">
        <v>87.677001000000004</v>
      </c>
      <c r="AI87">
        <v>0</v>
      </c>
      <c r="AJ87">
        <v>0</v>
      </c>
      <c r="AK87">
        <v>50.299607000000002</v>
      </c>
      <c r="AL87">
        <v>20.319894000000001</v>
      </c>
      <c r="AM87">
        <v>15.384713</v>
      </c>
      <c r="AN87">
        <v>0.91065499999999999</v>
      </c>
      <c r="AO87">
        <v>2.8450709999999999</v>
      </c>
      <c r="AP87">
        <v>2.3645339999999999</v>
      </c>
      <c r="AQ87">
        <v>33.234043999999997</v>
      </c>
      <c r="AR87">
        <v>48.264119999999998</v>
      </c>
      <c r="AS87">
        <v>30.988308</v>
      </c>
      <c r="AT87">
        <v>14.569391</v>
      </c>
      <c r="AU87">
        <v>0</v>
      </c>
      <c r="AV87">
        <v>0</v>
      </c>
      <c r="AW87">
        <v>0</v>
      </c>
      <c r="AX87">
        <v>1.756958</v>
      </c>
      <c r="AY87">
        <v>0</v>
      </c>
      <c r="AZ87">
        <v>0</v>
      </c>
      <c r="BA87">
        <f t="shared" si="1"/>
        <v>2619.0387060000003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5.0809449999999998</v>
      </c>
      <c r="G88">
        <v>0</v>
      </c>
      <c r="H88">
        <v>0</v>
      </c>
      <c r="I88">
        <v>4.4614190000000002</v>
      </c>
      <c r="J88">
        <v>5.3475250000000001</v>
      </c>
      <c r="K88">
        <v>391.38845900000001</v>
      </c>
      <c r="L88">
        <v>634.53522499999997</v>
      </c>
      <c r="M88">
        <v>80.634500000000003</v>
      </c>
      <c r="N88">
        <v>114.758438</v>
      </c>
      <c r="O88">
        <v>120.141155</v>
      </c>
      <c r="P88">
        <v>122.008256</v>
      </c>
      <c r="Q88">
        <v>21.201647000000001</v>
      </c>
      <c r="R88">
        <v>20.592009000000001</v>
      </c>
      <c r="S88">
        <v>25.637982000000001</v>
      </c>
      <c r="T88">
        <v>0</v>
      </c>
      <c r="U88">
        <v>406.83505500000001</v>
      </c>
      <c r="V88">
        <v>13.843875000000001</v>
      </c>
      <c r="W88">
        <v>45.076706000000001</v>
      </c>
      <c r="X88">
        <v>95.537310000000005</v>
      </c>
      <c r="Y88">
        <v>0</v>
      </c>
      <c r="Z88">
        <v>6.3670169999999997</v>
      </c>
      <c r="AA88">
        <v>40.946860000000001</v>
      </c>
      <c r="AB88">
        <v>38.384081999999999</v>
      </c>
      <c r="AC88">
        <v>28.234518000000001</v>
      </c>
      <c r="AD88">
        <v>26.626977</v>
      </c>
      <c r="AE88">
        <v>31.908722999999998</v>
      </c>
      <c r="AF88">
        <v>18.200081000000001</v>
      </c>
      <c r="AG88">
        <v>39.427356000000003</v>
      </c>
      <c r="AH88">
        <v>87.677001000000004</v>
      </c>
      <c r="AI88">
        <v>0</v>
      </c>
      <c r="AJ88">
        <v>0</v>
      </c>
      <c r="AK88">
        <v>50.299607000000002</v>
      </c>
      <c r="AL88">
        <v>20.319894000000001</v>
      </c>
      <c r="AM88">
        <v>15.384713</v>
      </c>
      <c r="AN88">
        <v>0.91065499999999999</v>
      </c>
      <c r="AO88">
        <v>2.909907</v>
      </c>
      <c r="AP88">
        <v>2.3645339999999999</v>
      </c>
      <c r="AQ88">
        <v>33.234043999999997</v>
      </c>
      <c r="AR88">
        <v>48.264119999999998</v>
      </c>
      <c r="AS88">
        <v>30.988308</v>
      </c>
      <c r="AT88">
        <v>14.569391</v>
      </c>
      <c r="AU88">
        <v>0</v>
      </c>
      <c r="AV88">
        <v>0</v>
      </c>
      <c r="AW88">
        <v>0</v>
      </c>
      <c r="AX88">
        <v>1.756958</v>
      </c>
      <c r="AY88">
        <v>0</v>
      </c>
      <c r="AZ88">
        <v>0</v>
      </c>
      <c r="BA88">
        <f t="shared" si="1"/>
        <v>2645.8552520000003</v>
      </c>
    </row>
    <row r="89" spans="1:53">
      <c r="A89" t="s">
        <v>131</v>
      </c>
      <c r="B89">
        <v>0</v>
      </c>
      <c r="C89">
        <v>2.58419</v>
      </c>
      <c r="D89">
        <v>0</v>
      </c>
      <c r="E89">
        <v>0</v>
      </c>
      <c r="F89">
        <v>8.2383199999999999</v>
      </c>
      <c r="G89">
        <v>0</v>
      </c>
      <c r="H89">
        <v>0</v>
      </c>
      <c r="I89">
        <v>4.4614190000000002</v>
      </c>
      <c r="J89">
        <v>5.3475250000000001</v>
      </c>
      <c r="K89">
        <v>413.05922299999997</v>
      </c>
      <c r="L89">
        <v>634.53522499999997</v>
      </c>
      <c r="M89">
        <v>80.634500000000003</v>
      </c>
      <c r="N89">
        <v>114.758438</v>
      </c>
      <c r="O89">
        <v>120.141155</v>
      </c>
      <c r="P89">
        <v>122.008256</v>
      </c>
      <c r="Q89">
        <v>21.201647000000001</v>
      </c>
      <c r="R89">
        <v>20.592009000000001</v>
      </c>
      <c r="S89">
        <v>25.637982000000001</v>
      </c>
      <c r="T89">
        <v>0</v>
      </c>
      <c r="U89">
        <v>406.83505500000001</v>
      </c>
      <c r="V89">
        <v>13.843875000000001</v>
      </c>
      <c r="W89">
        <v>45.076706000000001</v>
      </c>
      <c r="X89">
        <v>95.537310000000005</v>
      </c>
      <c r="Y89">
        <v>0</v>
      </c>
      <c r="Z89">
        <v>6.3670169999999997</v>
      </c>
      <c r="AA89">
        <v>40.946860000000001</v>
      </c>
      <c r="AB89">
        <v>38.384081999999999</v>
      </c>
      <c r="AC89">
        <v>28.234518000000001</v>
      </c>
      <c r="AD89">
        <v>26.626977</v>
      </c>
      <c r="AE89">
        <v>31.908722999999998</v>
      </c>
      <c r="AF89">
        <v>18.200081000000001</v>
      </c>
      <c r="AG89">
        <v>39.427356000000003</v>
      </c>
      <c r="AH89">
        <v>87.584999999999994</v>
      </c>
      <c r="AI89">
        <v>0</v>
      </c>
      <c r="AJ89">
        <v>0</v>
      </c>
      <c r="AK89">
        <v>50.299607000000002</v>
      </c>
      <c r="AL89">
        <v>20.319894000000001</v>
      </c>
      <c r="AM89">
        <v>15.384713</v>
      </c>
      <c r="AN89">
        <v>0.91065499999999999</v>
      </c>
      <c r="AO89">
        <v>1.1907540000000001</v>
      </c>
      <c r="AP89">
        <v>2.3645339999999999</v>
      </c>
      <c r="AQ89">
        <v>33.234043999999997</v>
      </c>
      <c r="AR89">
        <v>48.264119999999998</v>
      </c>
      <c r="AS89">
        <v>30.988308</v>
      </c>
      <c r="AT89">
        <v>14.569391</v>
      </c>
      <c r="AU89">
        <v>0</v>
      </c>
      <c r="AV89">
        <v>0</v>
      </c>
      <c r="AW89">
        <v>0</v>
      </c>
      <c r="AX89">
        <v>1.756958</v>
      </c>
      <c r="AY89">
        <v>0</v>
      </c>
      <c r="AZ89">
        <v>0</v>
      </c>
      <c r="BA89">
        <f t="shared" si="1"/>
        <v>2671.4564270000001</v>
      </c>
    </row>
    <row r="90" spans="1:53">
      <c r="A90" t="s">
        <v>132</v>
      </c>
      <c r="B90">
        <v>0</v>
      </c>
      <c r="C90">
        <v>6.6644899999999998</v>
      </c>
      <c r="D90">
        <v>0</v>
      </c>
      <c r="E90">
        <v>0</v>
      </c>
      <c r="F90">
        <v>11.40541</v>
      </c>
      <c r="G90">
        <v>0</v>
      </c>
      <c r="H90">
        <v>0</v>
      </c>
      <c r="I90">
        <v>4.4614190000000002</v>
      </c>
      <c r="J90">
        <v>5.3475250000000001</v>
      </c>
      <c r="K90">
        <v>434.72998799999999</v>
      </c>
      <c r="L90">
        <v>634.53522499999997</v>
      </c>
      <c r="M90">
        <v>80.634500000000003</v>
      </c>
      <c r="N90">
        <v>114.758438</v>
      </c>
      <c r="O90">
        <v>120.141155</v>
      </c>
      <c r="P90">
        <v>122.008256</v>
      </c>
      <c r="Q90">
        <v>21.201647000000001</v>
      </c>
      <c r="R90">
        <v>20.592009000000001</v>
      </c>
      <c r="S90">
        <v>25.637982000000001</v>
      </c>
      <c r="T90">
        <v>0</v>
      </c>
      <c r="U90">
        <v>406.83505500000001</v>
      </c>
      <c r="V90">
        <v>13.843875000000001</v>
      </c>
      <c r="W90">
        <v>45.076706000000001</v>
      </c>
      <c r="X90">
        <v>95.537310000000005</v>
      </c>
      <c r="Y90">
        <v>0</v>
      </c>
      <c r="Z90">
        <v>6.3670169999999997</v>
      </c>
      <c r="AA90">
        <v>40.946860000000001</v>
      </c>
      <c r="AB90">
        <v>38.384081999999999</v>
      </c>
      <c r="AC90">
        <v>28.234518000000001</v>
      </c>
      <c r="AD90">
        <v>26.626977</v>
      </c>
      <c r="AE90">
        <v>31.908722999999998</v>
      </c>
      <c r="AF90">
        <v>18.200081000000001</v>
      </c>
      <c r="AG90">
        <v>39.427356000000003</v>
      </c>
      <c r="AH90">
        <v>110.40125999999999</v>
      </c>
      <c r="AI90">
        <v>0</v>
      </c>
      <c r="AJ90">
        <v>0</v>
      </c>
      <c r="AK90">
        <v>50.299607000000002</v>
      </c>
      <c r="AL90">
        <v>20.319894000000001</v>
      </c>
      <c r="AM90">
        <v>15.384713</v>
      </c>
      <c r="AN90">
        <v>0.91065499999999999</v>
      </c>
      <c r="AO90">
        <v>1.457238</v>
      </c>
      <c r="AP90">
        <v>2.3645339999999999</v>
      </c>
      <c r="AQ90">
        <v>33.234043999999997</v>
      </c>
      <c r="AR90">
        <v>48.264119999999998</v>
      </c>
      <c r="AS90">
        <v>30.988308</v>
      </c>
      <c r="AT90">
        <v>14.569391</v>
      </c>
      <c r="AU90">
        <v>0</v>
      </c>
      <c r="AV90">
        <v>0</v>
      </c>
      <c r="AW90">
        <v>0</v>
      </c>
      <c r="AX90">
        <v>1.756958</v>
      </c>
      <c r="AY90">
        <v>0</v>
      </c>
      <c r="AZ90">
        <v>0</v>
      </c>
      <c r="BA90">
        <f t="shared" si="1"/>
        <v>2723.4573260000002</v>
      </c>
    </row>
    <row r="91" spans="1:53">
      <c r="A91" t="s">
        <v>133</v>
      </c>
      <c r="B91">
        <v>0</v>
      </c>
      <c r="C91">
        <v>10.1036</v>
      </c>
      <c r="D91">
        <v>0</v>
      </c>
      <c r="E91">
        <v>0</v>
      </c>
      <c r="F91">
        <v>0</v>
      </c>
      <c r="G91">
        <v>0</v>
      </c>
      <c r="H91">
        <v>0</v>
      </c>
      <c r="I91">
        <v>4.4614190000000002</v>
      </c>
      <c r="J91">
        <v>5.3475250000000001</v>
      </c>
      <c r="K91">
        <v>456.40075300000001</v>
      </c>
      <c r="L91">
        <v>634.53522499999997</v>
      </c>
      <c r="M91">
        <v>82.577500000000001</v>
      </c>
      <c r="N91">
        <v>114.758438</v>
      </c>
      <c r="O91">
        <v>120.141155</v>
      </c>
      <c r="P91">
        <v>122.008256</v>
      </c>
      <c r="Q91">
        <v>21.201647000000001</v>
      </c>
      <c r="R91">
        <v>20.592009000000001</v>
      </c>
      <c r="S91">
        <v>25.637982000000001</v>
      </c>
      <c r="T91">
        <v>0</v>
      </c>
      <c r="U91">
        <v>406.83505500000001</v>
      </c>
      <c r="V91">
        <v>13.843875000000001</v>
      </c>
      <c r="W91">
        <v>45.076706000000001</v>
      </c>
      <c r="X91">
        <v>95.537310000000005</v>
      </c>
      <c r="Y91">
        <v>0</v>
      </c>
      <c r="Z91">
        <v>6.3670169999999997</v>
      </c>
      <c r="AA91">
        <v>40.946860000000001</v>
      </c>
      <c r="AB91">
        <v>38.384081999999999</v>
      </c>
      <c r="AC91">
        <v>28.234518000000001</v>
      </c>
      <c r="AD91">
        <v>26.626977</v>
      </c>
      <c r="AE91">
        <v>48.027614</v>
      </c>
      <c r="AF91">
        <v>28.736969999999999</v>
      </c>
      <c r="AG91">
        <v>39.427356000000003</v>
      </c>
      <c r="AH91">
        <v>136.34555599999999</v>
      </c>
      <c r="AI91">
        <v>0</v>
      </c>
      <c r="AJ91">
        <v>0</v>
      </c>
      <c r="AK91">
        <v>50.299607000000002</v>
      </c>
      <c r="AL91">
        <v>20.319894000000001</v>
      </c>
      <c r="AM91">
        <v>15.384713</v>
      </c>
      <c r="AN91">
        <v>0.91065499999999999</v>
      </c>
      <c r="AO91">
        <v>1.4112530000000001</v>
      </c>
      <c r="AP91">
        <v>2.3645339999999999</v>
      </c>
      <c r="AQ91">
        <v>33.234043999999997</v>
      </c>
      <c r="AR91">
        <v>48.264119999999998</v>
      </c>
      <c r="AS91">
        <v>30.988308</v>
      </c>
      <c r="AT91">
        <v>14.569391</v>
      </c>
      <c r="AU91">
        <v>0</v>
      </c>
      <c r="AV91">
        <v>0</v>
      </c>
      <c r="AW91">
        <v>0</v>
      </c>
      <c r="AX91">
        <v>1.756958</v>
      </c>
      <c r="AY91">
        <v>0</v>
      </c>
      <c r="AZ91">
        <v>0</v>
      </c>
      <c r="BA91">
        <f t="shared" si="1"/>
        <v>2791.6588820000002</v>
      </c>
    </row>
    <row r="92" spans="1:53">
      <c r="A92" t="s">
        <v>134</v>
      </c>
      <c r="B92">
        <v>0</v>
      </c>
      <c r="C92">
        <v>10.1036</v>
      </c>
      <c r="D92">
        <v>0</v>
      </c>
      <c r="E92">
        <v>0</v>
      </c>
      <c r="F92">
        <v>0</v>
      </c>
      <c r="G92">
        <v>0</v>
      </c>
      <c r="H92">
        <v>0</v>
      </c>
      <c r="I92">
        <v>4.4614190000000002</v>
      </c>
      <c r="J92">
        <v>5.3475250000000001</v>
      </c>
      <c r="K92">
        <v>478.07151800000003</v>
      </c>
      <c r="L92">
        <v>634.53522499999997</v>
      </c>
      <c r="M92">
        <v>82.577500000000001</v>
      </c>
      <c r="N92">
        <v>114.758438</v>
      </c>
      <c r="O92">
        <v>120.141155</v>
      </c>
      <c r="P92">
        <v>122.008256</v>
      </c>
      <c r="Q92">
        <v>21.201647000000001</v>
      </c>
      <c r="R92">
        <v>20.592009000000001</v>
      </c>
      <c r="S92">
        <v>25.637982000000001</v>
      </c>
      <c r="T92">
        <v>0</v>
      </c>
      <c r="U92">
        <v>406.83505500000001</v>
      </c>
      <c r="V92">
        <v>13.843875000000001</v>
      </c>
      <c r="W92">
        <v>45.076706000000001</v>
      </c>
      <c r="X92">
        <v>95.537310000000005</v>
      </c>
      <c r="Y92">
        <v>0</v>
      </c>
      <c r="Z92">
        <v>6.3670169999999997</v>
      </c>
      <c r="AA92">
        <v>40.946860000000001</v>
      </c>
      <c r="AB92">
        <v>38.384081999999999</v>
      </c>
      <c r="AC92">
        <v>28.234518000000001</v>
      </c>
      <c r="AD92">
        <v>26.626977</v>
      </c>
      <c r="AE92">
        <v>48.027614</v>
      </c>
      <c r="AF92">
        <v>28.736969999999999</v>
      </c>
      <c r="AG92">
        <v>39.427356000000003</v>
      </c>
      <c r="AH92">
        <v>136.34555599999999</v>
      </c>
      <c r="AI92">
        <v>0</v>
      </c>
      <c r="AJ92">
        <v>0</v>
      </c>
      <c r="AK92">
        <v>50.299607000000002</v>
      </c>
      <c r="AL92">
        <v>20.319894000000001</v>
      </c>
      <c r="AM92">
        <v>15.384713</v>
      </c>
      <c r="AN92">
        <v>0.91065499999999999</v>
      </c>
      <c r="AO92">
        <v>1.5109349999999999</v>
      </c>
      <c r="AP92">
        <v>2.3645339999999999</v>
      </c>
      <c r="AQ92">
        <v>33.234043999999997</v>
      </c>
      <c r="AR92">
        <v>48.264119999999998</v>
      </c>
      <c r="AS92">
        <v>30.988308</v>
      </c>
      <c r="AT92">
        <v>13.055637000000001</v>
      </c>
      <c r="AU92">
        <v>0</v>
      </c>
      <c r="AV92">
        <v>0</v>
      </c>
      <c r="AW92">
        <v>0</v>
      </c>
      <c r="AX92">
        <v>1.756958</v>
      </c>
      <c r="AY92">
        <v>0</v>
      </c>
      <c r="AZ92">
        <v>0</v>
      </c>
      <c r="BA92">
        <f t="shared" si="1"/>
        <v>2811.9155749999995</v>
      </c>
    </row>
    <row r="93" spans="1:53">
      <c r="A93" t="s">
        <v>135</v>
      </c>
      <c r="B93">
        <v>0</v>
      </c>
      <c r="C93">
        <v>10.1036</v>
      </c>
      <c r="D93">
        <v>0</v>
      </c>
      <c r="E93">
        <v>0</v>
      </c>
      <c r="F93">
        <v>0</v>
      </c>
      <c r="G93">
        <v>0</v>
      </c>
      <c r="H93">
        <v>0</v>
      </c>
      <c r="I93">
        <v>4.4614190000000002</v>
      </c>
      <c r="J93">
        <v>5.3475250000000001</v>
      </c>
      <c r="K93">
        <v>499.74228199999999</v>
      </c>
      <c r="L93">
        <v>634.53522499999997</v>
      </c>
      <c r="M93">
        <v>82.577500000000001</v>
      </c>
      <c r="N93">
        <v>114.758438</v>
      </c>
      <c r="O93">
        <v>120.141155</v>
      </c>
      <c r="P93">
        <v>122.008256</v>
      </c>
      <c r="Q93">
        <v>21.201647000000001</v>
      </c>
      <c r="R93">
        <v>20.592009000000001</v>
      </c>
      <c r="S93">
        <v>25.637982000000001</v>
      </c>
      <c r="T93">
        <v>0</v>
      </c>
      <c r="U93">
        <v>406.83505500000001</v>
      </c>
      <c r="V93">
        <v>13.843875000000001</v>
      </c>
      <c r="W93">
        <v>45.076706000000001</v>
      </c>
      <c r="X93">
        <v>95.537310000000005</v>
      </c>
      <c r="Y93">
        <v>0</v>
      </c>
      <c r="Z93">
        <v>6.3670169999999997</v>
      </c>
      <c r="AA93">
        <v>40.946860000000001</v>
      </c>
      <c r="AB93">
        <v>38.384081999999999</v>
      </c>
      <c r="AC93">
        <v>28.234518000000001</v>
      </c>
      <c r="AD93">
        <v>26.626977</v>
      </c>
      <c r="AE93">
        <v>48.027614</v>
      </c>
      <c r="AF93">
        <v>28.736969999999999</v>
      </c>
      <c r="AG93">
        <v>39.427356000000003</v>
      </c>
      <c r="AH93">
        <v>113.621297</v>
      </c>
      <c r="AI93">
        <v>0</v>
      </c>
      <c r="AJ93">
        <v>0</v>
      </c>
      <c r="AK93">
        <v>50.299607000000002</v>
      </c>
      <c r="AL93">
        <v>20.319894000000001</v>
      </c>
      <c r="AM93">
        <v>15.384713</v>
      </c>
      <c r="AN93">
        <v>0.91065499999999999</v>
      </c>
      <c r="AO93">
        <v>1.6594580000000001</v>
      </c>
      <c r="AP93">
        <v>2.3645339999999999</v>
      </c>
      <c r="AQ93">
        <v>33.234043999999997</v>
      </c>
      <c r="AR93">
        <v>48.264119999999998</v>
      </c>
      <c r="AS93">
        <v>30.988308</v>
      </c>
      <c r="AT93">
        <v>14.569391</v>
      </c>
      <c r="AU93">
        <v>0</v>
      </c>
      <c r="AV93">
        <v>0</v>
      </c>
      <c r="AW93">
        <v>0</v>
      </c>
      <c r="AX93">
        <v>1.756958</v>
      </c>
      <c r="AY93">
        <v>0</v>
      </c>
      <c r="AZ93">
        <v>0</v>
      </c>
      <c r="BA93">
        <f t="shared" si="1"/>
        <v>2812.5243570000007</v>
      </c>
    </row>
    <row r="94" spans="1:53">
      <c r="A94" t="s">
        <v>136</v>
      </c>
      <c r="B94">
        <v>0</v>
      </c>
      <c r="C94">
        <v>10.1036</v>
      </c>
      <c r="D94">
        <v>0</v>
      </c>
      <c r="E94">
        <v>0</v>
      </c>
      <c r="F94">
        <v>0</v>
      </c>
      <c r="G94">
        <v>0</v>
      </c>
      <c r="H94">
        <v>0</v>
      </c>
      <c r="I94">
        <v>4.4614190000000002</v>
      </c>
      <c r="J94">
        <v>5.3475250000000001</v>
      </c>
      <c r="K94">
        <v>521.41304700000001</v>
      </c>
      <c r="L94">
        <v>634.53522499999997</v>
      </c>
      <c r="M94">
        <v>82.577500000000001</v>
      </c>
      <c r="N94">
        <v>114.758438</v>
      </c>
      <c r="O94">
        <v>120.141155</v>
      </c>
      <c r="P94">
        <v>122.008256</v>
      </c>
      <c r="Q94">
        <v>21.201647000000001</v>
      </c>
      <c r="R94">
        <v>20.592009000000001</v>
      </c>
      <c r="S94">
        <v>25.637982000000001</v>
      </c>
      <c r="T94">
        <v>0</v>
      </c>
      <c r="U94">
        <v>406.83505500000001</v>
      </c>
      <c r="V94">
        <v>13.843875000000001</v>
      </c>
      <c r="W94">
        <v>45.076706000000001</v>
      </c>
      <c r="X94">
        <v>95.537310000000005</v>
      </c>
      <c r="Y94">
        <v>0</v>
      </c>
      <c r="Z94">
        <v>6.3670169999999997</v>
      </c>
      <c r="AA94">
        <v>40.946860000000001</v>
      </c>
      <c r="AB94">
        <v>38.384081999999999</v>
      </c>
      <c r="AC94">
        <v>28.234518000000001</v>
      </c>
      <c r="AD94">
        <v>26.626977</v>
      </c>
      <c r="AE94">
        <v>46.865937000000002</v>
      </c>
      <c r="AF94">
        <v>28.736969999999999</v>
      </c>
      <c r="AG94">
        <v>39.427356000000003</v>
      </c>
      <c r="AH94">
        <v>90.897036999999997</v>
      </c>
      <c r="AI94">
        <v>0</v>
      </c>
      <c r="AJ94">
        <v>0</v>
      </c>
      <c r="AK94">
        <v>50.299607000000002</v>
      </c>
      <c r="AL94">
        <v>20.319894000000001</v>
      </c>
      <c r="AM94">
        <v>15.384713</v>
      </c>
      <c r="AN94">
        <v>0.91065499999999999</v>
      </c>
      <c r="AO94">
        <v>1.796556</v>
      </c>
      <c r="AP94">
        <v>2.3645339999999999</v>
      </c>
      <c r="AQ94">
        <v>33.234043999999997</v>
      </c>
      <c r="AR94">
        <v>48.264119999999998</v>
      </c>
      <c r="AS94">
        <v>30.988308</v>
      </c>
      <c r="AT94">
        <v>14.569391</v>
      </c>
      <c r="AU94">
        <v>0</v>
      </c>
      <c r="AV94">
        <v>0</v>
      </c>
      <c r="AW94">
        <v>0</v>
      </c>
      <c r="AX94">
        <v>1.756958</v>
      </c>
      <c r="AY94">
        <v>0</v>
      </c>
      <c r="AZ94">
        <v>0</v>
      </c>
      <c r="BA94">
        <f t="shared" si="1"/>
        <v>2810.4462830000002</v>
      </c>
    </row>
    <row r="95" spans="1:53">
      <c r="A95" t="s">
        <v>137</v>
      </c>
      <c r="B95">
        <v>0</v>
      </c>
      <c r="C95">
        <v>10.239610000000001</v>
      </c>
      <c r="D95">
        <v>0</v>
      </c>
      <c r="E95">
        <v>0</v>
      </c>
      <c r="F95">
        <v>0</v>
      </c>
      <c r="G95">
        <v>0</v>
      </c>
      <c r="H95">
        <v>0</v>
      </c>
      <c r="I95">
        <v>4.4614190000000002</v>
      </c>
      <c r="J95">
        <v>5.3475250000000001</v>
      </c>
      <c r="K95">
        <v>521.41304700000001</v>
      </c>
      <c r="L95">
        <v>634.53522499999997</v>
      </c>
      <c r="M95">
        <v>82.577500000000001</v>
      </c>
      <c r="N95">
        <v>114.758438</v>
      </c>
      <c r="O95">
        <v>120.141155</v>
      </c>
      <c r="P95">
        <v>122.008256</v>
      </c>
      <c r="Q95">
        <v>21.201647000000001</v>
      </c>
      <c r="R95">
        <v>20.592009000000001</v>
      </c>
      <c r="S95">
        <v>25.637982000000001</v>
      </c>
      <c r="T95">
        <v>0</v>
      </c>
      <c r="U95">
        <v>406.83505500000001</v>
      </c>
      <c r="V95">
        <v>13.843875000000001</v>
      </c>
      <c r="W95">
        <v>45.076706000000001</v>
      </c>
      <c r="X95">
        <v>95.537310000000005</v>
      </c>
      <c r="Y95">
        <v>0</v>
      </c>
      <c r="Z95">
        <v>6.3670169999999997</v>
      </c>
      <c r="AA95">
        <v>40.946860000000001</v>
      </c>
      <c r="AB95">
        <v>38.384081999999999</v>
      </c>
      <c r="AC95">
        <v>18.804043</v>
      </c>
      <c r="AD95">
        <v>26.626977</v>
      </c>
      <c r="AE95">
        <v>29.914428000000001</v>
      </c>
      <c r="AF95">
        <v>8.6210909999999998</v>
      </c>
      <c r="AG95">
        <v>39.427356000000003</v>
      </c>
      <c r="AH95">
        <v>68.172777999999994</v>
      </c>
      <c r="AI95">
        <v>0</v>
      </c>
      <c r="AJ95">
        <v>0</v>
      </c>
      <c r="AK95">
        <v>50.299607000000002</v>
      </c>
      <c r="AL95">
        <v>20.319894000000001</v>
      </c>
      <c r="AM95">
        <v>15.384713</v>
      </c>
      <c r="AN95">
        <v>0.91065499999999999</v>
      </c>
      <c r="AO95">
        <v>1.8165500000000001</v>
      </c>
      <c r="AP95">
        <v>2.3645339999999999</v>
      </c>
      <c r="AQ95">
        <v>33.234043999999997</v>
      </c>
      <c r="AR95">
        <v>48.264119999999998</v>
      </c>
      <c r="AS95">
        <v>30.988308</v>
      </c>
      <c r="AT95">
        <v>14.569391</v>
      </c>
      <c r="AU95">
        <v>0</v>
      </c>
      <c r="AV95">
        <v>0</v>
      </c>
      <c r="AW95">
        <v>0</v>
      </c>
      <c r="AX95">
        <v>1.756958</v>
      </c>
      <c r="AY95">
        <v>0</v>
      </c>
      <c r="AZ95">
        <v>0</v>
      </c>
      <c r="BA95">
        <f t="shared" si="1"/>
        <v>2741.3801650000005</v>
      </c>
    </row>
    <row r="96" spans="1:53">
      <c r="A96" t="s">
        <v>138</v>
      </c>
      <c r="B96">
        <v>0</v>
      </c>
      <c r="C96">
        <v>10.239610000000001</v>
      </c>
      <c r="D96">
        <v>0</v>
      </c>
      <c r="E96">
        <v>0</v>
      </c>
      <c r="F96">
        <v>0</v>
      </c>
      <c r="G96">
        <v>0</v>
      </c>
      <c r="H96">
        <v>0</v>
      </c>
      <c r="I96">
        <v>4.4614190000000002</v>
      </c>
      <c r="J96">
        <v>5.3475250000000001</v>
      </c>
      <c r="K96">
        <v>521.41304700000001</v>
      </c>
      <c r="L96">
        <v>634.53522499999997</v>
      </c>
      <c r="M96">
        <v>82.577500000000001</v>
      </c>
      <c r="N96">
        <v>114.758438</v>
      </c>
      <c r="O96">
        <v>120.141155</v>
      </c>
      <c r="P96">
        <v>122.008256</v>
      </c>
      <c r="Q96">
        <v>21.201647000000001</v>
      </c>
      <c r="R96">
        <v>20.592009000000001</v>
      </c>
      <c r="S96">
        <v>25.637982000000001</v>
      </c>
      <c r="T96">
        <v>0</v>
      </c>
      <c r="U96">
        <v>406.83505500000001</v>
      </c>
      <c r="V96">
        <v>13.843875000000001</v>
      </c>
      <c r="W96">
        <v>45.076706000000001</v>
      </c>
      <c r="X96">
        <v>95.537310000000005</v>
      </c>
      <c r="Y96">
        <v>0</v>
      </c>
      <c r="Z96">
        <v>6.3670169999999997</v>
      </c>
      <c r="AA96">
        <v>38.374250000000004</v>
      </c>
      <c r="AB96">
        <v>34.965255999999997</v>
      </c>
      <c r="AC96">
        <v>18.804043</v>
      </c>
      <c r="AD96">
        <v>17.710251</v>
      </c>
      <c r="AE96">
        <v>29.914428000000001</v>
      </c>
      <c r="AF96">
        <v>8.6210909999999998</v>
      </c>
      <c r="AG96">
        <v>39.427356000000003</v>
      </c>
      <c r="AH96">
        <v>45.448518999999997</v>
      </c>
      <c r="AI96">
        <v>0</v>
      </c>
      <c r="AJ96">
        <v>0</v>
      </c>
      <c r="AK96">
        <v>50.299607000000002</v>
      </c>
      <c r="AL96">
        <v>20.319894000000001</v>
      </c>
      <c r="AM96">
        <v>15.384713</v>
      </c>
      <c r="AN96">
        <v>0.91065499999999999</v>
      </c>
      <c r="AO96">
        <v>1.8116939999999999</v>
      </c>
      <c r="AP96">
        <v>2.3645339999999999</v>
      </c>
      <c r="AQ96">
        <v>33.234043999999997</v>
      </c>
      <c r="AR96">
        <v>48.264119999999998</v>
      </c>
      <c r="AS96">
        <v>30.988308</v>
      </c>
      <c r="AT96">
        <v>14.569391</v>
      </c>
      <c r="AU96">
        <v>0</v>
      </c>
      <c r="AV96">
        <v>0</v>
      </c>
      <c r="AW96">
        <v>0</v>
      </c>
      <c r="AX96">
        <v>1.756958</v>
      </c>
      <c r="AY96">
        <v>0</v>
      </c>
      <c r="AZ96">
        <v>0</v>
      </c>
      <c r="BA96">
        <f t="shared" si="1"/>
        <v>2703.7428880000002</v>
      </c>
    </row>
    <row r="97" spans="1:53">
      <c r="A97" t="s">
        <v>139</v>
      </c>
      <c r="B97">
        <v>0</v>
      </c>
      <c r="C97">
        <v>10.239610000000001</v>
      </c>
      <c r="D97">
        <v>0</v>
      </c>
      <c r="E97">
        <v>0</v>
      </c>
      <c r="F97">
        <v>0</v>
      </c>
      <c r="G97">
        <v>0</v>
      </c>
      <c r="H97">
        <v>0</v>
      </c>
      <c r="I97">
        <v>4.4614190000000002</v>
      </c>
      <c r="J97">
        <v>5.3475250000000001</v>
      </c>
      <c r="K97">
        <v>521.41304700000001</v>
      </c>
      <c r="L97">
        <v>634.53765399999997</v>
      </c>
      <c r="M97">
        <v>82.577500000000001</v>
      </c>
      <c r="N97">
        <v>114.758438</v>
      </c>
      <c r="O97">
        <v>120.141155</v>
      </c>
      <c r="P97">
        <v>122.008256</v>
      </c>
      <c r="Q97">
        <v>21.201647000000001</v>
      </c>
      <c r="R97">
        <v>20.592009000000001</v>
      </c>
      <c r="S97">
        <v>25.637982000000001</v>
      </c>
      <c r="T97">
        <v>0</v>
      </c>
      <c r="U97">
        <v>406.83505500000001</v>
      </c>
      <c r="V97">
        <v>13.843875000000001</v>
      </c>
      <c r="W97">
        <v>45.076706000000001</v>
      </c>
      <c r="X97">
        <v>95.537310000000005</v>
      </c>
      <c r="Y97">
        <v>0</v>
      </c>
      <c r="Z97">
        <v>6.3670169999999997</v>
      </c>
      <c r="AA97">
        <v>27.297906000000001</v>
      </c>
      <c r="AB97">
        <v>24.605180000000001</v>
      </c>
      <c r="AC97">
        <v>18.804043</v>
      </c>
      <c r="AD97">
        <v>17.710251</v>
      </c>
      <c r="AE97">
        <v>29.914428000000001</v>
      </c>
      <c r="AF97">
        <v>8.6210909999999998</v>
      </c>
      <c r="AG97">
        <v>39.427356000000003</v>
      </c>
      <c r="AH97">
        <v>22.724259</v>
      </c>
      <c r="AI97">
        <v>0</v>
      </c>
      <c r="AJ97">
        <v>0</v>
      </c>
      <c r="AK97">
        <v>50.299607000000002</v>
      </c>
      <c r="AL97">
        <v>20.319894000000001</v>
      </c>
      <c r="AM97">
        <v>15.384713</v>
      </c>
      <c r="AN97">
        <v>0.91065499999999999</v>
      </c>
      <c r="AO97">
        <v>4.9549529999999997</v>
      </c>
      <c r="AP97">
        <v>2.3645339999999999</v>
      </c>
      <c r="AQ97">
        <v>33.234043999999997</v>
      </c>
      <c r="AR97">
        <v>48.264119999999998</v>
      </c>
      <c r="AS97">
        <v>30.988308</v>
      </c>
      <c r="AT97">
        <v>14.569391</v>
      </c>
      <c r="AU97">
        <v>0</v>
      </c>
      <c r="AV97">
        <v>0</v>
      </c>
      <c r="AW97">
        <v>0</v>
      </c>
      <c r="AX97">
        <v>1.756958</v>
      </c>
      <c r="AY97">
        <v>0</v>
      </c>
      <c r="AZ97">
        <v>0</v>
      </c>
      <c r="BA97">
        <f t="shared" si="1"/>
        <v>2662.7278959999999</v>
      </c>
    </row>
    <row r="98" spans="1:53">
      <c r="A98" t="s">
        <v>140</v>
      </c>
      <c r="B98">
        <v>0</v>
      </c>
      <c r="C98">
        <v>10.365905</v>
      </c>
      <c r="D98">
        <v>0</v>
      </c>
      <c r="E98">
        <v>0</v>
      </c>
      <c r="F98">
        <v>0</v>
      </c>
      <c r="G98">
        <v>0</v>
      </c>
      <c r="H98">
        <v>0</v>
      </c>
      <c r="I98">
        <v>4.4614190000000002</v>
      </c>
      <c r="J98">
        <v>5.3475250000000001</v>
      </c>
      <c r="K98">
        <v>521.41304700000001</v>
      </c>
      <c r="L98">
        <v>634.53765399999997</v>
      </c>
      <c r="M98">
        <v>82.577500000000001</v>
      </c>
      <c r="N98">
        <v>114.758438</v>
      </c>
      <c r="O98">
        <v>120.141155</v>
      </c>
      <c r="P98">
        <v>122.008256</v>
      </c>
      <c r="Q98">
        <v>21.201647000000001</v>
      </c>
      <c r="R98">
        <v>20.592009000000001</v>
      </c>
      <c r="S98">
        <v>25.637982000000001</v>
      </c>
      <c r="T98">
        <v>0</v>
      </c>
      <c r="U98">
        <v>406.83505500000001</v>
      </c>
      <c r="V98">
        <v>13.843875000000001</v>
      </c>
      <c r="W98">
        <v>45.076706000000001</v>
      </c>
      <c r="X98">
        <v>95.537310000000005</v>
      </c>
      <c r="Y98">
        <v>0</v>
      </c>
      <c r="Z98">
        <v>6.3670169999999997</v>
      </c>
      <c r="AA98">
        <v>27.297906000000001</v>
      </c>
      <c r="AB98">
        <v>24.605180000000001</v>
      </c>
      <c r="AC98">
        <v>18.804043</v>
      </c>
      <c r="AD98">
        <v>17.710251</v>
      </c>
      <c r="AE98">
        <v>29.914428000000001</v>
      </c>
      <c r="AF98">
        <v>8.6210909999999998</v>
      </c>
      <c r="AG98">
        <v>39.427356000000003</v>
      </c>
      <c r="AH98">
        <v>22.724259</v>
      </c>
      <c r="AI98">
        <v>0</v>
      </c>
      <c r="AJ98">
        <v>0</v>
      </c>
      <c r="AK98">
        <v>50.299607000000002</v>
      </c>
      <c r="AL98">
        <v>20.319894000000001</v>
      </c>
      <c r="AM98">
        <v>15.384713</v>
      </c>
      <c r="AN98">
        <v>0.91065499999999999</v>
      </c>
      <c r="AO98">
        <v>4.9560959999999996</v>
      </c>
      <c r="AP98">
        <v>2.3645339999999999</v>
      </c>
      <c r="AQ98">
        <v>33.234043999999997</v>
      </c>
      <c r="AR98">
        <v>48.264119999999998</v>
      </c>
      <c r="AS98">
        <v>30.988308</v>
      </c>
      <c r="AT98">
        <v>14.569391</v>
      </c>
      <c r="AU98">
        <v>0</v>
      </c>
      <c r="AV98">
        <v>0</v>
      </c>
      <c r="AW98">
        <v>0</v>
      </c>
      <c r="AX98">
        <v>1.756958</v>
      </c>
      <c r="AY98">
        <v>0</v>
      </c>
      <c r="AZ98">
        <v>0</v>
      </c>
      <c r="BA98">
        <f t="shared" si="1"/>
        <v>2662.8553339999999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2.2686953750000002E-2</v>
      </c>
      <c r="D99">
        <f t="shared" si="2"/>
        <v>0</v>
      </c>
      <c r="E99">
        <f t="shared" si="2"/>
        <v>0</v>
      </c>
      <c r="F99">
        <f t="shared" si="2"/>
        <v>6.1811687499999995E-3</v>
      </c>
      <c r="G99">
        <f t="shared" si="2"/>
        <v>0</v>
      </c>
      <c r="H99">
        <f t="shared" si="2"/>
        <v>0</v>
      </c>
      <c r="I99">
        <f t="shared" si="2"/>
        <v>2.3675586750000008E-2</v>
      </c>
      <c r="J99">
        <f t="shared" si="2"/>
        <v>7.4650255500000068E-2</v>
      </c>
      <c r="K99">
        <f t="shared" si="2"/>
        <v>11.324723627000001</v>
      </c>
      <c r="L99">
        <f t="shared" si="2"/>
        <v>14.145955486999991</v>
      </c>
      <c r="M99">
        <f t="shared" si="2"/>
        <v>1.8740234999999998</v>
      </c>
      <c r="N99">
        <f t="shared" si="2"/>
        <v>2.7532904190000025</v>
      </c>
      <c r="O99">
        <f t="shared" si="2"/>
        <v>2.6826545657499983</v>
      </c>
      <c r="P99">
        <f t="shared" si="2"/>
        <v>2.9281981439999951</v>
      </c>
      <c r="Q99">
        <f t="shared" si="2"/>
        <v>0.50879908250000105</v>
      </c>
      <c r="R99">
        <f t="shared" si="2"/>
        <v>0.91171490799999944</v>
      </c>
      <c r="S99">
        <f t="shared" si="2"/>
        <v>0.61531156800000031</v>
      </c>
      <c r="T99">
        <f t="shared" si="2"/>
        <v>0</v>
      </c>
      <c r="U99">
        <f t="shared" si="2"/>
        <v>9.7640413200000058</v>
      </c>
      <c r="V99">
        <f t="shared" si="2"/>
        <v>0.33225300000000046</v>
      </c>
      <c r="W99">
        <f t="shared" si="2"/>
        <v>1.0208895139999978</v>
      </c>
      <c r="X99">
        <f t="shared" si="2"/>
        <v>2.292895439999997</v>
      </c>
      <c r="Y99">
        <f t="shared" si="2"/>
        <v>0</v>
      </c>
      <c r="Z99">
        <f t="shared" si="2"/>
        <v>0.27059820399999984</v>
      </c>
      <c r="AA99">
        <f t="shared" si="2"/>
        <v>0.49118349225000013</v>
      </c>
      <c r="AB99">
        <f t="shared" si="2"/>
        <v>0.53683971175000011</v>
      </c>
      <c r="AC99">
        <f t="shared" si="2"/>
        <v>0.38124300874999978</v>
      </c>
      <c r="AD99">
        <f t="shared" si="2"/>
        <v>0.38961396549999938</v>
      </c>
      <c r="AE99">
        <f t="shared" si="2"/>
        <v>0.70979832900000039</v>
      </c>
      <c r="AF99">
        <f t="shared" si="2"/>
        <v>0.27683281099999985</v>
      </c>
      <c r="AG99">
        <f t="shared" si="2"/>
        <v>0.94625654400000125</v>
      </c>
      <c r="AH99">
        <f t="shared" si="2"/>
        <v>1.2748585492500002</v>
      </c>
      <c r="AI99">
        <f t="shared" si="2"/>
        <v>0.129237187</v>
      </c>
      <c r="AJ99">
        <f t="shared" si="2"/>
        <v>0</v>
      </c>
      <c r="AK99">
        <f t="shared" si="2"/>
        <v>1.2071905679999986</v>
      </c>
      <c r="AL99">
        <f t="shared" si="2"/>
        <v>0.84638002775000032</v>
      </c>
      <c r="AM99">
        <f t="shared" si="2"/>
        <v>0.28490209150000018</v>
      </c>
      <c r="AN99">
        <f t="shared" si="2"/>
        <v>2.1855720000000016E-2</v>
      </c>
      <c r="AO99">
        <f t="shared" si="2"/>
        <v>7.3854592750000003E-2</v>
      </c>
      <c r="AP99">
        <f t="shared" si="2"/>
        <v>7.0500441999999997E-2</v>
      </c>
      <c r="AQ99">
        <f t="shared" si="2"/>
        <v>0.40456174800000011</v>
      </c>
      <c r="AR99">
        <f t="shared" si="2"/>
        <v>1.1679917039999979</v>
      </c>
      <c r="AS99">
        <f t="shared" si="2"/>
        <v>0.74641675199999935</v>
      </c>
      <c r="AT99">
        <f t="shared" si="2"/>
        <v>0.34621403424999991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3.5362358499999982E-2</v>
      </c>
      <c r="AY99">
        <f t="shared" si="2"/>
        <v>0</v>
      </c>
      <c r="AZ99">
        <f t="shared" si="2"/>
        <v>0</v>
      </c>
      <c r="BA99">
        <f t="shared" si="1"/>
        <v>61.893636381249976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H3" activePane="bottomRight" state="frozen"/>
      <selection sqref="A1:D35"/>
      <selection pane="topRight" sqref="A1:D35"/>
      <selection pane="bottomLeft" sqref="A1:D35"/>
      <selection pane="bottomRight" activeCell="R3" sqref="R3:R98"/>
    </sheetView>
  </sheetViews>
  <sheetFormatPr defaultRowHeight="15"/>
  <cols>
    <col min="1" max="1" width="12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>
      <c r="A2" s="211"/>
      <c r="Q2" t="s">
        <v>38</v>
      </c>
      <c r="R2" t="s">
        <v>39</v>
      </c>
      <c r="AS2" s="19"/>
      <c r="AT2" s="169"/>
      <c r="AU2" s="169"/>
      <c r="AV2" s="169"/>
      <c r="AW2" s="169"/>
      <c r="AX2" s="169"/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50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50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50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50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100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100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100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100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130.77556799999999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130.77556799999999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50</v>
      </c>
      <c r="R64">
        <v>130.77556799999999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180.77556799999999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70</v>
      </c>
      <c r="R65">
        <v>130.77556799999999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200.77556799999999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100</v>
      </c>
      <c r="R66">
        <v>130.77556799999999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230.77556799999999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100</v>
      </c>
      <c r="R67">
        <v>130.77556799999999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230.77556799999999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123.74683899999999</v>
      </c>
      <c r="R68">
        <v>130.77556799999999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254.52240699999999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150</v>
      </c>
      <c r="R69">
        <v>130.77556799999999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280.77556800000002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150</v>
      </c>
      <c r="R70">
        <v>130.77556799999999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280.77556800000002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100</v>
      </c>
      <c r="R71">
        <v>130.77556799999999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230.77556799999999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120</v>
      </c>
      <c r="R72">
        <v>130.77556799999999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250.77556799999999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120</v>
      </c>
      <c r="R73">
        <v>130.77556799999999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250.77556799999999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150</v>
      </c>
      <c r="R74">
        <v>130.77556799999999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280.77556800000002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0.929701</v>
      </c>
      <c r="R75">
        <v>3.6101420000000002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4.5398430000000003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1.301582</v>
      </c>
      <c r="R76">
        <v>3.6101420000000002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4.9117240000000004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1.301582</v>
      </c>
      <c r="R77">
        <v>3.6101420000000002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4.9117240000000004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1.219875</v>
      </c>
      <c r="R78">
        <v>3.6101420000000002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4.8300169999999998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0.72440099999999996</v>
      </c>
      <c r="R79">
        <v>3.6101420000000002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4.334543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1.219875</v>
      </c>
      <c r="R80">
        <v>3.6101420000000002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4.8300169999999998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1.208612</v>
      </c>
      <c r="R81">
        <v>3.6101420000000002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4.8187540000000002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1.208612</v>
      </c>
      <c r="R82">
        <v>3.6101420000000002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4.8187540000000002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0.92970200000000003</v>
      </c>
      <c r="R83">
        <v>3.079923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4.0096249999999998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1.394552</v>
      </c>
      <c r="R84">
        <v>2.5253079999999999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3.9198599999999999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1.394552</v>
      </c>
      <c r="R85">
        <v>18.006146000000001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19.400698000000002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1.394552</v>
      </c>
      <c r="R86">
        <v>1.8050710000000001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3.1996229999999999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1.394552</v>
      </c>
      <c r="R87">
        <v>1.8050710000000001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3.1996229999999999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1.394552</v>
      </c>
      <c r="R88">
        <v>1.8050710000000001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3.1996229999999999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1.394552</v>
      </c>
      <c r="R89">
        <v>1.8050710000000001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3.1996229999999999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1.394552</v>
      </c>
      <c r="R90">
        <v>1.8050710000000001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3.1996229999999999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1.394552</v>
      </c>
      <c r="R91">
        <v>1.8050710000000001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3.1996229999999999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1.394552</v>
      </c>
      <c r="R92">
        <v>1.8050710000000001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3.1996229999999999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1.394552</v>
      </c>
      <c r="R93">
        <v>1.8050710000000001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3.1996229999999999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1.394552</v>
      </c>
      <c r="R94">
        <v>1.8050710000000001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3.1996229999999999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1.394552</v>
      </c>
      <c r="R95">
        <v>1.8050710000000001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3.1996229999999999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1.394552</v>
      </c>
      <c r="R96">
        <v>1.8050710000000001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3.1996229999999999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1.394552</v>
      </c>
      <c r="R97">
        <v>1.8050710000000001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3.1996229999999999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1.394552</v>
      </c>
      <c r="R98">
        <v>1.8050710000000001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3.1996229999999999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0.31617726524999984</v>
      </c>
      <c r="R99">
        <f t="shared" si="2"/>
        <v>0.48631631300000006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0.80249357824999989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I3" activePane="bottomRight" state="frozen"/>
      <selection sqref="A1:D35"/>
      <selection pane="topRight" sqref="A1:D35"/>
      <selection pane="bottomLeft" sqref="A1:D35"/>
      <selection pane="bottomRight" activeCell="Q3" sqref="Q3:Q98"/>
    </sheetView>
  </sheetViews>
  <sheetFormatPr defaultRowHeight="15"/>
  <cols>
    <col min="1" max="1" width="12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>
      <c r="A2" s="211"/>
      <c r="Q2" t="s">
        <v>38</v>
      </c>
      <c r="R2" t="s">
        <v>39</v>
      </c>
      <c r="AS2" s="19"/>
      <c r="AT2" s="169"/>
      <c r="AU2" s="169"/>
      <c r="AV2" s="169"/>
      <c r="AW2" s="169"/>
      <c r="AX2" s="169"/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48.575000000000003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48.575000000000003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48.575000000000003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48.575000000000003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97.15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97.15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97.15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97.15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127.048464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127.048464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48.575000000000003</v>
      </c>
      <c r="R64">
        <v>127.048464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175.62346400000001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68.004999999999995</v>
      </c>
      <c r="R65">
        <v>127.048464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195.05346399999999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97.15</v>
      </c>
      <c r="R66">
        <v>127.048464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224.198464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97.15</v>
      </c>
      <c r="R67">
        <v>127.048464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224.198464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120.220054</v>
      </c>
      <c r="R68">
        <v>127.048464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247.268518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145.72499999999999</v>
      </c>
      <c r="R69">
        <v>127.048464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272.77346399999999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145.72499999999999</v>
      </c>
      <c r="R70">
        <v>127.048464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272.77346399999999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97.15</v>
      </c>
      <c r="R71">
        <v>127.048464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224.198464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116.58</v>
      </c>
      <c r="R72">
        <v>127.048464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243.62846400000001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116.58</v>
      </c>
      <c r="R73">
        <v>127.048464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243.62846400000001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145.72499999999999</v>
      </c>
      <c r="R74">
        <v>127.048464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272.77346399999999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0.90320500000000004</v>
      </c>
      <c r="R75">
        <v>3.507253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4.4104580000000002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1.2644869999999999</v>
      </c>
      <c r="R76">
        <v>3.507253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4.7717399999999994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1.2644869999999999</v>
      </c>
      <c r="R77">
        <v>3.507253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4.7717399999999994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1.185109</v>
      </c>
      <c r="R78">
        <v>3.507253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4.6923620000000001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0.70375600000000005</v>
      </c>
      <c r="R79">
        <v>3.507253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4.2110089999999998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1.185109</v>
      </c>
      <c r="R80">
        <v>3.507253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4.6923620000000001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1.174167</v>
      </c>
      <c r="R81">
        <v>3.507253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4.6814200000000001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1.174167</v>
      </c>
      <c r="R82">
        <v>3.507253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4.6814200000000001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0.90320500000000004</v>
      </c>
      <c r="R83">
        <v>2.9921449999999998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3.8953499999999996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1.3548070000000001</v>
      </c>
      <c r="R84">
        <v>2.4533369999999999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3.808144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1.3548070000000001</v>
      </c>
      <c r="R85">
        <v>17.492971000000001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18.847778000000002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1.3548070000000001</v>
      </c>
      <c r="R86">
        <v>1.7536259999999999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3.1084329999999998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1.3548070000000001</v>
      </c>
      <c r="R87">
        <v>1.7536259999999999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3.1084329999999998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1.3548070000000001</v>
      </c>
      <c r="R88">
        <v>1.7536259999999999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3.1084329999999998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1.3548070000000001</v>
      </c>
      <c r="R89">
        <v>1.7536259999999999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3.1084329999999998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1.3548070000000001</v>
      </c>
      <c r="R90">
        <v>1.7536259999999999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3.1084329999999998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1.3548070000000001</v>
      </c>
      <c r="R91">
        <v>1.7536259999999999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3.1084329999999998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1.3548070000000001</v>
      </c>
      <c r="R92">
        <v>1.7536259999999999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3.1084329999999998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1.3548070000000001</v>
      </c>
      <c r="R93">
        <v>1.7536259999999999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3.1084329999999998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1.3548070000000001</v>
      </c>
      <c r="R94">
        <v>1.7536259999999999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3.1084329999999998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1.3548070000000001</v>
      </c>
      <c r="R95">
        <v>1.7536259999999999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3.1084329999999998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1.3548070000000001</v>
      </c>
      <c r="R96">
        <v>1.7536259999999999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3.1084329999999998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1.3548070000000001</v>
      </c>
      <c r="R97">
        <v>1.7536259999999999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3.1084329999999998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1.3548070000000001</v>
      </c>
      <c r="R98">
        <v>1.7536259999999999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3.1084329999999998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0.30716621274999972</v>
      </c>
      <c r="R99">
        <f t="shared" si="2"/>
        <v>0.47245629574999964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0.77962250849999937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R3" activePane="bottomRight" state="frozen"/>
      <selection sqref="A1:D35"/>
      <selection pane="topRight" sqref="A1:D35"/>
      <selection pane="bottomLeft" sqref="A1:D35"/>
      <selection pane="bottomRight" activeCell="AA3" sqref="AA3:AA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44656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</row>
    <row r="2" spans="1:28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</row>
    <row r="3" spans="1:28">
      <c r="A3" t="s">
        <v>45</v>
      </c>
      <c r="B3" s="75">
        <v>262.89</v>
      </c>
      <c r="C3" s="75">
        <v>73.83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58.47</v>
      </c>
      <c r="J3">
        <v>273.23</v>
      </c>
      <c r="K3">
        <v>101.76</v>
      </c>
      <c r="L3">
        <v>5.62</v>
      </c>
      <c r="M3">
        <v>2.5</v>
      </c>
      <c r="N3" s="135">
        <v>0</v>
      </c>
      <c r="O3" s="135">
        <v>0</v>
      </c>
      <c r="P3" s="135">
        <v>0</v>
      </c>
      <c r="Q3">
        <v>6.18</v>
      </c>
      <c r="R3">
        <v>0</v>
      </c>
      <c r="S3">
        <v>3.88</v>
      </c>
      <c r="T3">
        <v>32.96</v>
      </c>
      <c r="U3">
        <v>10.99</v>
      </c>
      <c r="V3">
        <v>10.98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262.89</v>
      </c>
      <c r="C4" s="75">
        <v>73.83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58.47</v>
      </c>
      <c r="J4">
        <v>273.23</v>
      </c>
      <c r="K4">
        <v>101.76</v>
      </c>
      <c r="L4">
        <v>5.62</v>
      </c>
      <c r="M4">
        <v>2.4300000000000002</v>
      </c>
      <c r="N4" s="135">
        <v>0</v>
      </c>
      <c r="O4" s="135">
        <v>0</v>
      </c>
      <c r="P4" s="135">
        <v>0</v>
      </c>
      <c r="Q4">
        <v>6.18</v>
      </c>
      <c r="R4">
        <v>0</v>
      </c>
      <c r="S4">
        <v>3.88</v>
      </c>
      <c r="T4">
        <v>33.549999999999997</v>
      </c>
      <c r="U4">
        <v>11.18</v>
      </c>
      <c r="V4">
        <v>11.19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262.89</v>
      </c>
      <c r="C5" s="75">
        <v>73.83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58.47</v>
      </c>
      <c r="J5">
        <v>273.23</v>
      </c>
      <c r="K5">
        <v>101.76</v>
      </c>
      <c r="L5">
        <v>5.62</v>
      </c>
      <c r="M5">
        <v>2.33</v>
      </c>
      <c r="N5" s="135">
        <v>0</v>
      </c>
      <c r="O5" s="135">
        <v>0</v>
      </c>
      <c r="P5" s="135">
        <v>0</v>
      </c>
      <c r="Q5">
        <v>6.18</v>
      </c>
      <c r="R5">
        <v>0</v>
      </c>
      <c r="S5">
        <v>3.88</v>
      </c>
      <c r="T5">
        <v>34.44</v>
      </c>
      <c r="U5">
        <v>11.48</v>
      </c>
      <c r="V5">
        <v>11.48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262.89</v>
      </c>
      <c r="C6" s="75">
        <v>73.83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58.47</v>
      </c>
      <c r="J6">
        <v>273.23</v>
      </c>
      <c r="K6">
        <v>101.76</v>
      </c>
      <c r="L6">
        <v>5.62</v>
      </c>
      <c r="M6">
        <v>2.3199999999999998</v>
      </c>
      <c r="N6" s="135">
        <v>0</v>
      </c>
      <c r="O6" s="135">
        <v>0</v>
      </c>
      <c r="P6" s="135">
        <v>0</v>
      </c>
      <c r="Q6">
        <v>6.18</v>
      </c>
      <c r="R6">
        <v>0</v>
      </c>
      <c r="S6">
        <v>3.88</v>
      </c>
      <c r="T6">
        <v>35.21</v>
      </c>
      <c r="U6">
        <v>11.74</v>
      </c>
      <c r="V6">
        <v>11.72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262.89</v>
      </c>
      <c r="C7" s="75">
        <v>73.83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58.47</v>
      </c>
      <c r="J7">
        <v>273.23</v>
      </c>
      <c r="K7">
        <v>101.76</v>
      </c>
      <c r="L7">
        <v>5.47</v>
      </c>
      <c r="M7">
        <v>2.4</v>
      </c>
      <c r="N7" s="135">
        <v>0</v>
      </c>
      <c r="O7" s="135">
        <v>0</v>
      </c>
      <c r="P7" s="135">
        <v>0</v>
      </c>
      <c r="Q7">
        <v>6.18</v>
      </c>
      <c r="R7">
        <v>0</v>
      </c>
      <c r="S7">
        <v>3.88</v>
      </c>
      <c r="T7">
        <v>35.75</v>
      </c>
      <c r="U7">
        <v>11.92</v>
      </c>
      <c r="V7">
        <v>11.9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262.89</v>
      </c>
      <c r="C8" s="75">
        <v>73.83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58.47</v>
      </c>
      <c r="J8">
        <v>273.23</v>
      </c>
      <c r="K8">
        <v>101.76</v>
      </c>
      <c r="L8">
        <v>5.47</v>
      </c>
      <c r="M8">
        <v>2.39</v>
      </c>
      <c r="N8" s="135">
        <v>0</v>
      </c>
      <c r="O8" s="135">
        <v>0</v>
      </c>
      <c r="P8" s="135">
        <v>0</v>
      </c>
      <c r="Q8">
        <v>6.18</v>
      </c>
      <c r="R8">
        <v>0</v>
      </c>
      <c r="S8">
        <v>3.88</v>
      </c>
      <c r="T8">
        <v>36.15</v>
      </c>
      <c r="U8">
        <v>12.05</v>
      </c>
      <c r="V8">
        <v>12.05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262.89</v>
      </c>
      <c r="C9" s="75">
        <v>73.83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58.47</v>
      </c>
      <c r="J9">
        <v>273.23</v>
      </c>
      <c r="K9">
        <v>101.76</v>
      </c>
      <c r="L9">
        <v>5.47</v>
      </c>
      <c r="M9">
        <v>2.36</v>
      </c>
      <c r="N9" s="135">
        <v>0</v>
      </c>
      <c r="O9" s="135">
        <v>0</v>
      </c>
      <c r="P9" s="135">
        <v>0</v>
      </c>
      <c r="Q9">
        <v>6.18</v>
      </c>
      <c r="R9">
        <v>0</v>
      </c>
      <c r="S9">
        <v>3.88</v>
      </c>
      <c r="T9">
        <v>36.82</v>
      </c>
      <c r="U9">
        <v>12.27</v>
      </c>
      <c r="V9">
        <v>12.28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262.89</v>
      </c>
      <c r="C10" s="75">
        <v>73.83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58.47</v>
      </c>
      <c r="J10">
        <v>273.23</v>
      </c>
      <c r="K10">
        <v>101.76</v>
      </c>
      <c r="L10">
        <v>5.47</v>
      </c>
      <c r="M10">
        <v>2.41</v>
      </c>
      <c r="N10" s="135">
        <v>0</v>
      </c>
      <c r="O10" s="135">
        <v>0</v>
      </c>
      <c r="P10" s="135">
        <v>0</v>
      </c>
      <c r="Q10">
        <v>6.18</v>
      </c>
      <c r="R10">
        <v>0</v>
      </c>
      <c r="S10">
        <v>3.88</v>
      </c>
      <c r="T10">
        <v>30.37</v>
      </c>
      <c r="U10">
        <v>10.119999999999999</v>
      </c>
      <c r="V10">
        <v>10.130000000000001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262.89</v>
      </c>
      <c r="C11" s="75">
        <v>73.83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58.47</v>
      </c>
      <c r="J11">
        <v>273.23</v>
      </c>
      <c r="K11">
        <v>101.76</v>
      </c>
      <c r="L11">
        <v>5.08</v>
      </c>
      <c r="M11">
        <v>2.4300000000000002</v>
      </c>
      <c r="N11" s="135">
        <v>0</v>
      </c>
      <c r="O11" s="135">
        <v>0</v>
      </c>
      <c r="P11" s="135">
        <v>0</v>
      </c>
      <c r="Q11">
        <v>5.57</v>
      </c>
      <c r="R11">
        <v>0</v>
      </c>
      <c r="S11">
        <v>3.83</v>
      </c>
      <c r="T11">
        <v>31.43</v>
      </c>
      <c r="U11">
        <v>10.48</v>
      </c>
      <c r="V11">
        <v>10.46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262.89</v>
      </c>
      <c r="C12" s="75">
        <v>73.83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58.47</v>
      </c>
      <c r="J12">
        <v>273.23</v>
      </c>
      <c r="K12">
        <v>101.76</v>
      </c>
      <c r="L12">
        <v>5.08</v>
      </c>
      <c r="M12">
        <v>2.41</v>
      </c>
      <c r="N12" s="135">
        <v>0</v>
      </c>
      <c r="O12" s="135">
        <v>0</v>
      </c>
      <c r="P12" s="135">
        <v>0</v>
      </c>
      <c r="Q12">
        <v>5.57</v>
      </c>
      <c r="R12">
        <v>0</v>
      </c>
      <c r="S12">
        <v>3.83</v>
      </c>
      <c r="T12">
        <v>32.1</v>
      </c>
      <c r="U12">
        <v>10.7</v>
      </c>
      <c r="V12">
        <v>10.69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262.89</v>
      </c>
      <c r="C13" s="75">
        <v>73.83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58.47</v>
      </c>
      <c r="J13">
        <v>273.23</v>
      </c>
      <c r="K13">
        <v>101.76</v>
      </c>
      <c r="L13">
        <v>5.08</v>
      </c>
      <c r="M13">
        <v>2.4500000000000002</v>
      </c>
      <c r="N13" s="135">
        <v>0</v>
      </c>
      <c r="O13" s="135">
        <v>0</v>
      </c>
      <c r="P13" s="135">
        <v>0</v>
      </c>
      <c r="Q13">
        <v>5.57</v>
      </c>
      <c r="R13">
        <v>0</v>
      </c>
      <c r="S13">
        <v>3.83</v>
      </c>
      <c r="T13">
        <v>32.9</v>
      </c>
      <c r="U13">
        <v>10.97</v>
      </c>
      <c r="V13">
        <v>10.96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262.89</v>
      </c>
      <c r="C14" s="75">
        <v>73.83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58.47</v>
      </c>
      <c r="J14">
        <v>273.23</v>
      </c>
      <c r="K14">
        <v>101.76</v>
      </c>
      <c r="L14">
        <v>5.08</v>
      </c>
      <c r="M14">
        <v>2.39</v>
      </c>
      <c r="N14" s="135">
        <v>0</v>
      </c>
      <c r="O14" s="135">
        <v>0</v>
      </c>
      <c r="P14" s="135">
        <v>0</v>
      </c>
      <c r="Q14">
        <v>5.57</v>
      </c>
      <c r="R14">
        <v>0</v>
      </c>
      <c r="S14">
        <v>3.83</v>
      </c>
      <c r="T14">
        <v>33.770000000000003</v>
      </c>
      <c r="U14">
        <v>11.26</v>
      </c>
      <c r="V14">
        <v>11.24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262.89</v>
      </c>
      <c r="C15" s="75">
        <v>73.83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58.47</v>
      </c>
      <c r="J15">
        <v>273.23</v>
      </c>
      <c r="K15">
        <v>101.76</v>
      </c>
      <c r="L15">
        <v>5.08</v>
      </c>
      <c r="M15">
        <v>2.38</v>
      </c>
      <c r="N15" s="135">
        <v>0</v>
      </c>
      <c r="O15" s="135">
        <v>0</v>
      </c>
      <c r="P15" s="135">
        <v>0</v>
      </c>
      <c r="Q15">
        <v>5.57</v>
      </c>
      <c r="R15">
        <v>0</v>
      </c>
      <c r="S15">
        <v>3.83</v>
      </c>
      <c r="T15">
        <v>34.630000000000003</v>
      </c>
      <c r="U15">
        <v>11.54</v>
      </c>
      <c r="V15">
        <v>11.55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262.89</v>
      </c>
      <c r="C16" s="75">
        <v>73.83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58.47</v>
      </c>
      <c r="J16">
        <v>273.23</v>
      </c>
      <c r="K16">
        <v>101.76</v>
      </c>
      <c r="L16">
        <v>5.08</v>
      </c>
      <c r="M16">
        <v>2.4700000000000002</v>
      </c>
      <c r="N16" s="135">
        <v>0</v>
      </c>
      <c r="O16" s="135">
        <v>0</v>
      </c>
      <c r="P16" s="135">
        <v>0</v>
      </c>
      <c r="Q16">
        <v>5.57</v>
      </c>
      <c r="R16">
        <v>0</v>
      </c>
      <c r="S16">
        <v>3.83</v>
      </c>
      <c r="T16">
        <v>35.69</v>
      </c>
      <c r="U16">
        <v>11.9</v>
      </c>
      <c r="V16">
        <v>11.88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262.89</v>
      </c>
      <c r="C17" s="75">
        <v>73.83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58.47</v>
      </c>
      <c r="J17">
        <v>273.23</v>
      </c>
      <c r="K17">
        <v>101.76</v>
      </c>
      <c r="L17">
        <v>5.08</v>
      </c>
      <c r="M17">
        <v>2.33</v>
      </c>
      <c r="N17" s="135">
        <v>0</v>
      </c>
      <c r="O17" s="135">
        <v>0</v>
      </c>
      <c r="P17" s="135">
        <v>0</v>
      </c>
      <c r="Q17">
        <v>5.57</v>
      </c>
      <c r="R17">
        <v>0</v>
      </c>
      <c r="S17">
        <v>3.83</v>
      </c>
      <c r="T17">
        <v>36.770000000000003</v>
      </c>
      <c r="U17">
        <v>12.26</v>
      </c>
      <c r="V17">
        <v>12.25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262.89</v>
      </c>
      <c r="C18" s="75">
        <v>73.83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58.47</v>
      </c>
      <c r="J18">
        <v>273.23</v>
      </c>
      <c r="K18">
        <v>101.76</v>
      </c>
      <c r="L18">
        <v>5.08</v>
      </c>
      <c r="M18">
        <v>2.4700000000000002</v>
      </c>
      <c r="N18" s="135">
        <v>0</v>
      </c>
      <c r="O18" s="135">
        <v>0</v>
      </c>
      <c r="P18" s="135">
        <v>0</v>
      </c>
      <c r="Q18">
        <v>5.57</v>
      </c>
      <c r="R18">
        <v>0</v>
      </c>
      <c r="S18">
        <v>3.83</v>
      </c>
      <c r="T18">
        <v>37.85</v>
      </c>
      <c r="U18">
        <v>12.62</v>
      </c>
      <c r="V18">
        <v>12.6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262.89</v>
      </c>
      <c r="C19" s="75">
        <v>73.83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58.47</v>
      </c>
      <c r="J19">
        <v>273.23</v>
      </c>
      <c r="K19">
        <v>101.76</v>
      </c>
      <c r="L19">
        <v>4.7699999999999996</v>
      </c>
      <c r="M19">
        <v>2.39</v>
      </c>
      <c r="N19" s="135">
        <v>0</v>
      </c>
      <c r="O19" s="135">
        <v>0</v>
      </c>
      <c r="P19" s="135">
        <v>0</v>
      </c>
      <c r="Q19">
        <v>5.26</v>
      </c>
      <c r="R19">
        <v>0</v>
      </c>
      <c r="S19">
        <v>3.74</v>
      </c>
      <c r="T19">
        <v>38.4</v>
      </c>
      <c r="U19">
        <v>12.8</v>
      </c>
      <c r="V19">
        <v>12.8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262.89</v>
      </c>
      <c r="C20" s="75">
        <v>73.83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58.47</v>
      </c>
      <c r="J20">
        <v>273.23</v>
      </c>
      <c r="K20">
        <v>101.76</v>
      </c>
      <c r="L20">
        <v>4.7699999999999996</v>
      </c>
      <c r="M20">
        <v>2.42</v>
      </c>
      <c r="N20" s="135">
        <v>0</v>
      </c>
      <c r="O20" s="135">
        <v>0</v>
      </c>
      <c r="P20" s="135">
        <v>0</v>
      </c>
      <c r="Q20">
        <v>5.26</v>
      </c>
      <c r="R20">
        <v>0</v>
      </c>
      <c r="S20">
        <v>3.74</v>
      </c>
      <c r="T20">
        <v>38.5</v>
      </c>
      <c r="U20">
        <v>12.83</v>
      </c>
      <c r="V20">
        <v>12.84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262.89</v>
      </c>
      <c r="C21" s="75">
        <v>73.83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58.47</v>
      </c>
      <c r="J21">
        <v>273.23</v>
      </c>
      <c r="K21">
        <v>101.76</v>
      </c>
      <c r="L21">
        <v>4.7699999999999996</v>
      </c>
      <c r="M21">
        <v>2.33</v>
      </c>
      <c r="N21" s="135">
        <v>0</v>
      </c>
      <c r="O21" s="135">
        <v>0</v>
      </c>
      <c r="P21" s="135">
        <v>0</v>
      </c>
      <c r="Q21">
        <v>5.26</v>
      </c>
      <c r="R21">
        <v>0</v>
      </c>
      <c r="S21">
        <v>3.74</v>
      </c>
      <c r="T21">
        <v>39.53</v>
      </c>
      <c r="U21">
        <v>13.18</v>
      </c>
      <c r="V21">
        <v>13.16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262.89</v>
      </c>
      <c r="C22" s="75">
        <v>73.83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58.47</v>
      </c>
      <c r="J22">
        <v>273.23</v>
      </c>
      <c r="K22">
        <v>101.76</v>
      </c>
      <c r="L22">
        <v>4.7699999999999996</v>
      </c>
      <c r="M22">
        <v>2.39</v>
      </c>
      <c r="N22" s="135">
        <v>0</v>
      </c>
      <c r="O22" s="135">
        <v>0</v>
      </c>
      <c r="P22" s="135">
        <v>0</v>
      </c>
      <c r="Q22">
        <v>5.26</v>
      </c>
      <c r="R22">
        <v>0</v>
      </c>
      <c r="S22">
        <v>3.74</v>
      </c>
      <c r="T22">
        <v>39.79</v>
      </c>
      <c r="U22">
        <v>13.26</v>
      </c>
      <c r="V22">
        <v>13.26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262.89</v>
      </c>
      <c r="C23" s="75">
        <v>73.83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58.47</v>
      </c>
      <c r="J23">
        <v>273.23</v>
      </c>
      <c r="K23">
        <v>101.76</v>
      </c>
      <c r="L23">
        <v>4.6900000000000004</v>
      </c>
      <c r="M23">
        <v>2.4500000000000002</v>
      </c>
      <c r="N23" s="135">
        <v>0</v>
      </c>
      <c r="O23" s="135">
        <v>0</v>
      </c>
      <c r="P23" s="135">
        <v>0</v>
      </c>
      <c r="Q23">
        <v>4.9400000000000004</v>
      </c>
      <c r="R23">
        <v>0</v>
      </c>
      <c r="S23">
        <v>3.74</v>
      </c>
      <c r="T23">
        <v>40.19</v>
      </c>
      <c r="U23">
        <v>13.4</v>
      </c>
      <c r="V23">
        <v>13.38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262.89</v>
      </c>
      <c r="C24" s="75">
        <v>73.83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58.47</v>
      </c>
      <c r="J24">
        <v>273.23</v>
      </c>
      <c r="K24">
        <v>101.76</v>
      </c>
      <c r="L24">
        <v>4.6900000000000004</v>
      </c>
      <c r="M24">
        <v>2.4700000000000002</v>
      </c>
      <c r="N24" s="135">
        <v>0</v>
      </c>
      <c r="O24" s="135">
        <v>0</v>
      </c>
      <c r="P24" s="135">
        <v>0</v>
      </c>
      <c r="Q24">
        <v>4.9400000000000004</v>
      </c>
      <c r="R24">
        <v>0</v>
      </c>
      <c r="S24">
        <v>3.74</v>
      </c>
      <c r="T24">
        <v>39.89</v>
      </c>
      <c r="U24">
        <v>13.3</v>
      </c>
      <c r="V24">
        <v>13.29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262.89</v>
      </c>
      <c r="C25" s="75">
        <v>73.83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58.47</v>
      </c>
      <c r="J25">
        <v>273.23</v>
      </c>
      <c r="K25">
        <v>101.76</v>
      </c>
      <c r="L25">
        <v>4.6900000000000004</v>
      </c>
      <c r="M25">
        <v>2.4700000000000002</v>
      </c>
      <c r="N25" s="135">
        <v>0</v>
      </c>
      <c r="O25" s="135">
        <v>0</v>
      </c>
      <c r="P25" s="135">
        <v>0</v>
      </c>
      <c r="Q25">
        <v>4.9400000000000004</v>
      </c>
      <c r="R25">
        <v>0</v>
      </c>
      <c r="S25">
        <v>3.74</v>
      </c>
      <c r="T25">
        <v>40.25</v>
      </c>
      <c r="U25">
        <v>13.42</v>
      </c>
      <c r="V25">
        <v>13.41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262.89</v>
      </c>
      <c r="C26" s="75">
        <v>73.83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58.47</v>
      </c>
      <c r="J26">
        <v>273.23</v>
      </c>
      <c r="K26">
        <v>101.76</v>
      </c>
      <c r="L26">
        <v>4.6900000000000004</v>
      </c>
      <c r="M26">
        <v>2.34</v>
      </c>
      <c r="N26" s="135">
        <v>0</v>
      </c>
      <c r="O26" s="135">
        <v>0</v>
      </c>
      <c r="P26" s="135">
        <v>0</v>
      </c>
      <c r="Q26">
        <v>4.9400000000000004</v>
      </c>
      <c r="R26">
        <v>0</v>
      </c>
      <c r="S26">
        <v>3.74</v>
      </c>
      <c r="T26">
        <v>40.32</v>
      </c>
      <c r="U26">
        <v>13.44</v>
      </c>
      <c r="V26">
        <v>13.43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</row>
    <row r="27" spans="1:28">
      <c r="A27" t="s">
        <v>69</v>
      </c>
      <c r="B27" s="75">
        <v>262.89</v>
      </c>
      <c r="C27" s="75">
        <v>73.83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58.47</v>
      </c>
      <c r="J27">
        <v>273.23</v>
      </c>
      <c r="K27">
        <v>101.76</v>
      </c>
      <c r="L27">
        <v>4.54</v>
      </c>
      <c r="M27">
        <v>2.37</v>
      </c>
      <c r="N27" s="135">
        <v>0</v>
      </c>
      <c r="O27" s="135">
        <v>0</v>
      </c>
      <c r="P27" s="135">
        <v>0</v>
      </c>
      <c r="Q27">
        <v>4.9400000000000004</v>
      </c>
      <c r="R27">
        <v>0.57999999999999996</v>
      </c>
      <c r="S27">
        <v>3.64</v>
      </c>
      <c r="T27">
        <v>39.46</v>
      </c>
      <c r="U27">
        <v>13.15</v>
      </c>
      <c r="V27">
        <v>13.16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</row>
    <row r="28" spans="1:28">
      <c r="A28" t="s">
        <v>70</v>
      </c>
      <c r="B28" s="75">
        <v>262.89</v>
      </c>
      <c r="C28" s="75">
        <v>73.83</v>
      </c>
      <c r="D28" s="135">
        <f t="shared" si="0"/>
        <v>1.0699999999999998</v>
      </c>
      <c r="E28" s="75"/>
      <c r="F28" s="78">
        <v>0</v>
      </c>
      <c r="G28" s="78">
        <v>0</v>
      </c>
      <c r="H28" s="78">
        <v>0</v>
      </c>
      <c r="I28">
        <v>58.47</v>
      </c>
      <c r="J28">
        <v>273.23</v>
      </c>
      <c r="K28">
        <v>101.76</v>
      </c>
      <c r="L28">
        <v>4.54</v>
      </c>
      <c r="M28">
        <v>2.4500000000000002</v>
      </c>
      <c r="N28" s="135">
        <v>0.56999999999999995</v>
      </c>
      <c r="O28" s="135">
        <v>0</v>
      </c>
      <c r="P28" s="135">
        <v>0.5</v>
      </c>
      <c r="Q28">
        <v>4.9400000000000004</v>
      </c>
      <c r="R28">
        <v>4.07</v>
      </c>
      <c r="S28">
        <v>3.64</v>
      </c>
      <c r="T28">
        <v>38.26</v>
      </c>
      <c r="U28">
        <v>12.75</v>
      </c>
      <c r="V28">
        <v>12.75</v>
      </c>
      <c r="W28">
        <v>0</v>
      </c>
      <c r="X28">
        <v>0</v>
      </c>
      <c r="Y28">
        <v>0</v>
      </c>
      <c r="Z28">
        <v>0</v>
      </c>
      <c r="AA28">
        <v>0.09</v>
      </c>
      <c r="AB28">
        <v>0.04</v>
      </c>
    </row>
    <row r="29" spans="1:28">
      <c r="A29" t="s">
        <v>71</v>
      </c>
      <c r="B29" s="75">
        <v>262.89</v>
      </c>
      <c r="C29" s="75">
        <v>73.83</v>
      </c>
      <c r="D29" s="135">
        <f t="shared" si="0"/>
        <v>13.13</v>
      </c>
      <c r="E29" s="75"/>
      <c r="F29" s="78">
        <v>0</v>
      </c>
      <c r="G29" s="78">
        <v>0</v>
      </c>
      <c r="H29" s="78">
        <v>0</v>
      </c>
      <c r="I29">
        <v>58.47</v>
      </c>
      <c r="J29">
        <v>273.23</v>
      </c>
      <c r="K29">
        <v>101.76</v>
      </c>
      <c r="L29">
        <v>4.54</v>
      </c>
      <c r="M29">
        <v>2.35</v>
      </c>
      <c r="N29" s="135">
        <v>4.99</v>
      </c>
      <c r="O29" s="135">
        <v>4.57</v>
      </c>
      <c r="P29" s="135">
        <v>3.57</v>
      </c>
      <c r="Q29">
        <v>4.9400000000000004</v>
      </c>
      <c r="R29">
        <v>10.51</v>
      </c>
      <c r="S29">
        <v>3.64</v>
      </c>
      <c r="T29">
        <v>38.01</v>
      </c>
      <c r="U29">
        <v>12.67</v>
      </c>
      <c r="V29">
        <v>12.67</v>
      </c>
      <c r="W29">
        <v>1.36</v>
      </c>
      <c r="X29">
        <v>0.27</v>
      </c>
      <c r="Y29">
        <v>0</v>
      </c>
      <c r="Z29">
        <v>0</v>
      </c>
      <c r="AA29">
        <v>0.54</v>
      </c>
      <c r="AB29">
        <v>0.27</v>
      </c>
    </row>
    <row r="30" spans="1:28">
      <c r="A30" t="s">
        <v>72</v>
      </c>
      <c r="B30" s="75">
        <v>262.89</v>
      </c>
      <c r="C30" s="75">
        <v>73.83</v>
      </c>
      <c r="D30" s="135">
        <f t="shared" si="0"/>
        <v>34.03</v>
      </c>
      <c r="E30" s="75"/>
      <c r="F30" s="78">
        <v>0.06</v>
      </c>
      <c r="G30" s="78">
        <v>0.06</v>
      </c>
      <c r="H30" s="78">
        <v>7.0000000000000007E-2</v>
      </c>
      <c r="I30">
        <v>58.47</v>
      </c>
      <c r="J30">
        <v>273.23</v>
      </c>
      <c r="K30">
        <v>101.76</v>
      </c>
      <c r="L30">
        <v>4.54</v>
      </c>
      <c r="M30">
        <v>2.5</v>
      </c>
      <c r="N30" s="135">
        <v>12.96</v>
      </c>
      <c r="O30" s="135">
        <v>9.8800000000000008</v>
      </c>
      <c r="P30" s="135">
        <v>11.19</v>
      </c>
      <c r="Q30">
        <v>4.9400000000000004</v>
      </c>
      <c r="R30">
        <v>17.73</v>
      </c>
      <c r="S30">
        <v>3.64</v>
      </c>
      <c r="T30">
        <v>37.11</v>
      </c>
      <c r="U30">
        <v>12.37</v>
      </c>
      <c r="V30">
        <v>12.37</v>
      </c>
      <c r="W30">
        <v>5.01</v>
      </c>
      <c r="X30">
        <v>1</v>
      </c>
      <c r="Y30">
        <v>0.33</v>
      </c>
      <c r="Z30">
        <v>0</v>
      </c>
      <c r="AA30">
        <v>1.52</v>
      </c>
      <c r="AB30">
        <v>0.76</v>
      </c>
    </row>
    <row r="31" spans="1:28">
      <c r="A31" t="s">
        <v>73</v>
      </c>
      <c r="B31" s="75">
        <v>262.89</v>
      </c>
      <c r="C31" s="75">
        <v>73.83</v>
      </c>
      <c r="D31" s="135">
        <f t="shared" si="0"/>
        <v>59.319999999999993</v>
      </c>
      <c r="E31" s="75"/>
      <c r="F31" s="78">
        <v>0.08</v>
      </c>
      <c r="G31" s="78">
        <v>0.08</v>
      </c>
      <c r="H31" s="78">
        <v>0.08</v>
      </c>
      <c r="I31">
        <v>58.47</v>
      </c>
      <c r="J31">
        <v>273.23</v>
      </c>
      <c r="K31">
        <v>101.76</v>
      </c>
      <c r="L31">
        <v>4.37</v>
      </c>
      <c r="M31">
        <v>2.4700000000000002</v>
      </c>
      <c r="N31" s="135">
        <v>23.97</v>
      </c>
      <c r="O31" s="135">
        <v>15.41</v>
      </c>
      <c r="P31" s="135">
        <v>19.940000000000001</v>
      </c>
      <c r="Q31">
        <v>4.9400000000000004</v>
      </c>
      <c r="R31">
        <v>25.22</v>
      </c>
      <c r="S31">
        <v>3.64</v>
      </c>
      <c r="T31">
        <v>37.67</v>
      </c>
      <c r="U31">
        <v>12.56</v>
      </c>
      <c r="V31">
        <v>12.54</v>
      </c>
      <c r="W31">
        <v>11.91</v>
      </c>
      <c r="X31">
        <v>2.38</v>
      </c>
      <c r="Y31">
        <v>1.72</v>
      </c>
      <c r="Z31">
        <v>2.87</v>
      </c>
      <c r="AA31">
        <v>3.2</v>
      </c>
      <c r="AB31">
        <v>1.6</v>
      </c>
    </row>
    <row r="32" spans="1:28">
      <c r="A32" t="s">
        <v>74</v>
      </c>
      <c r="B32" s="75">
        <v>262.89</v>
      </c>
      <c r="C32" s="75">
        <v>73.83</v>
      </c>
      <c r="D32" s="135">
        <f t="shared" si="0"/>
        <v>79.95</v>
      </c>
      <c r="E32" s="75"/>
      <c r="F32" s="78">
        <v>0.45</v>
      </c>
      <c r="G32" s="78">
        <v>0.45</v>
      </c>
      <c r="H32" s="78">
        <v>0.46</v>
      </c>
      <c r="I32">
        <v>58.47</v>
      </c>
      <c r="J32">
        <v>273.23</v>
      </c>
      <c r="K32">
        <v>101.76</v>
      </c>
      <c r="L32">
        <v>4.37</v>
      </c>
      <c r="M32">
        <v>2.42</v>
      </c>
      <c r="N32" s="135">
        <v>28.88</v>
      </c>
      <c r="O32" s="135">
        <v>22.19</v>
      </c>
      <c r="P32" s="135">
        <v>28.88</v>
      </c>
      <c r="Q32">
        <v>4.9400000000000004</v>
      </c>
      <c r="R32">
        <v>34.159999999999997</v>
      </c>
      <c r="S32">
        <v>3.64</v>
      </c>
      <c r="T32">
        <v>39.229999999999997</v>
      </c>
      <c r="U32">
        <v>13.08</v>
      </c>
      <c r="V32">
        <v>13.07</v>
      </c>
      <c r="W32">
        <v>21.9</v>
      </c>
      <c r="X32">
        <v>4.38</v>
      </c>
      <c r="Y32">
        <v>4.03</v>
      </c>
      <c r="Z32">
        <v>6.31</v>
      </c>
      <c r="AA32">
        <v>5.72</v>
      </c>
      <c r="AB32">
        <v>2.86</v>
      </c>
    </row>
    <row r="33" spans="1:28">
      <c r="A33" t="s">
        <v>75</v>
      </c>
      <c r="B33" s="75">
        <v>262.89</v>
      </c>
      <c r="C33" s="75">
        <v>73.83</v>
      </c>
      <c r="D33" s="135">
        <f t="shared" si="0"/>
        <v>79.949999999999989</v>
      </c>
      <c r="E33" s="75"/>
      <c r="F33" s="78">
        <v>1.25</v>
      </c>
      <c r="G33" s="78">
        <v>1.25</v>
      </c>
      <c r="H33" s="78">
        <v>1.28</v>
      </c>
      <c r="I33">
        <v>58.47</v>
      </c>
      <c r="J33">
        <v>273.23</v>
      </c>
      <c r="K33">
        <v>101.76</v>
      </c>
      <c r="L33">
        <v>4.37</v>
      </c>
      <c r="M33">
        <v>2.3199999999999998</v>
      </c>
      <c r="N33" s="135">
        <v>26.65</v>
      </c>
      <c r="O33" s="135">
        <v>26.65</v>
      </c>
      <c r="P33" s="135">
        <v>26.65</v>
      </c>
      <c r="Q33">
        <v>4.9400000000000004</v>
      </c>
      <c r="R33">
        <v>44.25</v>
      </c>
      <c r="S33">
        <v>3.64</v>
      </c>
      <c r="T33">
        <v>37.799999999999997</v>
      </c>
      <c r="U33">
        <v>12.6</v>
      </c>
      <c r="V33">
        <v>12.59</v>
      </c>
      <c r="W33">
        <v>34.93</v>
      </c>
      <c r="X33">
        <v>6.98</v>
      </c>
      <c r="Y33">
        <v>7.29</v>
      </c>
      <c r="Z33">
        <v>10.18</v>
      </c>
      <c r="AA33">
        <v>9.15</v>
      </c>
      <c r="AB33">
        <v>4.57</v>
      </c>
    </row>
    <row r="34" spans="1:28">
      <c r="A34" t="s">
        <v>76</v>
      </c>
      <c r="B34" s="75">
        <v>262.89</v>
      </c>
      <c r="C34" s="75">
        <v>73.83</v>
      </c>
      <c r="D34" s="135">
        <f t="shared" si="0"/>
        <v>79.949999999999989</v>
      </c>
      <c r="E34" s="75"/>
      <c r="F34" s="78">
        <v>2.29</v>
      </c>
      <c r="G34" s="78">
        <v>2.29</v>
      </c>
      <c r="H34" s="78">
        <v>2.35</v>
      </c>
      <c r="I34">
        <v>58.47</v>
      </c>
      <c r="J34">
        <v>273.23</v>
      </c>
      <c r="K34">
        <v>101.76</v>
      </c>
      <c r="L34">
        <v>4.37</v>
      </c>
      <c r="M34">
        <v>2.4900000000000002</v>
      </c>
      <c r="N34" s="135">
        <v>26.65</v>
      </c>
      <c r="O34" s="135">
        <v>26.65</v>
      </c>
      <c r="P34" s="135">
        <v>26.65</v>
      </c>
      <c r="Q34">
        <v>4.9400000000000004</v>
      </c>
      <c r="R34">
        <v>54.48</v>
      </c>
      <c r="S34">
        <v>3.64</v>
      </c>
      <c r="T34">
        <v>35.53</v>
      </c>
      <c r="U34">
        <v>11.84</v>
      </c>
      <c r="V34">
        <v>11.84</v>
      </c>
      <c r="W34">
        <v>50.64</v>
      </c>
      <c r="X34">
        <v>10.130000000000001</v>
      </c>
      <c r="Y34">
        <v>11.45</v>
      </c>
      <c r="Z34">
        <v>13.5</v>
      </c>
      <c r="AA34">
        <v>13.42</v>
      </c>
      <c r="AB34">
        <v>6.71</v>
      </c>
    </row>
    <row r="35" spans="1:28">
      <c r="A35" t="s">
        <v>77</v>
      </c>
      <c r="B35" s="75">
        <v>262.89</v>
      </c>
      <c r="C35" s="75">
        <v>73.83</v>
      </c>
      <c r="D35" s="135">
        <f t="shared" si="0"/>
        <v>80.449999999999989</v>
      </c>
      <c r="E35" s="75"/>
      <c r="F35" s="78">
        <v>3.46</v>
      </c>
      <c r="G35" s="78">
        <v>3.46</v>
      </c>
      <c r="H35" s="78">
        <v>3.55</v>
      </c>
      <c r="I35">
        <v>58.47</v>
      </c>
      <c r="J35">
        <v>273.23</v>
      </c>
      <c r="K35">
        <v>101.76</v>
      </c>
      <c r="L35">
        <v>4.37</v>
      </c>
      <c r="M35">
        <v>2.4300000000000002</v>
      </c>
      <c r="N35" s="135">
        <v>26.82</v>
      </c>
      <c r="O35" s="135">
        <v>26.81</v>
      </c>
      <c r="P35" s="135">
        <v>26.82</v>
      </c>
      <c r="Q35">
        <v>4.9400000000000004</v>
      </c>
      <c r="R35">
        <v>64.430000000000007</v>
      </c>
      <c r="S35">
        <v>3.64</v>
      </c>
      <c r="T35">
        <v>31.72</v>
      </c>
      <c r="U35">
        <v>10.57</v>
      </c>
      <c r="V35">
        <v>10.58</v>
      </c>
      <c r="W35">
        <v>68.23</v>
      </c>
      <c r="X35">
        <v>13.64</v>
      </c>
      <c r="Y35">
        <v>16.38</v>
      </c>
      <c r="Z35">
        <v>17.38</v>
      </c>
      <c r="AA35">
        <v>18.329999999999998</v>
      </c>
      <c r="AB35">
        <v>9.16</v>
      </c>
    </row>
    <row r="36" spans="1:28">
      <c r="A36" t="s">
        <v>78</v>
      </c>
      <c r="B36" s="75">
        <v>262.89</v>
      </c>
      <c r="C36" s="75">
        <v>73.83</v>
      </c>
      <c r="D36" s="135">
        <f t="shared" si="0"/>
        <v>80.449999999999989</v>
      </c>
      <c r="E36" s="75"/>
      <c r="F36" s="78">
        <v>4.74</v>
      </c>
      <c r="G36" s="78">
        <v>4.74</v>
      </c>
      <c r="H36" s="78">
        <v>4.8499999999999996</v>
      </c>
      <c r="I36">
        <v>58.47</v>
      </c>
      <c r="J36">
        <v>273.23</v>
      </c>
      <c r="K36">
        <v>101.76</v>
      </c>
      <c r="L36">
        <v>4.37</v>
      </c>
      <c r="M36">
        <v>2.33</v>
      </c>
      <c r="N36" s="135">
        <v>26.82</v>
      </c>
      <c r="O36" s="135">
        <v>26.81</v>
      </c>
      <c r="P36" s="135">
        <v>26.82</v>
      </c>
      <c r="Q36">
        <v>4.9400000000000004</v>
      </c>
      <c r="R36">
        <v>74</v>
      </c>
      <c r="S36">
        <v>3.64</v>
      </c>
      <c r="T36">
        <v>27.79</v>
      </c>
      <c r="U36">
        <v>9.26</v>
      </c>
      <c r="V36">
        <v>9.26</v>
      </c>
      <c r="W36">
        <v>86.81</v>
      </c>
      <c r="X36">
        <v>17.36</v>
      </c>
      <c r="Y36">
        <v>21.79</v>
      </c>
      <c r="Z36">
        <v>20.77</v>
      </c>
      <c r="AA36">
        <v>23.54</v>
      </c>
      <c r="AB36">
        <v>11.77</v>
      </c>
    </row>
    <row r="37" spans="1:28">
      <c r="A37" t="s">
        <v>79</v>
      </c>
      <c r="B37" s="75">
        <v>262.89</v>
      </c>
      <c r="C37" s="75">
        <v>73.83</v>
      </c>
      <c r="D37" s="135">
        <f t="shared" si="0"/>
        <v>80.449999999999989</v>
      </c>
      <c r="E37" s="75"/>
      <c r="F37" s="78">
        <v>6.11</v>
      </c>
      <c r="G37" s="78">
        <v>6.11</v>
      </c>
      <c r="H37" s="78">
        <v>6.27</v>
      </c>
      <c r="I37">
        <v>58.47</v>
      </c>
      <c r="J37">
        <v>273.23</v>
      </c>
      <c r="K37">
        <v>101.76</v>
      </c>
      <c r="L37">
        <v>4.37</v>
      </c>
      <c r="M37">
        <v>2.4300000000000002</v>
      </c>
      <c r="N37" s="135">
        <v>26.82</v>
      </c>
      <c r="O37" s="135">
        <v>26.81</v>
      </c>
      <c r="P37" s="135">
        <v>26.82</v>
      </c>
      <c r="Q37">
        <v>4.9400000000000004</v>
      </c>
      <c r="R37">
        <v>83.48</v>
      </c>
      <c r="S37">
        <v>3.64</v>
      </c>
      <c r="T37">
        <v>23.65</v>
      </c>
      <c r="U37">
        <v>7.88</v>
      </c>
      <c r="V37">
        <v>7.89</v>
      </c>
      <c r="W37">
        <v>105.61</v>
      </c>
      <c r="X37">
        <v>21.12</v>
      </c>
      <c r="Y37">
        <v>27.28</v>
      </c>
      <c r="Z37">
        <v>23.86</v>
      </c>
      <c r="AA37">
        <v>28.77</v>
      </c>
      <c r="AB37">
        <v>14.38</v>
      </c>
    </row>
    <row r="38" spans="1:28">
      <c r="A38" t="s">
        <v>80</v>
      </c>
      <c r="B38" s="75">
        <v>262.89</v>
      </c>
      <c r="C38" s="75">
        <v>73.83</v>
      </c>
      <c r="D38" s="135">
        <f t="shared" si="0"/>
        <v>80.449999999999989</v>
      </c>
      <c r="E38" s="75"/>
      <c r="F38" s="78">
        <v>7.34</v>
      </c>
      <c r="G38" s="78">
        <v>7.34</v>
      </c>
      <c r="H38" s="78">
        <v>7.52</v>
      </c>
      <c r="I38">
        <v>58.47</v>
      </c>
      <c r="J38">
        <v>273.23</v>
      </c>
      <c r="K38">
        <v>101.76</v>
      </c>
      <c r="L38">
        <v>4.37</v>
      </c>
      <c r="M38">
        <v>2.35</v>
      </c>
      <c r="N38" s="135">
        <v>26.82</v>
      </c>
      <c r="O38" s="135">
        <v>26.81</v>
      </c>
      <c r="P38" s="135">
        <v>26.82</v>
      </c>
      <c r="Q38">
        <v>4.9400000000000004</v>
      </c>
      <c r="R38">
        <v>92.4</v>
      </c>
      <c r="S38">
        <v>3.64</v>
      </c>
      <c r="T38">
        <v>20.3</v>
      </c>
      <c r="U38">
        <v>6.77</v>
      </c>
      <c r="V38">
        <v>6.75</v>
      </c>
      <c r="W38">
        <v>124.13</v>
      </c>
      <c r="X38">
        <v>24.82</v>
      </c>
      <c r="Y38">
        <v>32.57</v>
      </c>
      <c r="Z38">
        <v>26.51</v>
      </c>
      <c r="AA38">
        <v>30.67</v>
      </c>
      <c r="AB38">
        <v>15.33</v>
      </c>
    </row>
    <row r="39" spans="1:28">
      <c r="A39" t="s">
        <v>81</v>
      </c>
      <c r="B39" s="75">
        <v>262.89</v>
      </c>
      <c r="C39" s="75">
        <v>73.83</v>
      </c>
      <c r="D39" s="135">
        <f t="shared" si="0"/>
        <v>80.449999999999989</v>
      </c>
      <c r="E39" s="75"/>
      <c r="F39" s="78">
        <v>8.48</v>
      </c>
      <c r="G39" s="78">
        <v>8.48</v>
      </c>
      <c r="H39" s="78">
        <v>8.69</v>
      </c>
      <c r="I39">
        <v>58.47</v>
      </c>
      <c r="J39">
        <v>273.23</v>
      </c>
      <c r="K39">
        <v>101.76</v>
      </c>
      <c r="L39">
        <v>4.6900000000000004</v>
      </c>
      <c r="M39">
        <v>2.39</v>
      </c>
      <c r="N39" s="135">
        <v>26.82</v>
      </c>
      <c r="O39" s="135">
        <v>26.81</v>
      </c>
      <c r="P39" s="135">
        <v>26.82</v>
      </c>
      <c r="Q39">
        <v>4.9400000000000004</v>
      </c>
      <c r="R39">
        <v>101.25</v>
      </c>
      <c r="S39">
        <v>3.55</v>
      </c>
      <c r="T39">
        <v>18.579999999999998</v>
      </c>
      <c r="U39">
        <v>6.19</v>
      </c>
      <c r="V39">
        <v>6.19</v>
      </c>
      <c r="W39">
        <v>151.38</v>
      </c>
      <c r="X39">
        <v>30.28</v>
      </c>
      <c r="Y39">
        <v>37.799999999999997</v>
      </c>
      <c r="Z39">
        <v>29.76</v>
      </c>
      <c r="AA39">
        <v>36</v>
      </c>
      <c r="AB39">
        <v>18</v>
      </c>
    </row>
    <row r="40" spans="1:28">
      <c r="A40" t="s">
        <v>82</v>
      </c>
      <c r="B40" s="75">
        <v>262.89</v>
      </c>
      <c r="C40" s="75">
        <v>73.83</v>
      </c>
      <c r="D40" s="135">
        <f t="shared" si="0"/>
        <v>80.449999999999989</v>
      </c>
      <c r="E40" s="75"/>
      <c r="F40" s="78">
        <v>9.59</v>
      </c>
      <c r="G40" s="78">
        <v>9.59</v>
      </c>
      <c r="H40" s="78">
        <v>9.82</v>
      </c>
      <c r="I40">
        <v>58.47</v>
      </c>
      <c r="J40">
        <v>273.23</v>
      </c>
      <c r="K40">
        <v>101.76</v>
      </c>
      <c r="L40">
        <v>4.6900000000000004</v>
      </c>
      <c r="M40">
        <v>2.36</v>
      </c>
      <c r="N40" s="135">
        <v>26.82</v>
      </c>
      <c r="O40" s="135">
        <v>26.81</v>
      </c>
      <c r="P40" s="135">
        <v>26.82</v>
      </c>
      <c r="Q40">
        <v>4.9400000000000004</v>
      </c>
      <c r="R40">
        <v>108.35</v>
      </c>
      <c r="S40">
        <v>3.55</v>
      </c>
      <c r="T40">
        <v>16.989999999999998</v>
      </c>
      <c r="U40">
        <v>5.66</v>
      </c>
      <c r="V40">
        <v>5.67</v>
      </c>
      <c r="W40">
        <v>168.85</v>
      </c>
      <c r="X40">
        <v>33.770000000000003</v>
      </c>
      <c r="Y40">
        <v>42.8</v>
      </c>
      <c r="Z40">
        <v>32.24</v>
      </c>
      <c r="AA40">
        <v>41.34</v>
      </c>
      <c r="AB40">
        <v>20.66</v>
      </c>
    </row>
    <row r="41" spans="1:28">
      <c r="A41" t="s">
        <v>83</v>
      </c>
      <c r="B41" s="75">
        <v>262.89</v>
      </c>
      <c r="C41" s="75">
        <v>73.83</v>
      </c>
      <c r="D41" s="135">
        <f t="shared" si="0"/>
        <v>80.449999999999989</v>
      </c>
      <c r="E41" s="75"/>
      <c r="F41" s="78">
        <v>10.6</v>
      </c>
      <c r="G41" s="78">
        <v>10.6</v>
      </c>
      <c r="H41" s="78">
        <v>10.86</v>
      </c>
      <c r="I41">
        <v>58.47</v>
      </c>
      <c r="J41">
        <v>273.23</v>
      </c>
      <c r="K41">
        <v>101.76</v>
      </c>
      <c r="L41">
        <v>4.6900000000000004</v>
      </c>
      <c r="M41">
        <v>2.48</v>
      </c>
      <c r="N41" s="135">
        <v>26.82</v>
      </c>
      <c r="O41" s="135">
        <v>26.81</v>
      </c>
      <c r="P41" s="135">
        <v>26.82</v>
      </c>
      <c r="Q41">
        <v>4.9400000000000004</v>
      </c>
      <c r="R41">
        <v>115.52</v>
      </c>
      <c r="S41">
        <v>3.55</v>
      </c>
      <c r="T41">
        <v>15.87</v>
      </c>
      <c r="U41">
        <v>5.29</v>
      </c>
      <c r="V41">
        <v>5.29</v>
      </c>
      <c r="W41">
        <v>184.78</v>
      </c>
      <c r="X41">
        <v>36.96</v>
      </c>
      <c r="Y41">
        <v>47.69</v>
      </c>
      <c r="Z41">
        <v>34.51</v>
      </c>
      <c r="AA41">
        <v>44.67</v>
      </c>
      <c r="AB41">
        <v>22.33</v>
      </c>
    </row>
    <row r="42" spans="1:28">
      <c r="A42" t="s">
        <v>84</v>
      </c>
      <c r="B42" s="75">
        <v>262.89</v>
      </c>
      <c r="C42" s="75">
        <v>73.83</v>
      </c>
      <c r="D42" s="135">
        <f t="shared" si="0"/>
        <v>80.449999999999989</v>
      </c>
      <c r="E42" s="75"/>
      <c r="F42" s="78">
        <v>11.54</v>
      </c>
      <c r="G42" s="78">
        <v>11.54</v>
      </c>
      <c r="H42" s="78">
        <v>11.83</v>
      </c>
      <c r="I42">
        <v>58.47</v>
      </c>
      <c r="J42">
        <v>273.23</v>
      </c>
      <c r="K42">
        <v>101.76</v>
      </c>
      <c r="L42">
        <v>4.6900000000000004</v>
      </c>
      <c r="M42">
        <v>2.44</v>
      </c>
      <c r="N42" s="135">
        <v>26.82</v>
      </c>
      <c r="O42" s="135">
        <v>26.81</v>
      </c>
      <c r="P42" s="135">
        <v>26.82</v>
      </c>
      <c r="Q42">
        <v>4.9400000000000004</v>
      </c>
      <c r="R42">
        <v>120.74</v>
      </c>
      <c r="S42">
        <v>3.55</v>
      </c>
      <c r="T42">
        <v>14.35</v>
      </c>
      <c r="U42">
        <v>4.78</v>
      </c>
      <c r="V42">
        <v>4.79</v>
      </c>
      <c r="W42">
        <v>199.27</v>
      </c>
      <c r="X42">
        <v>39.85</v>
      </c>
      <c r="Y42">
        <v>52.66</v>
      </c>
      <c r="Z42">
        <v>36.46</v>
      </c>
      <c r="AA42">
        <v>49.34</v>
      </c>
      <c r="AB42">
        <v>24.66</v>
      </c>
    </row>
    <row r="43" spans="1:28">
      <c r="A43" t="s">
        <v>85</v>
      </c>
      <c r="B43" s="75">
        <v>262.89</v>
      </c>
      <c r="C43" s="75">
        <v>73.83</v>
      </c>
      <c r="D43" s="135">
        <f t="shared" si="0"/>
        <v>80.449999999999989</v>
      </c>
      <c r="E43" s="75"/>
      <c r="F43" s="78">
        <v>12.38</v>
      </c>
      <c r="G43" s="78">
        <v>12.38</v>
      </c>
      <c r="H43" s="78">
        <v>12.69</v>
      </c>
      <c r="I43">
        <v>58.47</v>
      </c>
      <c r="J43">
        <v>273.23</v>
      </c>
      <c r="K43">
        <v>101.76</v>
      </c>
      <c r="L43">
        <v>4.46</v>
      </c>
      <c r="M43">
        <v>2.04</v>
      </c>
      <c r="N43" s="135">
        <v>26.82</v>
      </c>
      <c r="O43" s="135">
        <v>26.81</v>
      </c>
      <c r="P43" s="135">
        <v>26.82</v>
      </c>
      <c r="Q43">
        <v>4.9400000000000004</v>
      </c>
      <c r="R43">
        <v>125.04</v>
      </c>
      <c r="S43">
        <v>3.55</v>
      </c>
      <c r="T43">
        <v>15.46</v>
      </c>
      <c r="U43">
        <v>5.15</v>
      </c>
      <c r="V43">
        <v>5.16</v>
      </c>
      <c r="W43">
        <v>212.34</v>
      </c>
      <c r="X43">
        <v>42.47</v>
      </c>
      <c r="Y43">
        <v>56.93</v>
      </c>
      <c r="Z43">
        <v>38.450000000000003</v>
      </c>
      <c r="AA43">
        <v>54.67</v>
      </c>
      <c r="AB43">
        <v>27.33</v>
      </c>
    </row>
    <row r="44" spans="1:28">
      <c r="A44" t="s">
        <v>86</v>
      </c>
      <c r="B44" s="75">
        <v>262.89</v>
      </c>
      <c r="C44" s="75">
        <v>73.83</v>
      </c>
      <c r="D44" s="135">
        <f t="shared" si="0"/>
        <v>80.449999999999989</v>
      </c>
      <c r="E44" s="75"/>
      <c r="F44" s="78">
        <v>14.39</v>
      </c>
      <c r="G44" s="78">
        <v>14.39</v>
      </c>
      <c r="H44" s="78">
        <v>14.75</v>
      </c>
      <c r="I44">
        <v>58.47</v>
      </c>
      <c r="J44">
        <v>273.23</v>
      </c>
      <c r="K44">
        <v>101.76</v>
      </c>
      <c r="L44">
        <v>4.46</v>
      </c>
      <c r="M44">
        <v>2.0499999999999998</v>
      </c>
      <c r="N44" s="135">
        <v>26.82</v>
      </c>
      <c r="O44" s="135">
        <v>26.81</v>
      </c>
      <c r="P44" s="135">
        <v>26.82</v>
      </c>
      <c r="Q44">
        <v>4.9400000000000004</v>
      </c>
      <c r="R44">
        <v>129.38999999999999</v>
      </c>
      <c r="S44">
        <v>3.55</v>
      </c>
      <c r="T44">
        <v>16.36</v>
      </c>
      <c r="U44">
        <v>5.45</v>
      </c>
      <c r="V44">
        <v>5.45</v>
      </c>
      <c r="W44">
        <v>222.53</v>
      </c>
      <c r="X44">
        <v>44.5</v>
      </c>
      <c r="Y44">
        <v>60.93</v>
      </c>
      <c r="Z44">
        <v>40.22</v>
      </c>
      <c r="AA44">
        <v>57.34</v>
      </c>
      <c r="AB44">
        <v>28.66</v>
      </c>
    </row>
    <row r="45" spans="1:28">
      <c r="A45" t="s">
        <v>87</v>
      </c>
      <c r="B45" s="75">
        <v>262.89</v>
      </c>
      <c r="C45" s="75">
        <v>73.83</v>
      </c>
      <c r="D45" s="135">
        <f t="shared" si="0"/>
        <v>80.449999999999989</v>
      </c>
      <c r="E45" s="75"/>
      <c r="F45" s="78">
        <v>15.21</v>
      </c>
      <c r="G45" s="78">
        <v>15.21</v>
      </c>
      <c r="H45" s="78">
        <v>15.59</v>
      </c>
      <c r="I45">
        <v>58.47</v>
      </c>
      <c r="J45">
        <v>273.23</v>
      </c>
      <c r="K45">
        <v>101.76</v>
      </c>
      <c r="L45">
        <v>4.46</v>
      </c>
      <c r="M45">
        <v>2.1</v>
      </c>
      <c r="N45" s="135">
        <v>26.82</v>
      </c>
      <c r="O45" s="135">
        <v>26.81</v>
      </c>
      <c r="P45" s="135">
        <v>26.82</v>
      </c>
      <c r="Q45">
        <v>4.9400000000000004</v>
      </c>
      <c r="R45">
        <v>132.03</v>
      </c>
      <c r="S45">
        <v>3.55</v>
      </c>
      <c r="T45">
        <v>17.649999999999999</v>
      </c>
      <c r="U45">
        <v>5.88</v>
      </c>
      <c r="V45">
        <v>5.89</v>
      </c>
      <c r="W45">
        <v>228.68</v>
      </c>
      <c r="X45">
        <v>45.74</v>
      </c>
      <c r="Y45">
        <v>64.16</v>
      </c>
      <c r="Z45">
        <v>41.85</v>
      </c>
      <c r="AA45">
        <v>58.67</v>
      </c>
      <c r="AB45">
        <v>29.33</v>
      </c>
    </row>
    <row r="46" spans="1:28">
      <c r="A46" t="s">
        <v>88</v>
      </c>
      <c r="B46" s="75">
        <v>262.89</v>
      </c>
      <c r="C46" s="75">
        <v>73.83</v>
      </c>
      <c r="D46" s="135">
        <f t="shared" si="0"/>
        <v>80.449999999999989</v>
      </c>
      <c r="E46" s="75"/>
      <c r="F46" s="78">
        <v>15.85</v>
      </c>
      <c r="G46" s="78">
        <v>15.85</v>
      </c>
      <c r="H46" s="78">
        <v>16.239999999999998</v>
      </c>
      <c r="I46">
        <v>58.47</v>
      </c>
      <c r="J46">
        <v>273.23</v>
      </c>
      <c r="K46">
        <v>101.76</v>
      </c>
      <c r="L46">
        <v>4.46</v>
      </c>
      <c r="M46">
        <v>2.11</v>
      </c>
      <c r="N46" s="135">
        <v>26.82</v>
      </c>
      <c r="O46" s="135">
        <v>26.81</v>
      </c>
      <c r="P46" s="135">
        <v>26.82</v>
      </c>
      <c r="Q46">
        <v>4.9400000000000004</v>
      </c>
      <c r="R46">
        <v>135.05000000000001</v>
      </c>
      <c r="S46">
        <v>3.55</v>
      </c>
      <c r="T46">
        <v>5.12</v>
      </c>
      <c r="U46">
        <v>1.71</v>
      </c>
      <c r="V46">
        <v>1.69</v>
      </c>
      <c r="W46">
        <v>231.17</v>
      </c>
      <c r="X46">
        <v>46.23</v>
      </c>
      <c r="Y46">
        <v>67.38</v>
      </c>
      <c r="Z46">
        <v>43.31</v>
      </c>
      <c r="AA46">
        <v>60</v>
      </c>
      <c r="AB46">
        <v>30</v>
      </c>
    </row>
    <row r="47" spans="1:28">
      <c r="A47" t="s">
        <v>89</v>
      </c>
      <c r="B47" s="75">
        <v>262.89</v>
      </c>
      <c r="C47" s="75">
        <v>73.83</v>
      </c>
      <c r="D47" s="135">
        <f t="shared" si="0"/>
        <v>80.449999999999989</v>
      </c>
      <c r="E47" s="75"/>
      <c r="F47" s="78">
        <v>16.34</v>
      </c>
      <c r="G47" s="78">
        <v>16.34</v>
      </c>
      <c r="H47" s="78">
        <v>16.75</v>
      </c>
      <c r="I47">
        <v>58.47</v>
      </c>
      <c r="J47">
        <v>273.23</v>
      </c>
      <c r="K47">
        <v>101.76</v>
      </c>
      <c r="L47">
        <v>4.46</v>
      </c>
      <c r="M47">
        <v>2.39</v>
      </c>
      <c r="N47" s="135">
        <v>26.82</v>
      </c>
      <c r="O47" s="135">
        <v>26.81</v>
      </c>
      <c r="P47" s="135">
        <v>26.82</v>
      </c>
      <c r="Q47">
        <v>4.9400000000000004</v>
      </c>
      <c r="R47">
        <v>136.6</v>
      </c>
      <c r="S47">
        <v>3.41</v>
      </c>
      <c r="T47">
        <v>5.85</v>
      </c>
      <c r="U47">
        <v>1.95</v>
      </c>
      <c r="V47">
        <v>1.94</v>
      </c>
      <c r="W47">
        <v>236.12</v>
      </c>
      <c r="X47">
        <v>47.22</v>
      </c>
      <c r="Y47">
        <v>70</v>
      </c>
      <c r="Z47">
        <v>44.46</v>
      </c>
      <c r="AA47">
        <v>60</v>
      </c>
      <c r="AB47">
        <v>30</v>
      </c>
    </row>
    <row r="48" spans="1:28">
      <c r="A48" t="s">
        <v>90</v>
      </c>
      <c r="B48" s="75">
        <v>262.89</v>
      </c>
      <c r="C48" s="75">
        <v>73.83</v>
      </c>
      <c r="D48" s="135">
        <f t="shared" si="0"/>
        <v>80.449999999999989</v>
      </c>
      <c r="E48" s="75"/>
      <c r="F48" s="78">
        <v>16.8</v>
      </c>
      <c r="G48" s="78">
        <v>16.8</v>
      </c>
      <c r="H48" s="78">
        <v>17.22</v>
      </c>
      <c r="I48">
        <v>58.47</v>
      </c>
      <c r="J48">
        <v>273.23</v>
      </c>
      <c r="K48">
        <v>101.76</v>
      </c>
      <c r="L48">
        <v>4.46</v>
      </c>
      <c r="M48">
        <v>2.77</v>
      </c>
      <c r="N48" s="135">
        <v>26.82</v>
      </c>
      <c r="O48" s="135">
        <v>26.81</v>
      </c>
      <c r="P48" s="135">
        <v>26.82</v>
      </c>
      <c r="Q48">
        <v>4.9400000000000004</v>
      </c>
      <c r="R48">
        <v>137.38999999999999</v>
      </c>
      <c r="S48">
        <v>3.41</v>
      </c>
      <c r="T48">
        <v>6.57</v>
      </c>
      <c r="U48">
        <v>2.19</v>
      </c>
      <c r="V48">
        <v>2.1800000000000002</v>
      </c>
      <c r="W48">
        <v>236.27</v>
      </c>
      <c r="X48">
        <v>47.25</v>
      </c>
      <c r="Y48">
        <v>71.760000000000005</v>
      </c>
      <c r="Z48">
        <v>45.04</v>
      </c>
      <c r="AA48">
        <v>62</v>
      </c>
      <c r="AB48">
        <v>31</v>
      </c>
    </row>
    <row r="49" spans="1:28">
      <c r="A49" t="s">
        <v>91</v>
      </c>
      <c r="B49" s="75">
        <v>262.89</v>
      </c>
      <c r="C49" s="75">
        <v>73.83</v>
      </c>
      <c r="D49" s="135">
        <f t="shared" si="0"/>
        <v>80.449999999999989</v>
      </c>
      <c r="E49" s="75"/>
      <c r="F49" s="78">
        <v>17.16</v>
      </c>
      <c r="G49" s="78">
        <v>17.16</v>
      </c>
      <c r="H49" s="78">
        <v>17.600000000000001</v>
      </c>
      <c r="I49">
        <v>58.47</v>
      </c>
      <c r="J49">
        <v>273.23</v>
      </c>
      <c r="K49">
        <v>101.76</v>
      </c>
      <c r="L49">
        <v>4.46</v>
      </c>
      <c r="M49">
        <v>2.99</v>
      </c>
      <c r="N49" s="135">
        <v>26.82</v>
      </c>
      <c r="O49" s="135">
        <v>26.81</v>
      </c>
      <c r="P49" s="135">
        <v>26.82</v>
      </c>
      <c r="Q49">
        <v>4.9400000000000004</v>
      </c>
      <c r="R49">
        <v>138.37</v>
      </c>
      <c r="S49">
        <v>3.41</v>
      </c>
      <c r="T49">
        <v>6.78</v>
      </c>
      <c r="U49">
        <v>2.2599999999999998</v>
      </c>
      <c r="V49">
        <v>2.2599999999999998</v>
      </c>
      <c r="W49">
        <v>236.25</v>
      </c>
      <c r="X49">
        <v>47.25</v>
      </c>
      <c r="Y49">
        <v>74.430000000000007</v>
      </c>
      <c r="Z49">
        <v>46.64</v>
      </c>
      <c r="AA49">
        <v>66</v>
      </c>
      <c r="AB49">
        <v>33</v>
      </c>
    </row>
    <row r="50" spans="1:28">
      <c r="A50" t="s">
        <v>92</v>
      </c>
      <c r="B50" s="75">
        <v>262.89</v>
      </c>
      <c r="C50" s="75">
        <v>73.83</v>
      </c>
      <c r="D50" s="135">
        <f t="shared" si="0"/>
        <v>80.449999999999989</v>
      </c>
      <c r="E50" s="75"/>
      <c r="F50" s="78">
        <v>16.260000000000002</v>
      </c>
      <c r="G50" s="78">
        <v>16.260000000000002</v>
      </c>
      <c r="H50" s="78">
        <v>16.670000000000002</v>
      </c>
      <c r="I50">
        <v>58.47</v>
      </c>
      <c r="J50">
        <v>273.23</v>
      </c>
      <c r="K50">
        <v>101.76</v>
      </c>
      <c r="L50">
        <v>4.46</v>
      </c>
      <c r="M50">
        <v>3.23</v>
      </c>
      <c r="N50" s="135">
        <v>26.82</v>
      </c>
      <c r="O50" s="135">
        <v>26.81</v>
      </c>
      <c r="P50" s="135">
        <v>26.82</v>
      </c>
      <c r="Q50">
        <v>4.9400000000000004</v>
      </c>
      <c r="R50">
        <v>139.13</v>
      </c>
      <c r="S50">
        <v>3.41</v>
      </c>
      <c r="T50">
        <v>6.91</v>
      </c>
      <c r="U50">
        <v>2.2999999999999998</v>
      </c>
      <c r="V50">
        <v>2.2999999999999998</v>
      </c>
      <c r="W50">
        <v>236.61</v>
      </c>
      <c r="X50">
        <v>47.32</v>
      </c>
      <c r="Y50">
        <v>76.489999999999995</v>
      </c>
      <c r="Z50">
        <v>46.3</v>
      </c>
      <c r="AA50">
        <v>66</v>
      </c>
      <c r="AB50">
        <v>33</v>
      </c>
    </row>
    <row r="51" spans="1:28">
      <c r="A51" t="s">
        <v>93</v>
      </c>
      <c r="B51" s="75">
        <v>262.89</v>
      </c>
      <c r="C51" s="75">
        <v>73.83</v>
      </c>
      <c r="D51" s="135">
        <f t="shared" si="0"/>
        <v>80.449999999999989</v>
      </c>
      <c r="E51" s="75"/>
      <c r="F51" s="78">
        <v>16.47</v>
      </c>
      <c r="G51" s="78">
        <v>16.47</v>
      </c>
      <c r="H51" s="78">
        <v>16.87</v>
      </c>
      <c r="I51">
        <v>58.47</v>
      </c>
      <c r="J51">
        <v>273.23</v>
      </c>
      <c r="K51">
        <v>101.76</v>
      </c>
      <c r="L51">
        <v>4.37</v>
      </c>
      <c r="M51">
        <v>3.7</v>
      </c>
      <c r="N51" s="135">
        <v>26.82</v>
      </c>
      <c r="O51" s="135">
        <v>26.81</v>
      </c>
      <c r="P51" s="135">
        <v>26.82</v>
      </c>
      <c r="Q51">
        <v>5.0999999999999996</v>
      </c>
      <c r="R51">
        <v>136.28</v>
      </c>
      <c r="S51">
        <v>3.41</v>
      </c>
      <c r="T51">
        <v>7.65</v>
      </c>
      <c r="U51">
        <v>2.5499999999999998</v>
      </c>
      <c r="V51">
        <v>2.5499999999999998</v>
      </c>
      <c r="W51">
        <v>236.74</v>
      </c>
      <c r="X51">
        <v>47.35</v>
      </c>
      <c r="Y51">
        <v>78.739999999999995</v>
      </c>
      <c r="Z51">
        <v>46.69</v>
      </c>
      <c r="AA51">
        <v>66</v>
      </c>
      <c r="AB51">
        <v>33</v>
      </c>
    </row>
    <row r="52" spans="1:28">
      <c r="A52" t="s">
        <v>94</v>
      </c>
      <c r="B52" s="75">
        <v>262.89</v>
      </c>
      <c r="C52" s="75">
        <v>73.83</v>
      </c>
      <c r="D52" s="135">
        <f t="shared" si="0"/>
        <v>80.449999999999989</v>
      </c>
      <c r="E52" s="75"/>
      <c r="F52" s="78">
        <v>16.63</v>
      </c>
      <c r="G52" s="78">
        <v>16.63</v>
      </c>
      <c r="H52" s="78">
        <v>17.05</v>
      </c>
      <c r="I52">
        <v>58.47</v>
      </c>
      <c r="J52">
        <v>273.23</v>
      </c>
      <c r="K52">
        <v>101.76</v>
      </c>
      <c r="L52">
        <v>4.37</v>
      </c>
      <c r="M52">
        <v>5.07</v>
      </c>
      <c r="N52" s="135">
        <v>26.82</v>
      </c>
      <c r="O52" s="135">
        <v>26.81</v>
      </c>
      <c r="P52" s="135">
        <v>26.82</v>
      </c>
      <c r="Q52">
        <v>5.0999999999999996</v>
      </c>
      <c r="R52">
        <v>135.88</v>
      </c>
      <c r="S52">
        <v>3.41</v>
      </c>
      <c r="T52">
        <v>14.16</v>
      </c>
      <c r="U52">
        <v>4.72</v>
      </c>
      <c r="V52">
        <v>4.71</v>
      </c>
      <c r="W52">
        <v>237.82</v>
      </c>
      <c r="X52">
        <v>47.56</v>
      </c>
      <c r="Y52">
        <v>78.739999999999995</v>
      </c>
      <c r="Z52">
        <v>45.99</v>
      </c>
      <c r="AA52">
        <v>66.67</v>
      </c>
      <c r="AB52">
        <v>33.33</v>
      </c>
    </row>
    <row r="53" spans="1:28">
      <c r="A53" t="s">
        <v>95</v>
      </c>
      <c r="B53" s="75">
        <v>262.89</v>
      </c>
      <c r="C53" s="75">
        <v>73.83</v>
      </c>
      <c r="D53" s="135">
        <f t="shared" si="0"/>
        <v>80.449999999999989</v>
      </c>
      <c r="E53" s="75"/>
      <c r="F53" s="78">
        <v>16.739999999999998</v>
      </c>
      <c r="G53" s="78">
        <v>16.739999999999998</v>
      </c>
      <c r="H53" s="78">
        <v>17.149999999999999</v>
      </c>
      <c r="I53">
        <v>58.47</v>
      </c>
      <c r="J53">
        <v>273.23</v>
      </c>
      <c r="K53">
        <v>101.76</v>
      </c>
      <c r="L53">
        <v>4.6900000000000004</v>
      </c>
      <c r="M53">
        <v>6.88</v>
      </c>
      <c r="N53" s="135">
        <v>26.82</v>
      </c>
      <c r="O53" s="135">
        <v>26.81</v>
      </c>
      <c r="P53" s="135">
        <v>26.82</v>
      </c>
      <c r="Q53">
        <v>5.0999999999999996</v>
      </c>
      <c r="R53">
        <v>135.22999999999999</v>
      </c>
      <c r="S53">
        <v>3.41</v>
      </c>
      <c r="T53">
        <v>15.03</v>
      </c>
      <c r="U53">
        <v>5.01</v>
      </c>
      <c r="V53">
        <v>5.01</v>
      </c>
      <c r="W53">
        <v>238.69</v>
      </c>
      <c r="X53">
        <v>47.74</v>
      </c>
      <c r="Y53">
        <v>78.739999999999995</v>
      </c>
      <c r="Z53">
        <v>46.32</v>
      </c>
      <c r="AA53">
        <v>66.67</v>
      </c>
      <c r="AB53">
        <v>33.33</v>
      </c>
    </row>
    <row r="54" spans="1:28">
      <c r="A54" t="s">
        <v>96</v>
      </c>
      <c r="B54" s="75">
        <v>262.89</v>
      </c>
      <c r="C54" s="75">
        <v>73.83</v>
      </c>
      <c r="D54" s="135">
        <f t="shared" si="0"/>
        <v>80.449999999999989</v>
      </c>
      <c r="E54" s="75"/>
      <c r="F54" s="78">
        <v>16.75</v>
      </c>
      <c r="G54" s="78">
        <v>16.75</v>
      </c>
      <c r="H54" s="78">
        <v>17.16</v>
      </c>
      <c r="I54">
        <v>58.47</v>
      </c>
      <c r="J54">
        <v>273.23</v>
      </c>
      <c r="K54">
        <v>101.76</v>
      </c>
      <c r="L54">
        <v>4.6900000000000004</v>
      </c>
      <c r="M54">
        <v>8.56</v>
      </c>
      <c r="N54" s="135">
        <v>26.82</v>
      </c>
      <c r="O54" s="135">
        <v>26.81</v>
      </c>
      <c r="P54" s="135">
        <v>26.82</v>
      </c>
      <c r="Q54">
        <v>5.0999999999999996</v>
      </c>
      <c r="R54">
        <v>134.38999999999999</v>
      </c>
      <c r="S54">
        <v>3.41</v>
      </c>
      <c r="T54">
        <v>16.07</v>
      </c>
      <c r="U54">
        <v>5.36</v>
      </c>
      <c r="V54">
        <v>5.34</v>
      </c>
      <c r="W54">
        <v>239.67</v>
      </c>
      <c r="X54">
        <v>47.93</v>
      </c>
      <c r="Y54">
        <v>78.739999999999995</v>
      </c>
      <c r="Z54">
        <v>46.81</v>
      </c>
      <c r="AA54">
        <v>66.67</v>
      </c>
      <c r="AB54">
        <v>33.33</v>
      </c>
    </row>
    <row r="55" spans="1:28">
      <c r="A55" t="s">
        <v>97</v>
      </c>
      <c r="B55" s="75">
        <v>262.89</v>
      </c>
      <c r="C55" s="75">
        <v>73.83</v>
      </c>
      <c r="D55" s="135">
        <f t="shared" si="0"/>
        <v>80.449999999999989</v>
      </c>
      <c r="E55" s="75"/>
      <c r="F55" s="78">
        <v>16.73</v>
      </c>
      <c r="G55" s="78">
        <v>16.73</v>
      </c>
      <c r="H55" s="78">
        <v>17.14</v>
      </c>
      <c r="I55">
        <v>58.47</v>
      </c>
      <c r="J55">
        <v>273.23</v>
      </c>
      <c r="K55">
        <v>101.76</v>
      </c>
      <c r="L55">
        <v>4.6900000000000004</v>
      </c>
      <c r="M55">
        <v>10.039999999999999</v>
      </c>
      <c r="N55" s="135">
        <v>26.82</v>
      </c>
      <c r="O55" s="135">
        <v>26.81</v>
      </c>
      <c r="P55" s="135">
        <v>26.82</v>
      </c>
      <c r="Q55">
        <v>5.0999999999999996</v>
      </c>
      <c r="R55">
        <v>132.47</v>
      </c>
      <c r="S55">
        <v>3.41</v>
      </c>
      <c r="T55">
        <v>17.46</v>
      </c>
      <c r="U55">
        <v>5.82</v>
      </c>
      <c r="V55">
        <v>5.81</v>
      </c>
      <c r="W55">
        <v>239.7</v>
      </c>
      <c r="X55">
        <v>47.94</v>
      </c>
      <c r="Y55">
        <v>78.739999999999995</v>
      </c>
      <c r="Z55">
        <v>47.55</v>
      </c>
      <c r="AA55">
        <v>62</v>
      </c>
      <c r="AB55">
        <v>31</v>
      </c>
    </row>
    <row r="56" spans="1:28">
      <c r="A56" t="s">
        <v>98</v>
      </c>
      <c r="B56" s="75">
        <v>262.89</v>
      </c>
      <c r="C56" s="75">
        <v>73.83</v>
      </c>
      <c r="D56" s="135">
        <f t="shared" si="0"/>
        <v>80.449999999999989</v>
      </c>
      <c r="E56" s="75"/>
      <c r="F56" s="78">
        <v>16.670000000000002</v>
      </c>
      <c r="G56" s="78">
        <v>16.670000000000002</v>
      </c>
      <c r="H56" s="78">
        <v>17.09</v>
      </c>
      <c r="I56">
        <v>58.47</v>
      </c>
      <c r="J56">
        <v>273.23</v>
      </c>
      <c r="K56">
        <v>101.76</v>
      </c>
      <c r="L56">
        <v>4.6900000000000004</v>
      </c>
      <c r="M56">
        <v>11.81</v>
      </c>
      <c r="N56" s="135">
        <v>26.82</v>
      </c>
      <c r="O56" s="135">
        <v>26.81</v>
      </c>
      <c r="P56" s="135">
        <v>26.82</v>
      </c>
      <c r="Q56">
        <v>5.0999999999999996</v>
      </c>
      <c r="R56">
        <v>130.49</v>
      </c>
      <c r="S56">
        <v>3.41</v>
      </c>
      <c r="T56">
        <v>19.27</v>
      </c>
      <c r="U56">
        <v>6.42</v>
      </c>
      <c r="V56">
        <v>6.43</v>
      </c>
      <c r="W56">
        <v>239.7</v>
      </c>
      <c r="X56">
        <v>47.94</v>
      </c>
      <c r="Y56">
        <v>78.739999999999995</v>
      </c>
      <c r="Z56">
        <v>46.04</v>
      </c>
      <c r="AA56">
        <v>62</v>
      </c>
      <c r="AB56">
        <v>31</v>
      </c>
    </row>
    <row r="57" spans="1:28">
      <c r="A57" t="s">
        <v>99</v>
      </c>
      <c r="B57" s="75">
        <v>262.89</v>
      </c>
      <c r="C57" s="75">
        <v>73.83</v>
      </c>
      <c r="D57" s="135">
        <f t="shared" si="0"/>
        <v>80.449999999999989</v>
      </c>
      <c r="E57" s="75"/>
      <c r="F57" s="78">
        <v>16.510000000000002</v>
      </c>
      <c r="G57" s="78">
        <v>16.510000000000002</v>
      </c>
      <c r="H57" s="78">
        <v>16.93</v>
      </c>
      <c r="I57">
        <v>58.47</v>
      </c>
      <c r="J57">
        <v>273.23</v>
      </c>
      <c r="K57">
        <v>101.76</v>
      </c>
      <c r="L57">
        <v>4.6900000000000004</v>
      </c>
      <c r="M57">
        <v>13.31</v>
      </c>
      <c r="N57" s="135">
        <v>26.82</v>
      </c>
      <c r="O57" s="135">
        <v>26.81</v>
      </c>
      <c r="P57" s="135">
        <v>26.82</v>
      </c>
      <c r="Q57">
        <v>5.0999999999999996</v>
      </c>
      <c r="R57">
        <v>125.29</v>
      </c>
      <c r="S57">
        <v>3.41</v>
      </c>
      <c r="T57">
        <v>32.22</v>
      </c>
      <c r="U57">
        <v>10.74</v>
      </c>
      <c r="V57">
        <v>10.73</v>
      </c>
      <c r="W57">
        <v>239.7</v>
      </c>
      <c r="X57">
        <v>47.94</v>
      </c>
      <c r="Y57">
        <v>78.739999999999995</v>
      </c>
      <c r="Z57">
        <v>46.44</v>
      </c>
      <c r="AA57">
        <v>62</v>
      </c>
      <c r="AB57">
        <v>31</v>
      </c>
    </row>
    <row r="58" spans="1:28">
      <c r="A58" t="s">
        <v>100</v>
      </c>
      <c r="B58" s="75">
        <v>262.89</v>
      </c>
      <c r="C58" s="75">
        <v>73.83</v>
      </c>
      <c r="D58" s="135">
        <f t="shared" si="0"/>
        <v>80.449999999999989</v>
      </c>
      <c r="E58" s="75"/>
      <c r="F58" s="78">
        <v>16.25</v>
      </c>
      <c r="G58" s="78">
        <v>16.25</v>
      </c>
      <c r="H58" s="78">
        <v>16.66</v>
      </c>
      <c r="I58">
        <v>58.47</v>
      </c>
      <c r="J58">
        <v>273.23</v>
      </c>
      <c r="K58">
        <v>101.76</v>
      </c>
      <c r="L58">
        <v>4.6900000000000004</v>
      </c>
      <c r="M58">
        <v>9.08</v>
      </c>
      <c r="N58" s="135">
        <v>26.82</v>
      </c>
      <c r="O58" s="135">
        <v>26.81</v>
      </c>
      <c r="P58" s="135">
        <v>26.82</v>
      </c>
      <c r="Q58">
        <v>5.0999999999999996</v>
      </c>
      <c r="R58">
        <v>122.48</v>
      </c>
      <c r="S58">
        <v>3.41</v>
      </c>
      <c r="T58">
        <v>33.76</v>
      </c>
      <c r="U58">
        <v>11.25</v>
      </c>
      <c r="V58">
        <v>11.26</v>
      </c>
      <c r="W58">
        <v>239.7</v>
      </c>
      <c r="X58">
        <v>47.94</v>
      </c>
      <c r="Y58">
        <v>77.69</v>
      </c>
      <c r="Z58">
        <v>46.18</v>
      </c>
      <c r="AA58">
        <v>62</v>
      </c>
      <c r="AB58">
        <v>31</v>
      </c>
    </row>
    <row r="59" spans="1:28">
      <c r="A59" t="s">
        <v>101</v>
      </c>
      <c r="B59" s="75">
        <v>262.89</v>
      </c>
      <c r="C59" s="75">
        <v>73.83</v>
      </c>
      <c r="D59" s="135">
        <f t="shared" si="0"/>
        <v>80.449999999999989</v>
      </c>
      <c r="E59" s="75"/>
      <c r="F59" s="78">
        <v>15.92</v>
      </c>
      <c r="G59" s="78">
        <v>15.92</v>
      </c>
      <c r="H59" s="78">
        <v>16.309999999999999</v>
      </c>
      <c r="I59">
        <v>58.47</v>
      </c>
      <c r="J59">
        <v>273.23</v>
      </c>
      <c r="K59">
        <v>101.76</v>
      </c>
      <c r="L59">
        <v>5</v>
      </c>
      <c r="M59">
        <v>10.24</v>
      </c>
      <c r="N59" s="135">
        <v>26.82</v>
      </c>
      <c r="O59" s="135">
        <v>26.81</v>
      </c>
      <c r="P59" s="135">
        <v>26.82</v>
      </c>
      <c r="Q59">
        <v>5.41</v>
      </c>
      <c r="R59">
        <v>118.35</v>
      </c>
      <c r="S59">
        <v>3.51</v>
      </c>
      <c r="T59">
        <v>35.700000000000003</v>
      </c>
      <c r="U59">
        <v>11.9</v>
      </c>
      <c r="V59">
        <v>11.89</v>
      </c>
      <c r="W59">
        <v>239.7</v>
      </c>
      <c r="X59">
        <v>47.94</v>
      </c>
      <c r="Y59">
        <v>76.38</v>
      </c>
      <c r="Z59">
        <v>45.3</v>
      </c>
      <c r="AA59">
        <v>62</v>
      </c>
      <c r="AB59">
        <v>31</v>
      </c>
    </row>
    <row r="60" spans="1:28">
      <c r="A60" t="s">
        <v>102</v>
      </c>
      <c r="B60" s="75">
        <v>262.89</v>
      </c>
      <c r="C60" s="75">
        <v>73.83</v>
      </c>
      <c r="D60" s="135">
        <f t="shared" si="0"/>
        <v>80.449999999999989</v>
      </c>
      <c r="E60" s="75"/>
      <c r="F60" s="78">
        <v>15.48</v>
      </c>
      <c r="G60" s="78">
        <v>15.48</v>
      </c>
      <c r="H60" s="78">
        <v>15.87</v>
      </c>
      <c r="I60">
        <v>58.47</v>
      </c>
      <c r="J60">
        <v>273.23</v>
      </c>
      <c r="K60">
        <v>101.76</v>
      </c>
      <c r="L60">
        <v>5</v>
      </c>
      <c r="M60">
        <v>11.54</v>
      </c>
      <c r="N60" s="135">
        <v>26.82</v>
      </c>
      <c r="O60" s="135">
        <v>26.81</v>
      </c>
      <c r="P60" s="135">
        <v>26.82</v>
      </c>
      <c r="Q60">
        <v>5.41</v>
      </c>
      <c r="R60">
        <v>112.89</v>
      </c>
      <c r="S60">
        <v>3.51</v>
      </c>
      <c r="T60">
        <v>37.54</v>
      </c>
      <c r="U60">
        <v>12.51</v>
      </c>
      <c r="V60">
        <v>12.51</v>
      </c>
      <c r="W60">
        <v>239.7</v>
      </c>
      <c r="X60">
        <v>47.94</v>
      </c>
      <c r="Y60">
        <v>74.72</v>
      </c>
      <c r="Z60">
        <v>45.5</v>
      </c>
      <c r="AA60">
        <v>62</v>
      </c>
      <c r="AB60">
        <v>31</v>
      </c>
    </row>
    <row r="61" spans="1:28">
      <c r="A61" t="s">
        <v>103</v>
      </c>
      <c r="B61" s="75">
        <v>262.89</v>
      </c>
      <c r="C61" s="75">
        <v>73.83</v>
      </c>
      <c r="D61" s="135">
        <f t="shared" si="0"/>
        <v>80.449999999999989</v>
      </c>
      <c r="E61" s="75"/>
      <c r="F61" s="78">
        <v>15</v>
      </c>
      <c r="G61" s="78">
        <v>15</v>
      </c>
      <c r="H61" s="78">
        <v>15.37</v>
      </c>
      <c r="I61">
        <v>58.47</v>
      </c>
      <c r="J61">
        <v>273.23</v>
      </c>
      <c r="K61">
        <v>101.76</v>
      </c>
      <c r="L61">
        <v>5</v>
      </c>
      <c r="M61">
        <v>12.12</v>
      </c>
      <c r="N61" s="135">
        <v>26.82</v>
      </c>
      <c r="O61" s="135">
        <v>26.81</v>
      </c>
      <c r="P61" s="135">
        <v>26.82</v>
      </c>
      <c r="Q61">
        <v>5.41</v>
      </c>
      <c r="R61">
        <v>106.76</v>
      </c>
      <c r="S61">
        <v>3.51</v>
      </c>
      <c r="T61">
        <v>39.67</v>
      </c>
      <c r="U61">
        <v>13.22</v>
      </c>
      <c r="V61">
        <v>13.23</v>
      </c>
      <c r="W61">
        <v>239.7</v>
      </c>
      <c r="X61">
        <v>47.94</v>
      </c>
      <c r="Y61">
        <v>72.52</v>
      </c>
      <c r="Z61">
        <v>43.29</v>
      </c>
      <c r="AA61">
        <v>58.34</v>
      </c>
      <c r="AB61">
        <v>29.16</v>
      </c>
    </row>
    <row r="62" spans="1:28">
      <c r="A62" t="s">
        <v>104</v>
      </c>
      <c r="B62" s="75">
        <v>262.89</v>
      </c>
      <c r="C62" s="75">
        <v>73.83</v>
      </c>
      <c r="D62" s="135">
        <f t="shared" si="0"/>
        <v>80.449999999999989</v>
      </c>
      <c r="E62" s="75"/>
      <c r="F62" s="78">
        <v>14.46</v>
      </c>
      <c r="G62" s="78">
        <v>14.46</v>
      </c>
      <c r="H62" s="78">
        <v>14.82</v>
      </c>
      <c r="I62">
        <v>58.47</v>
      </c>
      <c r="J62">
        <v>273.23</v>
      </c>
      <c r="K62">
        <v>101.76</v>
      </c>
      <c r="L62">
        <v>5</v>
      </c>
      <c r="M62">
        <v>12.8</v>
      </c>
      <c r="N62" s="135">
        <v>26.82</v>
      </c>
      <c r="O62" s="135">
        <v>26.81</v>
      </c>
      <c r="P62" s="135">
        <v>26.82</v>
      </c>
      <c r="Q62">
        <v>5.41</v>
      </c>
      <c r="R62">
        <v>100.63</v>
      </c>
      <c r="S62">
        <v>3.51</v>
      </c>
      <c r="T62">
        <v>41.98</v>
      </c>
      <c r="U62">
        <v>13.99</v>
      </c>
      <c r="V62">
        <v>13.99</v>
      </c>
      <c r="W62">
        <v>237.54</v>
      </c>
      <c r="X62">
        <v>47.51</v>
      </c>
      <c r="Y62">
        <v>69.849999999999994</v>
      </c>
      <c r="Z62">
        <v>42.06</v>
      </c>
      <c r="AA62">
        <v>56.67</v>
      </c>
      <c r="AB62">
        <v>28.33</v>
      </c>
    </row>
    <row r="63" spans="1:28">
      <c r="A63" t="s">
        <v>105</v>
      </c>
      <c r="B63" s="75">
        <v>262.89</v>
      </c>
      <c r="C63" s="75">
        <v>73.83</v>
      </c>
      <c r="D63" s="135">
        <f t="shared" si="0"/>
        <v>80.449999999999989</v>
      </c>
      <c r="E63" s="75"/>
      <c r="F63" s="78">
        <v>13.89</v>
      </c>
      <c r="G63" s="78">
        <v>13.89</v>
      </c>
      <c r="H63" s="78">
        <v>14.24</v>
      </c>
      <c r="I63">
        <v>58.47</v>
      </c>
      <c r="J63">
        <v>273.23</v>
      </c>
      <c r="K63">
        <v>101.76</v>
      </c>
      <c r="L63">
        <v>5</v>
      </c>
      <c r="M63">
        <v>13.25</v>
      </c>
      <c r="N63" s="135">
        <v>26.82</v>
      </c>
      <c r="O63" s="135">
        <v>26.81</v>
      </c>
      <c r="P63" s="135">
        <v>26.82</v>
      </c>
      <c r="Q63">
        <v>5.41</v>
      </c>
      <c r="R63">
        <v>94.32</v>
      </c>
      <c r="S63">
        <v>3.69</v>
      </c>
      <c r="T63">
        <v>56.03</v>
      </c>
      <c r="U63">
        <v>18.68</v>
      </c>
      <c r="V63">
        <v>18.66</v>
      </c>
      <c r="W63">
        <v>231.93</v>
      </c>
      <c r="X63">
        <v>46.38</v>
      </c>
      <c r="Y63">
        <v>67.06</v>
      </c>
      <c r="Z63">
        <v>40.340000000000003</v>
      </c>
      <c r="AA63">
        <v>56</v>
      </c>
      <c r="AB63">
        <v>28</v>
      </c>
    </row>
    <row r="64" spans="1:28">
      <c r="A64" t="s">
        <v>106</v>
      </c>
      <c r="B64" s="75">
        <v>262.89</v>
      </c>
      <c r="C64" s="75">
        <v>73.83</v>
      </c>
      <c r="D64" s="135">
        <f t="shared" si="0"/>
        <v>80.449999999999989</v>
      </c>
      <c r="E64" s="75"/>
      <c r="F64" s="78">
        <v>13.25</v>
      </c>
      <c r="G64" s="78">
        <v>13.25</v>
      </c>
      <c r="H64" s="78">
        <v>13.58</v>
      </c>
      <c r="I64">
        <v>58.47</v>
      </c>
      <c r="J64">
        <v>273.23</v>
      </c>
      <c r="K64">
        <v>101.76</v>
      </c>
      <c r="L64">
        <v>5</v>
      </c>
      <c r="M64">
        <v>13.73</v>
      </c>
      <c r="N64" s="135">
        <v>26.82</v>
      </c>
      <c r="O64" s="135">
        <v>26.81</v>
      </c>
      <c r="P64" s="135">
        <v>26.82</v>
      </c>
      <c r="Q64">
        <v>5.41</v>
      </c>
      <c r="R64">
        <v>87.21</v>
      </c>
      <c r="S64">
        <v>3.69</v>
      </c>
      <c r="T64">
        <v>56.44</v>
      </c>
      <c r="U64">
        <v>18.809999999999999</v>
      </c>
      <c r="V64">
        <v>18.809999999999999</v>
      </c>
      <c r="W64">
        <v>221.57</v>
      </c>
      <c r="X64">
        <v>44.31</v>
      </c>
      <c r="Y64">
        <v>64.349999999999994</v>
      </c>
      <c r="Z64">
        <v>38.200000000000003</v>
      </c>
      <c r="AA64">
        <v>52.67</v>
      </c>
      <c r="AB64">
        <v>26.33</v>
      </c>
    </row>
    <row r="65" spans="1:28">
      <c r="A65" t="s">
        <v>107</v>
      </c>
      <c r="B65" s="75">
        <v>262.89</v>
      </c>
      <c r="C65" s="75">
        <v>73.83</v>
      </c>
      <c r="D65" s="135">
        <f t="shared" si="0"/>
        <v>80.449999999999989</v>
      </c>
      <c r="E65" s="75"/>
      <c r="F65" s="78">
        <v>12.38</v>
      </c>
      <c r="G65" s="78">
        <v>12.38</v>
      </c>
      <c r="H65" s="78">
        <v>12.69</v>
      </c>
      <c r="I65">
        <v>58.47</v>
      </c>
      <c r="J65">
        <v>273.23</v>
      </c>
      <c r="K65">
        <v>101.76</v>
      </c>
      <c r="L65">
        <v>5</v>
      </c>
      <c r="M65">
        <v>7.77</v>
      </c>
      <c r="N65" s="135">
        <v>26.82</v>
      </c>
      <c r="O65" s="135">
        <v>26.81</v>
      </c>
      <c r="P65" s="135">
        <v>26.82</v>
      </c>
      <c r="Q65">
        <v>5.41</v>
      </c>
      <c r="R65">
        <v>77.27</v>
      </c>
      <c r="S65">
        <v>3.69</v>
      </c>
      <c r="T65">
        <v>57.28</v>
      </c>
      <c r="U65">
        <v>19.09</v>
      </c>
      <c r="V65">
        <v>19.100000000000001</v>
      </c>
      <c r="W65">
        <v>208.64</v>
      </c>
      <c r="X65">
        <v>41.73</v>
      </c>
      <c r="Y65">
        <v>60.84</v>
      </c>
      <c r="Z65">
        <v>36.47</v>
      </c>
      <c r="AA65">
        <v>49.34</v>
      </c>
      <c r="AB65">
        <v>24.66</v>
      </c>
    </row>
    <row r="66" spans="1:28">
      <c r="A66" t="s">
        <v>108</v>
      </c>
      <c r="B66" s="75">
        <v>262.89</v>
      </c>
      <c r="C66" s="75">
        <v>73.83</v>
      </c>
      <c r="D66" s="135">
        <f t="shared" si="0"/>
        <v>80.449999999999989</v>
      </c>
      <c r="E66" s="75"/>
      <c r="F66" s="78">
        <v>11.61</v>
      </c>
      <c r="G66" s="78">
        <v>11.61</v>
      </c>
      <c r="H66" s="78">
        <v>11.9</v>
      </c>
      <c r="I66">
        <v>58.47</v>
      </c>
      <c r="J66">
        <v>273.23</v>
      </c>
      <c r="K66">
        <v>101.76</v>
      </c>
      <c r="L66">
        <v>5</v>
      </c>
      <c r="M66">
        <v>8.0399999999999991</v>
      </c>
      <c r="N66" s="135">
        <v>26.82</v>
      </c>
      <c r="O66" s="135">
        <v>26.81</v>
      </c>
      <c r="P66" s="135">
        <v>26.82</v>
      </c>
      <c r="Q66">
        <v>5.41</v>
      </c>
      <c r="R66">
        <v>68.989999999999995</v>
      </c>
      <c r="S66">
        <v>3.69</v>
      </c>
      <c r="T66">
        <v>58.02</v>
      </c>
      <c r="U66">
        <v>19.34</v>
      </c>
      <c r="V66">
        <v>19.34</v>
      </c>
      <c r="W66">
        <v>193.88</v>
      </c>
      <c r="X66">
        <v>38.78</v>
      </c>
      <c r="Y66">
        <v>56.73</v>
      </c>
      <c r="Z66">
        <v>34.51</v>
      </c>
      <c r="AA66">
        <v>46</v>
      </c>
      <c r="AB66">
        <v>23</v>
      </c>
    </row>
    <row r="67" spans="1:28">
      <c r="A67" t="s">
        <v>109</v>
      </c>
      <c r="B67" s="75">
        <v>262.89</v>
      </c>
      <c r="C67" s="75">
        <v>73.83</v>
      </c>
      <c r="D67" s="135">
        <f t="shared" si="0"/>
        <v>80.449999999999989</v>
      </c>
      <c r="E67" s="75"/>
      <c r="F67" s="78">
        <v>10.7</v>
      </c>
      <c r="G67" s="78">
        <v>10.7</v>
      </c>
      <c r="H67" s="78">
        <v>10.96</v>
      </c>
      <c r="I67">
        <v>58.47</v>
      </c>
      <c r="J67">
        <v>273.23</v>
      </c>
      <c r="K67">
        <v>101.76</v>
      </c>
      <c r="L67">
        <v>5</v>
      </c>
      <c r="M67">
        <v>8.17</v>
      </c>
      <c r="N67" s="135">
        <v>26.82</v>
      </c>
      <c r="O67" s="135">
        <v>26.81</v>
      </c>
      <c r="P67" s="135">
        <v>26.82</v>
      </c>
      <c r="Q67">
        <v>5.41</v>
      </c>
      <c r="R67">
        <v>60.27</v>
      </c>
      <c r="S67">
        <v>3.83</v>
      </c>
      <c r="T67">
        <v>59.41</v>
      </c>
      <c r="U67">
        <v>19.8</v>
      </c>
      <c r="V67">
        <v>19.8</v>
      </c>
      <c r="W67">
        <v>169.04</v>
      </c>
      <c r="X67">
        <v>33.81</v>
      </c>
      <c r="Y67">
        <v>52.58</v>
      </c>
      <c r="Z67">
        <v>31.43</v>
      </c>
      <c r="AA67">
        <v>43.34</v>
      </c>
      <c r="AB67">
        <v>21.66</v>
      </c>
    </row>
    <row r="68" spans="1:28">
      <c r="A68" t="s">
        <v>110</v>
      </c>
      <c r="B68" s="75">
        <v>262.89</v>
      </c>
      <c r="C68" s="75">
        <v>73.83</v>
      </c>
      <c r="D68" s="135">
        <f t="shared" ref="D68:D98" si="1">N68+O68+P68</f>
        <v>80.449999999999989</v>
      </c>
      <c r="E68" s="75"/>
      <c r="F68" s="78">
        <v>9.66</v>
      </c>
      <c r="G68" s="78">
        <v>9.66</v>
      </c>
      <c r="H68" s="78">
        <v>9.9</v>
      </c>
      <c r="I68">
        <v>58.47</v>
      </c>
      <c r="J68">
        <v>273.23</v>
      </c>
      <c r="K68">
        <v>101.76</v>
      </c>
      <c r="L68">
        <v>5</v>
      </c>
      <c r="M68">
        <v>8.08</v>
      </c>
      <c r="N68" s="135">
        <v>26.82</v>
      </c>
      <c r="O68" s="135">
        <v>26.81</v>
      </c>
      <c r="P68" s="135">
        <v>26.82</v>
      </c>
      <c r="Q68">
        <v>5.41</v>
      </c>
      <c r="R68">
        <v>51.42</v>
      </c>
      <c r="S68">
        <v>3.83</v>
      </c>
      <c r="T68">
        <v>60.48</v>
      </c>
      <c r="U68">
        <v>20.16</v>
      </c>
      <c r="V68">
        <v>20.16</v>
      </c>
      <c r="W68">
        <v>152.56</v>
      </c>
      <c r="X68">
        <v>30.51</v>
      </c>
      <c r="Y68">
        <v>48.08</v>
      </c>
      <c r="Z68">
        <v>29.73</v>
      </c>
      <c r="AA68">
        <v>38.67</v>
      </c>
      <c r="AB68">
        <v>19.329999999999998</v>
      </c>
    </row>
    <row r="69" spans="1:28">
      <c r="A69" t="s">
        <v>111</v>
      </c>
      <c r="B69" s="75">
        <v>262.89</v>
      </c>
      <c r="C69" s="75">
        <v>73.83</v>
      </c>
      <c r="D69" s="135">
        <f t="shared" si="1"/>
        <v>71.28</v>
      </c>
      <c r="E69" s="75"/>
      <c r="F69" s="78">
        <v>8.6199999999999992</v>
      </c>
      <c r="G69" s="78">
        <v>8.6199999999999992</v>
      </c>
      <c r="H69" s="78">
        <v>8.83</v>
      </c>
      <c r="I69">
        <v>58.47</v>
      </c>
      <c r="J69">
        <v>273.23</v>
      </c>
      <c r="K69">
        <v>101.76</v>
      </c>
      <c r="L69">
        <v>5</v>
      </c>
      <c r="M69">
        <v>8.3000000000000007</v>
      </c>
      <c r="N69" s="135">
        <v>23.76</v>
      </c>
      <c r="O69" s="135">
        <v>23.76</v>
      </c>
      <c r="P69" s="135">
        <v>23.76</v>
      </c>
      <c r="Q69">
        <v>5.41</v>
      </c>
      <c r="R69">
        <v>42.48</v>
      </c>
      <c r="S69">
        <v>3.83</v>
      </c>
      <c r="T69">
        <v>61.66</v>
      </c>
      <c r="U69">
        <v>20.55</v>
      </c>
      <c r="V69">
        <v>20.55</v>
      </c>
      <c r="W69">
        <v>134.93</v>
      </c>
      <c r="X69">
        <v>26.99</v>
      </c>
      <c r="Y69">
        <v>43.07</v>
      </c>
      <c r="Z69">
        <v>25.59</v>
      </c>
      <c r="AA69">
        <v>34.67</v>
      </c>
      <c r="AB69">
        <v>17.329999999999998</v>
      </c>
    </row>
    <row r="70" spans="1:28">
      <c r="A70" t="s">
        <v>112</v>
      </c>
      <c r="B70" s="75">
        <v>262.89</v>
      </c>
      <c r="C70" s="75">
        <v>73.83</v>
      </c>
      <c r="D70" s="135">
        <f t="shared" si="1"/>
        <v>63.949999999999996</v>
      </c>
      <c r="E70" s="75"/>
      <c r="F70" s="78">
        <v>7.49</v>
      </c>
      <c r="G70" s="78">
        <v>7.49</v>
      </c>
      <c r="H70" s="78">
        <v>7.68</v>
      </c>
      <c r="I70">
        <v>58.47</v>
      </c>
      <c r="J70">
        <v>273.23</v>
      </c>
      <c r="K70">
        <v>101.76</v>
      </c>
      <c r="L70">
        <v>5</v>
      </c>
      <c r="M70">
        <v>7.23</v>
      </c>
      <c r="N70" s="135">
        <v>21.32</v>
      </c>
      <c r="O70" s="135">
        <v>21.31</v>
      </c>
      <c r="P70" s="135">
        <v>21.32</v>
      </c>
      <c r="Q70">
        <v>5.41</v>
      </c>
      <c r="R70">
        <v>33.49</v>
      </c>
      <c r="S70">
        <v>3.83</v>
      </c>
      <c r="T70">
        <v>62.84</v>
      </c>
      <c r="U70">
        <v>20.95</v>
      </c>
      <c r="V70">
        <v>20.94</v>
      </c>
      <c r="W70">
        <v>117.07</v>
      </c>
      <c r="X70">
        <v>23.41</v>
      </c>
      <c r="Y70">
        <v>37.97</v>
      </c>
      <c r="Z70">
        <v>22.87</v>
      </c>
      <c r="AA70">
        <v>30</v>
      </c>
      <c r="AB70">
        <v>15</v>
      </c>
    </row>
    <row r="71" spans="1:28">
      <c r="A71" t="s">
        <v>113</v>
      </c>
      <c r="B71" s="75">
        <v>262.89</v>
      </c>
      <c r="C71" s="75">
        <v>73.83</v>
      </c>
      <c r="D71" s="135">
        <f t="shared" si="1"/>
        <v>58.100000000000009</v>
      </c>
      <c r="E71" s="75"/>
      <c r="F71" s="78">
        <v>6.34</v>
      </c>
      <c r="G71" s="78">
        <v>6.34</v>
      </c>
      <c r="H71" s="78">
        <v>6.5</v>
      </c>
      <c r="I71">
        <v>58.47</v>
      </c>
      <c r="J71">
        <v>273.23</v>
      </c>
      <c r="K71">
        <v>101.76</v>
      </c>
      <c r="L71">
        <v>5.16</v>
      </c>
      <c r="M71">
        <v>7.2</v>
      </c>
      <c r="N71" s="135">
        <v>19.37</v>
      </c>
      <c r="O71" s="135">
        <v>19.36</v>
      </c>
      <c r="P71" s="135">
        <v>19.37</v>
      </c>
      <c r="Q71">
        <v>6.02</v>
      </c>
      <c r="R71">
        <v>24.9</v>
      </c>
      <c r="S71">
        <v>4.0199999999999996</v>
      </c>
      <c r="T71">
        <v>49.72</v>
      </c>
      <c r="U71">
        <v>16.57</v>
      </c>
      <c r="V71">
        <v>16.579999999999998</v>
      </c>
      <c r="W71">
        <v>98.57</v>
      </c>
      <c r="X71">
        <v>19.71</v>
      </c>
      <c r="Y71">
        <v>32.71</v>
      </c>
      <c r="Z71">
        <v>20.079999999999998</v>
      </c>
      <c r="AA71">
        <v>25.33</v>
      </c>
      <c r="AB71">
        <v>12.67</v>
      </c>
    </row>
    <row r="72" spans="1:28">
      <c r="A72" t="s">
        <v>114</v>
      </c>
      <c r="B72" s="75">
        <v>262.89</v>
      </c>
      <c r="C72" s="75">
        <v>73.83</v>
      </c>
      <c r="D72" s="135">
        <f t="shared" si="1"/>
        <v>54.91</v>
      </c>
      <c r="E72" s="75"/>
      <c r="F72" s="78">
        <v>5.04</v>
      </c>
      <c r="G72" s="78">
        <v>5.04</v>
      </c>
      <c r="H72" s="78">
        <v>5.16</v>
      </c>
      <c r="I72">
        <v>58.47</v>
      </c>
      <c r="J72">
        <v>273.23</v>
      </c>
      <c r="K72">
        <v>101.76</v>
      </c>
      <c r="L72">
        <v>5.16</v>
      </c>
      <c r="M72">
        <v>6.99</v>
      </c>
      <c r="N72" s="135">
        <v>18.45</v>
      </c>
      <c r="O72" s="135">
        <v>18.440000000000001</v>
      </c>
      <c r="P72" s="135">
        <v>18.02</v>
      </c>
      <c r="Q72">
        <v>6.02</v>
      </c>
      <c r="R72">
        <v>16.13</v>
      </c>
      <c r="S72">
        <v>4.0199999999999996</v>
      </c>
      <c r="T72">
        <v>50.04</v>
      </c>
      <c r="U72">
        <v>16.68</v>
      </c>
      <c r="V72">
        <v>16.68</v>
      </c>
      <c r="W72">
        <v>79.900000000000006</v>
      </c>
      <c r="X72">
        <v>15.98</v>
      </c>
      <c r="Y72">
        <v>27.03</v>
      </c>
      <c r="Z72">
        <v>16.18</v>
      </c>
      <c r="AA72">
        <v>20.67</v>
      </c>
      <c r="AB72">
        <v>10.33</v>
      </c>
    </row>
    <row r="73" spans="1:28">
      <c r="A73" t="s">
        <v>115</v>
      </c>
      <c r="B73" s="75">
        <v>262.89</v>
      </c>
      <c r="C73" s="75">
        <v>73.83</v>
      </c>
      <c r="D73" s="135">
        <f t="shared" si="1"/>
        <v>34.370000000000005</v>
      </c>
      <c r="E73" s="75"/>
      <c r="F73" s="78">
        <v>3.86</v>
      </c>
      <c r="G73" s="78">
        <v>3.86</v>
      </c>
      <c r="H73" s="78">
        <v>3.95</v>
      </c>
      <c r="I73">
        <v>58.47</v>
      </c>
      <c r="J73">
        <v>273.23</v>
      </c>
      <c r="K73">
        <v>101.76</v>
      </c>
      <c r="L73">
        <v>5.31</v>
      </c>
      <c r="M73">
        <v>9.4600000000000009</v>
      </c>
      <c r="N73" s="135">
        <v>12.55</v>
      </c>
      <c r="O73" s="135">
        <v>11.25</v>
      </c>
      <c r="P73" s="135">
        <v>10.57</v>
      </c>
      <c r="Q73">
        <v>6.02</v>
      </c>
      <c r="R73">
        <v>9.98</v>
      </c>
      <c r="S73">
        <v>4.0199999999999996</v>
      </c>
      <c r="T73">
        <v>50.24</v>
      </c>
      <c r="U73">
        <v>16.75</v>
      </c>
      <c r="V73">
        <v>16.739999999999998</v>
      </c>
      <c r="W73">
        <v>61.52</v>
      </c>
      <c r="X73">
        <v>12.3</v>
      </c>
      <c r="Y73">
        <v>21.43</v>
      </c>
      <c r="Z73">
        <v>13.25</v>
      </c>
      <c r="AA73">
        <v>16.670000000000002</v>
      </c>
      <c r="AB73">
        <v>8.33</v>
      </c>
    </row>
    <row r="74" spans="1:28">
      <c r="A74" t="s">
        <v>116</v>
      </c>
      <c r="B74" s="75">
        <v>262.89</v>
      </c>
      <c r="C74" s="75">
        <v>73.83</v>
      </c>
      <c r="D74" s="135">
        <f t="shared" si="1"/>
        <v>13.11</v>
      </c>
      <c r="E74" s="75"/>
      <c r="F74" s="78">
        <v>2.71</v>
      </c>
      <c r="G74" s="78">
        <v>2.71</v>
      </c>
      <c r="H74" s="78">
        <v>2.78</v>
      </c>
      <c r="I74">
        <v>58.47</v>
      </c>
      <c r="J74">
        <v>273.23</v>
      </c>
      <c r="K74">
        <v>101.76</v>
      </c>
      <c r="L74">
        <v>5.31</v>
      </c>
      <c r="M74">
        <v>9.27</v>
      </c>
      <c r="N74" s="135">
        <v>4.6100000000000003</v>
      </c>
      <c r="O74" s="135">
        <v>3.39</v>
      </c>
      <c r="P74" s="135">
        <v>5.1100000000000003</v>
      </c>
      <c r="Q74">
        <v>6.02</v>
      </c>
      <c r="R74">
        <v>5.27</v>
      </c>
      <c r="S74">
        <v>4.0199999999999996</v>
      </c>
      <c r="T74">
        <v>50.61</v>
      </c>
      <c r="U74">
        <v>16.87</v>
      </c>
      <c r="V74">
        <v>16.87</v>
      </c>
      <c r="W74">
        <v>44.58</v>
      </c>
      <c r="X74">
        <v>8.91</v>
      </c>
      <c r="Y74">
        <v>17.47</v>
      </c>
      <c r="Z74">
        <v>9.27</v>
      </c>
      <c r="AA74">
        <v>12</v>
      </c>
      <c r="AB74">
        <v>6</v>
      </c>
    </row>
    <row r="75" spans="1:28">
      <c r="A75" t="s">
        <v>117</v>
      </c>
      <c r="B75" s="75">
        <v>262.89</v>
      </c>
      <c r="C75" s="75">
        <v>73.83</v>
      </c>
      <c r="D75" s="135">
        <f t="shared" si="1"/>
        <v>0</v>
      </c>
      <c r="E75" s="75"/>
      <c r="F75" s="78">
        <v>1.66</v>
      </c>
      <c r="G75" s="78">
        <v>1.66</v>
      </c>
      <c r="H75" s="78">
        <v>1.7</v>
      </c>
      <c r="I75">
        <v>58.47</v>
      </c>
      <c r="J75">
        <v>273.23</v>
      </c>
      <c r="K75">
        <v>101.76</v>
      </c>
      <c r="L75">
        <v>5.62</v>
      </c>
      <c r="M75">
        <v>9.1300000000000008</v>
      </c>
      <c r="N75" s="135">
        <v>0</v>
      </c>
      <c r="O75" s="135">
        <v>0</v>
      </c>
      <c r="P75" s="135">
        <v>0</v>
      </c>
      <c r="Q75">
        <v>6.57</v>
      </c>
      <c r="R75">
        <v>16.489999999999998</v>
      </c>
      <c r="S75">
        <v>4.21</v>
      </c>
      <c r="T75">
        <v>60.53</v>
      </c>
      <c r="U75">
        <v>20.18</v>
      </c>
      <c r="V75">
        <v>20.170000000000002</v>
      </c>
      <c r="W75">
        <v>30.01</v>
      </c>
      <c r="X75">
        <v>6</v>
      </c>
      <c r="Y75">
        <v>12.25</v>
      </c>
      <c r="Z75">
        <v>5.61</v>
      </c>
      <c r="AA75">
        <v>7.33</v>
      </c>
      <c r="AB75">
        <v>3.67</v>
      </c>
    </row>
    <row r="76" spans="1:28">
      <c r="A76" t="s">
        <v>118</v>
      </c>
      <c r="B76" s="75">
        <v>262.89</v>
      </c>
      <c r="C76" s="75">
        <v>73.83</v>
      </c>
      <c r="D76" s="135">
        <f t="shared" si="1"/>
        <v>0</v>
      </c>
      <c r="E76" s="75"/>
      <c r="F76" s="78">
        <v>0.85</v>
      </c>
      <c r="G76" s="78">
        <v>0.85</v>
      </c>
      <c r="H76" s="78">
        <v>0.87</v>
      </c>
      <c r="I76">
        <v>58.47</v>
      </c>
      <c r="J76">
        <v>273.23</v>
      </c>
      <c r="K76">
        <v>101.76</v>
      </c>
      <c r="L76">
        <v>5.62</v>
      </c>
      <c r="M76">
        <v>9.14</v>
      </c>
      <c r="N76" s="135">
        <v>0</v>
      </c>
      <c r="O76" s="135">
        <v>0</v>
      </c>
      <c r="P76" s="135">
        <v>0</v>
      </c>
      <c r="Q76">
        <v>6.57</v>
      </c>
      <c r="R76">
        <v>20.83</v>
      </c>
      <c r="S76">
        <v>4.21</v>
      </c>
      <c r="T76">
        <v>60.6</v>
      </c>
      <c r="U76">
        <v>20.2</v>
      </c>
      <c r="V76">
        <v>20.2</v>
      </c>
      <c r="W76">
        <v>17.940000000000001</v>
      </c>
      <c r="X76">
        <v>3.59</v>
      </c>
      <c r="Y76">
        <v>7.16</v>
      </c>
      <c r="Z76">
        <v>2.5099999999999998</v>
      </c>
      <c r="AA76">
        <v>5.33</v>
      </c>
      <c r="AB76">
        <v>2.67</v>
      </c>
    </row>
    <row r="77" spans="1:28">
      <c r="A77" t="s">
        <v>119</v>
      </c>
      <c r="B77" s="75">
        <v>262.89</v>
      </c>
      <c r="C77" s="75">
        <v>73.83</v>
      </c>
      <c r="D77" s="135">
        <f t="shared" si="1"/>
        <v>0</v>
      </c>
      <c r="E77" s="75"/>
      <c r="F77" s="78">
        <v>0.28999999999999998</v>
      </c>
      <c r="G77" s="78">
        <v>0.28999999999999998</v>
      </c>
      <c r="H77" s="78">
        <v>0.3</v>
      </c>
      <c r="I77">
        <v>58.47</v>
      </c>
      <c r="J77">
        <v>273.23</v>
      </c>
      <c r="K77">
        <v>101.76</v>
      </c>
      <c r="L77">
        <v>5.78</v>
      </c>
      <c r="M77">
        <v>9.01</v>
      </c>
      <c r="N77" s="135">
        <v>0</v>
      </c>
      <c r="O77" s="135">
        <v>0</v>
      </c>
      <c r="P77" s="135">
        <v>0</v>
      </c>
      <c r="Q77">
        <v>6.57</v>
      </c>
      <c r="R77">
        <v>0.13</v>
      </c>
      <c r="S77">
        <v>4.21</v>
      </c>
      <c r="T77">
        <v>60.65</v>
      </c>
      <c r="U77">
        <v>20.22</v>
      </c>
      <c r="V77">
        <v>20.2</v>
      </c>
      <c r="W77">
        <v>8.93</v>
      </c>
      <c r="X77">
        <v>1.78</v>
      </c>
      <c r="Y77">
        <v>4.51</v>
      </c>
      <c r="Z77">
        <v>0</v>
      </c>
      <c r="AA77">
        <v>2</v>
      </c>
      <c r="AB77">
        <v>1</v>
      </c>
    </row>
    <row r="78" spans="1:28">
      <c r="A78" t="s">
        <v>120</v>
      </c>
      <c r="B78" s="75">
        <v>262.89</v>
      </c>
      <c r="C78" s="75">
        <v>73.83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58.47</v>
      </c>
      <c r="J78">
        <v>273.23</v>
      </c>
      <c r="K78">
        <v>101.76</v>
      </c>
      <c r="L78">
        <v>5.78</v>
      </c>
      <c r="M78">
        <v>8.86</v>
      </c>
      <c r="N78" s="135">
        <v>0</v>
      </c>
      <c r="O78" s="135">
        <v>0</v>
      </c>
      <c r="P78" s="135">
        <v>0</v>
      </c>
      <c r="Q78">
        <v>6.57</v>
      </c>
      <c r="R78">
        <v>0</v>
      </c>
      <c r="S78">
        <v>4.21</v>
      </c>
      <c r="T78">
        <v>60.67</v>
      </c>
      <c r="U78">
        <v>20.22</v>
      </c>
      <c r="V78">
        <v>20.23</v>
      </c>
      <c r="W78">
        <v>3.25</v>
      </c>
      <c r="X78">
        <v>0.65</v>
      </c>
      <c r="Y78">
        <v>1.75</v>
      </c>
      <c r="Z78">
        <v>0</v>
      </c>
      <c r="AA78">
        <v>0.67</v>
      </c>
      <c r="AB78">
        <v>0.33</v>
      </c>
    </row>
    <row r="79" spans="1:28">
      <c r="A79" t="s">
        <v>121</v>
      </c>
      <c r="B79" s="75">
        <v>262.89</v>
      </c>
      <c r="C79" s="75">
        <v>73.83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58.47</v>
      </c>
      <c r="J79">
        <v>273.23</v>
      </c>
      <c r="K79">
        <v>101.76</v>
      </c>
      <c r="L79">
        <v>5.94</v>
      </c>
      <c r="M79">
        <v>5</v>
      </c>
      <c r="N79" s="135">
        <v>0</v>
      </c>
      <c r="O79" s="135">
        <v>0</v>
      </c>
      <c r="P79" s="135">
        <v>0</v>
      </c>
      <c r="Q79">
        <v>6.96</v>
      </c>
      <c r="R79">
        <v>0</v>
      </c>
      <c r="S79">
        <v>4.21</v>
      </c>
      <c r="T79">
        <v>60.77</v>
      </c>
      <c r="U79">
        <v>20.260000000000002</v>
      </c>
      <c r="V79">
        <v>20.239999999999998</v>
      </c>
      <c r="W79">
        <v>0.63</v>
      </c>
      <c r="X79">
        <v>0.12</v>
      </c>
      <c r="Y79">
        <v>0.28000000000000003</v>
      </c>
      <c r="Z79">
        <v>0</v>
      </c>
      <c r="AA79">
        <v>0</v>
      </c>
      <c r="AB79">
        <v>0</v>
      </c>
    </row>
    <row r="80" spans="1:28">
      <c r="A80" t="s">
        <v>122</v>
      </c>
      <c r="B80" s="75">
        <v>262.89</v>
      </c>
      <c r="C80" s="75">
        <v>73.83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58.47</v>
      </c>
      <c r="J80">
        <v>273.23</v>
      </c>
      <c r="K80">
        <v>101.76</v>
      </c>
      <c r="L80">
        <v>5.94</v>
      </c>
      <c r="M80">
        <v>4.8899999999999997</v>
      </c>
      <c r="N80" s="135">
        <v>0</v>
      </c>
      <c r="O80" s="135">
        <v>0</v>
      </c>
      <c r="P80" s="135">
        <v>0</v>
      </c>
      <c r="Q80">
        <v>6.96</v>
      </c>
      <c r="R80">
        <v>0</v>
      </c>
      <c r="S80">
        <v>4.21</v>
      </c>
      <c r="T80">
        <v>62.22</v>
      </c>
      <c r="U80">
        <v>20.74</v>
      </c>
      <c r="V80">
        <v>20.73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</row>
    <row r="81" spans="1:28">
      <c r="A81" t="s">
        <v>123</v>
      </c>
      <c r="B81" s="75">
        <v>262.89</v>
      </c>
      <c r="C81" s="75">
        <v>73.83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58.47</v>
      </c>
      <c r="J81">
        <v>273.23</v>
      </c>
      <c r="K81">
        <v>101.76</v>
      </c>
      <c r="L81">
        <v>5.94</v>
      </c>
      <c r="M81">
        <v>5.07</v>
      </c>
      <c r="N81" s="135">
        <v>0</v>
      </c>
      <c r="O81" s="135">
        <v>0</v>
      </c>
      <c r="P81" s="135">
        <v>0</v>
      </c>
      <c r="Q81">
        <v>6.96</v>
      </c>
      <c r="R81">
        <v>0</v>
      </c>
      <c r="S81">
        <v>4.21</v>
      </c>
      <c r="T81">
        <v>63.61</v>
      </c>
      <c r="U81">
        <v>21.2</v>
      </c>
      <c r="V81">
        <v>21.2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</row>
    <row r="82" spans="1:28">
      <c r="A82" t="s">
        <v>124</v>
      </c>
      <c r="B82" s="75">
        <v>262.89</v>
      </c>
      <c r="C82" s="75">
        <v>73.83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58.47</v>
      </c>
      <c r="J82">
        <v>273.23</v>
      </c>
      <c r="K82">
        <v>101.76</v>
      </c>
      <c r="L82">
        <v>5.94</v>
      </c>
      <c r="M82">
        <v>4.87</v>
      </c>
      <c r="N82" s="135">
        <v>0</v>
      </c>
      <c r="O82" s="135">
        <v>0</v>
      </c>
      <c r="P82" s="135">
        <v>0</v>
      </c>
      <c r="Q82">
        <v>6.96</v>
      </c>
      <c r="R82">
        <v>0</v>
      </c>
      <c r="S82">
        <v>4.21</v>
      </c>
      <c r="T82">
        <v>64.739999999999995</v>
      </c>
      <c r="U82">
        <v>21.58</v>
      </c>
      <c r="V82">
        <v>21.58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262.89</v>
      </c>
      <c r="C83" s="75">
        <v>73.83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58.47</v>
      </c>
      <c r="J83">
        <v>273.23</v>
      </c>
      <c r="K83">
        <v>101.76</v>
      </c>
      <c r="L83">
        <v>6.09</v>
      </c>
      <c r="M83">
        <v>5.03</v>
      </c>
      <c r="N83" s="135">
        <v>0</v>
      </c>
      <c r="O83" s="135">
        <v>0</v>
      </c>
      <c r="P83" s="135">
        <v>0</v>
      </c>
      <c r="Q83">
        <v>6.96</v>
      </c>
      <c r="R83">
        <v>0</v>
      </c>
      <c r="S83">
        <v>4.1100000000000003</v>
      </c>
      <c r="T83">
        <v>65.819999999999993</v>
      </c>
      <c r="U83">
        <v>21.94</v>
      </c>
      <c r="V83">
        <v>21.93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262.89</v>
      </c>
      <c r="C84" s="75">
        <v>73.83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58.47</v>
      </c>
      <c r="J84">
        <v>273.23</v>
      </c>
      <c r="K84">
        <v>101.76</v>
      </c>
      <c r="L84">
        <v>6.09</v>
      </c>
      <c r="M84">
        <v>5.09</v>
      </c>
      <c r="N84" s="135">
        <v>0</v>
      </c>
      <c r="O84" s="135">
        <v>0</v>
      </c>
      <c r="P84" s="135">
        <v>0</v>
      </c>
      <c r="Q84">
        <v>6.96</v>
      </c>
      <c r="R84">
        <v>0</v>
      </c>
      <c r="S84">
        <v>4.1100000000000003</v>
      </c>
      <c r="T84">
        <v>67.739999999999995</v>
      </c>
      <c r="U84">
        <v>22.58</v>
      </c>
      <c r="V84">
        <v>22.57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262.89</v>
      </c>
      <c r="C85" s="75">
        <v>73.83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58.47</v>
      </c>
      <c r="J85">
        <v>273.23</v>
      </c>
      <c r="K85">
        <v>101.76</v>
      </c>
      <c r="L85">
        <v>6.09</v>
      </c>
      <c r="M85">
        <v>4.9800000000000004</v>
      </c>
      <c r="N85" s="135">
        <v>0</v>
      </c>
      <c r="O85" s="135">
        <v>0</v>
      </c>
      <c r="P85" s="135">
        <v>0</v>
      </c>
      <c r="Q85">
        <v>6.96</v>
      </c>
      <c r="R85">
        <v>0</v>
      </c>
      <c r="S85">
        <v>4.1100000000000003</v>
      </c>
      <c r="T85">
        <v>68.12</v>
      </c>
      <c r="U85">
        <v>22.71</v>
      </c>
      <c r="V85">
        <v>22.69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262.89</v>
      </c>
      <c r="C86" s="75">
        <v>73.83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58.47</v>
      </c>
      <c r="J86">
        <v>273.23</v>
      </c>
      <c r="K86">
        <v>101.76</v>
      </c>
      <c r="L86">
        <v>6.09</v>
      </c>
      <c r="M86">
        <v>4.57</v>
      </c>
      <c r="N86" s="135">
        <v>0</v>
      </c>
      <c r="O86" s="135">
        <v>0</v>
      </c>
      <c r="P86" s="135">
        <v>0</v>
      </c>
      <c r="Q86">
        <v>6.96</v>
      </c>
      <c r="R86">
        <v>0</v>
      </c>
      <c r="S86">
        <v>4.1100000000000003</v>
      </c>
      <c r="T86">
        <v>68.91</v>
      </c>
      <c r="U86">
        <v>22.97</v>
      </c>
      <c r="V86">
        <v>22.96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262.89</v>
      </c>
      <c r="C87" s="75">
        <v>73.83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58.47</v>
      </c>
      <c r="J87">
        <v>273.23</v>
      </c>
      <c r="K87">
        <v>101.76</v>
      </c>
      <c r="L87">
        <v>6.09</v>
      </c>
      <c r="M87">
        <v>4.03</v>
      </c>
      <c r="N87" s="135">
        <v>0</v>
      </c>
      <c r="O87" s="135">
        <v>0</v>
      </c>
      <c r="P87" s="135">
        <v>0</v>
      </c>
      <c r="Q87">
        <v>6.96</v>
      </c>
      <c r="R87">
        <v>0</v>
      </c>
      <c r="S87">
        <v>4.1100000000000003</v>
      </c>
      <c r="T87">
        <v>69.650000000000006</v>
      </c>
      <c r="U87">
        <v>23.22</v>
      </c>
      <c r="V87">
        <v>23.2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262.89</v>
      </c>
      <c r="C88" s="75">
        <v>73.83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58.47</v>
      </c>
      <c r="J88">
        <v>273.23</v>
      </c>
      <c r="K88">
        <v>101.76</v>
      </c>
      <c r="L88">
        <v>6.09</v>
      </c>
      <c r="M88">
        <v>3.51</v>
      </c>
      <c r="N88" s="135">
        <v>0</v>
      </c>
      <c r="O88" s="135">
        <v>0</v>
      </c>
      <c r="P88" s="135">
        <v>0</v>
      </c>
      <c r="Q88">
        <v>6.96</v>
      </c>
      <c r="R88">
        <v>0</v>
      </c>
      <c r="S88">
        <v>4.1100000000000003</v>
      </c>
      <c r="T88">
        <v>69.67</v>
      </c>
      <c r="U88">
        <v>23.22</v>
      </c>
      <c r="V88">
        <v>23.23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262.89</v>
      </c>
      <c r="C89" s="75">
        <v>73.83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58.47</v>
      </c>
      <c r="J89">
        <v>273.23</v>
      </c>
      <c r="K89">
        <v>101.76</v>
      </c>
      <c r="L89">
        <v>5.66</v>
      </c>
      <c r="M89">
        <v>3.02</v>
      </c>
      <c r="N89" s="135">
        <v>0</v>
      </c>
      <c r="O89" s="135">
        <v>0</v>
      </c>
      <c r="P89" s="135">
        <v>0</v>
      </c>
      <c r="Q89">
        <v>6.96</v>
      </c>
      <c r="R89">
        <v>0</v>
      </c>
      <c r="S89">
        <v>4.1100000000000003</v>
      </c>
      <c r="T89">
        <v>70.33</v>
      </c>
      <c r="U89">
        <v>23.44</v>
      </c>
      <c r="V89">
        <v>23.45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262.89</v>
      </c>
      <c r="C90" s="75">
        <v>73.83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58.47</v>
      </c>
      <c r="J90">
        <v>273.23</v>
      </c>
      <c r="K90">
        <v>101.76</v>
      </c>
      <c r="L90">
        <v>5.66</v>
      </c>
      <c r="M90">
        <v>3.19</v>
      </c>
      <c r="N90" s="135">
        <v>0</v>
      </c>
      <c r="O90" s="135">
        <v>0</v>
      </c>
      <c r="P90" s="135">
        <v>0</v>
      </c>
      <c r="Q90">
        <v>6.96</v>
      </c>
      <c r="R90">
        <v>0</v>
      </c>
      <c r="S90">
        <v>4.1100000000000003</v>
      </c>
      <c r="T90">
        <v>70.77</v>
      </c>
      <c r="U90">
        <v>23.59</v>
      </c>
      <c r="V90">
        <v>23.59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262.89</v>
      </c>
      <c r="C91" s="75">
        <v>73.83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58.47</v>
      </c>
      <c r="J91">
        <v>273.23</v>
      </c>
      <c r="K91">
        <v>101.76</v>
      </c>
      <c r="L91">
        <v>5.66</v>
      </c>
      <c r="M91">
        <v>3.16</v>
      </c>
      <c r="N91" s="135">
        <v>0</v>
      </c>
      <c r="O91" s="135">
        <v>0</v>
      </c>
      <c r="P91" s="135">
        <v>0</v>
      </c>
      <c r="Q91">
        <v>6.57</v>
      </c>
      <c r="R91">
        <v>0</v>
      </c>
      <c r="S91">
        <v>3.97</v>
      </c>
      <c r="T91">
        <v>73.88</v>
      </c>
      <c r="U91">
        <v>24.63</v>
      </c>
      <c r="V91">
        <v>24.61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262.89</v>
      </c>
      <c r="C92" s="75">
        <v>73.83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58.47</v>
      </c>
      <c r="J92">
        <v>273.23</v>
      </c>
      <c r="K92">
        <v>101.76</v>
      </c>
      <c r="L92">
        <v>5.66</v>
      </c>
      <c r="M92">
        <v>3.09</v>
      </c>
      <c r="N92" s="135">
        <v>0</v>
      </c>
      <c r="O92" s="135">
        <v>0</v>
      </c>
      <c r="P92" s="135">
        <v>0</v>
      </c>
      <c r="Q92">
        <v>6.57</v>
      </c>
      <c r="R92">
        <v>0</v>
      </c>
      <c r="S92">
        <v>3.97</v>
      </c>
      <c r="T92">
        <v>73.88</v>
      </c>
      <c r="U92">
        <v>24.63</v>
      </c>
      <c r="V92">
        <v>24.61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262.89</v>
      </c>
      <c r="C93" s="75">
        <v>73.83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58.47</v>
      </c>
      <c r="J93">
        <v>273.23</v>
      </c>
      <c r="K93">
        <v>101.76</v>
      </c>
      <c r="L93">
        <v>5.66</v>
      </c>
      <c r="M93">
        <v>3.01</v>
      </c>
      <c r="N93" s="135">
        <v>0</v>
      </c>
      <c r="O93" s="135">
        <v>0</v>
      </c>
      <c r="P93" s="135">
        <v>0</v>
      </c>
      <c r="Q93">
        <v>6.57</v>
      </c>
      <c r="R93">
        <v>0</v>
      </c>
      <c r="S93">
        <v>3.97</v>
      </c>
      <c r="T93">
        <v>73.83</v>
      </c>
      <c r="U93">
        <v>24.61</v>
      </c>
      <c r="V93">
        <v>24.61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262.89</v>
      </c>
      <c r="C94" s="75">
        <v>73.83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58.47</v>
      </c>
      <c r="J94">
        <v>273.23</v>
      </c>
      <c r="K94">
        <v>101.76</v>
      </c>
      <c r="L94">
        <v>5.66</v>
      </c>
      <c r="M94">
        <v>3.05</v>
      </c>
      <c r="N94" s="135">
        <v>0</v>
      </c>
      <c r="O94" s="135">
        <v>0</v>
      </c>
      <c r="P94" s="135">
        <v>0</v>
      </c>
      <c r="Q94">
        <v>6.57</v>
      </c>
      <c r="R94">
        <v>0</v>
      </c>
      <c r="S94">
        <v>3.97</v>
      </c>
      <c r="T94">
        <v>73.760000000000005</v>
      </c>
      <c r="U94">
        <v>24.59</v>
      </c>
      <c r="V94">
        <v>24.57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262.89</v>
      </c>
      <c r="C95" s="75">
        <v>73.83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58.47</v>
      </c>
      <c r="J95">
        <v>273.23</v>
      </c>
      <c r="K95">
        <v>101.76</v>
      </c>
      <c r="L95">
        <v>5.66</v>
      </c>
      <c r="M95">
        <v>3.13</v>
      </c>
      <c r="N95" s="135">
        <v>0</v>
      </c>
      <c r="O95" s="135">
        <v>0</v>
      </c>
      <c r="P95" s="135">
        <v>0</v>
      </c>
      <c r="Q95">
        <v>6.57</v>
      </c>
      <c r="R95">
        <v>0</v>
      </c>
      <c r="S95">
        <v>3.97</v>
      </c>
      <c r="T95">
        <v>72.72</v>
      </c>
      <c r="U95">
        <v>24.24</v>
      </c>
      <c r="V95">
        <v>24.24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262.89</v>
      </c>
      <c r="C96" s="75">
        <v>73.83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58.47</v>
      </c>
      <c r="J96">
        <v>273.23</v>
      </c>
      <c r="K96">
        <v>101.76</v>
      </c>
      <c r="L96">
        <v>5.66</v>
      </c>
      <c r="M96">
        <v>3.12</v>
      </c>
      <c r="N96" s="135">
        <v>0</v>
      </c>
      <c r="O96" s="135">
        <v>0</v>
      </c>
      <c r="P96" s="135">
        <v>0</v>
      </c>
      <c r="Q96">
        <v>6.57</v>
      </c>
      <c r="R96">
        <v>0</v>
      </c>
      <c r="S96">
        <v>3.97</v>
      </c>
      <c r="T96">
        <v>72.290000000000006</v>
      </c>
      <c r="U96">
        <v>24.1</v>
      </c>
      <c r="V96">
        <v>24.08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262.89</v>
      </c>
      <c r="C97" s="75">
        <v>73.83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58.47</v>
      </c>
      <c r="J97">
        <v>273.23</v>
      </c>
      <c r="K97">
        <v>101.76</v>
      </c>
      <c r="L97">
        <v>5.66</v>
      </c>
      <c r="M97">
        <v>3.12</v>
      </c>
      <c r="N97" s="135">
        <v>0</v>
      </c>
      <c r="O97" s="135">
        <v>0</v>
      </c>
      <c r="P97" s="135">
        <v>0</v>
      </c>
      <c r="Q97">
        <v>6.57</v>
      </c>
      <c r="R97">
        <v>0</v>
      </c>
      <c r="S97">
        <v>3.97</v>
      </c>
      <c r="T97">
        <v>71.62</v>
      </c>
      <c r="U97">
        <v>23.87</v>
      </c>
      <c r="V97">
        <v>23.87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262.89</v>
      </c>
      <c r="C98" s="75">
        <v>73.83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58.47</v>
      </c>
      <c r="J98">
        <v>273.23</v>
      </c>
      <c r="K98">
        <v>101.76</v>
      </c>
      <c r="L98">
        <v>5.66</v>
      </c>
      <c r="M98">
        <v>3.03</v>
      </c>
      <c r="N98" s="135">
        <v>0</v>
      </c>
      <c r="O98" s="135">
        <v>0</v>
      </c>
      <c r="P98" s="135">
        <v>0</v>
      </c>
      <c r="Q98">
        <v>6.57</v>
      </c>
      <c r="R98">
        <v>0</v>
      </c>
      <c r="S98">
        <v>3.97</v>
      </c>
      <c r="T98">
        <v>70.650000000000006</v>
      </c>
      <c r="U98">
        <v>23.55</v>
      </c>
      <c r="V98">
        <v>23.54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6.3093599999999919</v>
      </c>
      <c r="C99" s="75">
        <f t="shared" ref="C99:L99" si="2">SUM(C3:C98)/4000</f>
        <v>1.7719199999999986</v>
      </c>
      <c r="D99" s="135">
        <f t="shared" ref="D99" si="3">SUM(D3:D98)/4000</f>
        <v>0.84460499999999961</v>
      </c>
      <c r="E99" s="75"/>
      <c r="F99" s="78">
        <f t="shared" si="2"/>
        <v>0.12308500000000004</v>
      </c>
      <c r="G99" s="78">
        <f t="shared" si="2"/>
        <v>0.12308500000000004</v>
      </c>
      <c r="H99" s="78">
        <f t="shared" si="2"/>
        <v>0.12614999999999998</v>
      </c>
      <c r="I99">
        <f t="shared" si="2"/>
        <v>1.4032800000000001</v>
      </c>
      <c r="J99">
        <f t="shared" si="2"/>
        <v>6.5575199999999914</v>
      </c>
      <c r="K99">
        <f t="shared" si="2"/>
        <v>2.442240000000004</v>
      </c>
      <c r="L99">
        <f t="shared" si="2"/>
        <v>0.12198000000000003</v>
      </c>
      <c r="M99">
        <f t="shared" ref="M99:AB99" si="4">SUM(M3:M98)/4000</f>
        <v>0.11318249999999996</v>
      </c>
      <c r="N99" s="135">
        <f t="shared" si="4"/>
        <v>0.28415250000000014</v>
      </c>
      <c r="O99" s="135">
        <f t="shared" si="4"/>
        <v>0.27859999999999974</v>
      </c>
      <c r="P99" s="135">
        <f t="shared" si="4"/>
        <v>0.28185250000000012</v>
      </c>
      <c r="Q99">
        <f t="shared" si="4"/>
        <v>0.13638000000000008</v>
      </c>
      <c r="R99">
        <f t="shared" si="4"/>
        <v>1.0311224999999999</v>
      </c>
      <c r="S99">
        <f t="shared" si="4"/>
        <v>9.0780000000000027E-2</v>
      </c>
      <c r="T99">
        <f t="shared" si="4"/>
        <v>1.0077474999999998</v>
      </c>
      <c r="U99">
        <f t="shared" si="4"/>
        <v>0.33591249999999995</v>
      </c>
      <c r="V99">
        <f t="shared" si="4"/>
        <v>0.33579999999999988</v>
      </c>
      <c r="W99">
        <f t="shared" si="4"/>
        <v>1.9245225000000001</v>
      </c>
      <c r="X99">
        <f t="shared" si="4"/>
        <v>0.3848875000000001</v>
      </c>
      <c r="Y99">
        <f t="shared" si="4"/>
        <v>0.58086999999999989</v>
      </c>
      <c r="Z99">
        <f t="shared" si="4"/>
        <v>0.36870749999999991</v>
      </c>
      <c r="AA99">
        <f t="shared" si="4"/>
        <v>0.49617250000000002</v>
      </c>
      <c r="AB99">
        <f t="shared" si="4"/>
        <v>0.24805250000000001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44656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44656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230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-230</v>
      </c>
      <c r="G3" s="145">
        <f>SUM(B3:F3)</f>
        <v>0</v>
      </c>
    </row>
    <row r="4" spans="1:7">
      <c r="A4" s="140" t="s">
        <v>46</v>
      </c>
      <c r="B4" s="136">
        <f>'IDT-1 Calculation'!DF4</f>
        <v>219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-219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200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-200</v>
      </c>
      <c r="G5" s="141">
        <f t="shared" si="0"/>
        <v>0</v>
      </c>
    </row>
    <row r="6" spans="1:7">
      <c r="A6" s="140" t="s">
        <v>48</v>
      </c>
      <c r="B6" s="136">
        <f>'IDT-1 Calculation'!DF6</f>
        <v>172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-172</v>
      </c>
      <c r="G6" s="141">
        <f t="shared" si="0"/>
        <v>0</v>
      </c>
    </row>
    <row r="7" spans="1:7">
      <c r="A7" s="140" t="s">
        <v>49</v>
      </c>
      <c r="B7" s="136">
        <f>'IDT-1 Calculation'!DF7</f>
        <v>123</v>
      </c>
      <c r="C7" s="136">
        <f>'IDT-1 Calculation'!DG7</f>
        <v>-25</v>
      </c>
      <c r="D7" s="136">
        <f>'IDT-1 Calculation'!DH7</f>
        <v>0</v>
      </c>
      <c r="E7" s="136">
        <f>'IDT-1 Calculation'!DI7</f>
        <v>0</v>
      </c>
      <c r="F7" s="136">
        <f>'IDT-1 Calculation'!DJ7</f>
        <v>-98</v>
      </c>
      <c r="G7" s="141">
        <f t="shared" si="0"/>
        <v>0</v>
      </c>
    </row>
    <row r="8" spans="1:7">
      <c r="A8" s="140" t="s">
        <v>50</v>
      </c>
      <c r="B8" s="136">
        <f>'IDT-1 Calculation'!DF8</f>
        <v>97</v>
      </c>
      <c r="C8" s="136">
        <f>'IDT-1 Calculation'!DG8</f>
        <v>-40</v>
      </c>
      <c r="D8" s="136">
        <f>'IDT-1 Calculation'!DH8</f>
        <v>0</v>
      </c>
      <c r="E8" s="136">
        <f>'IDT-1 Calculation'!DI8</f>
        <v>0</v>
      </c>
      <c r="F8" s="136">
        <f>'IDT-1 Calculation'!DJ8</f>
        <v>-57</v>
      </c>
      <c r="G8" s="141">
        <f t="shared" si="0"/>
        <v>0</v>
      </c>
    </row>
    <row r="9" spans="1:7">
      <c r="A9" s="140" t="s">
        <v>51</v>
      </c>
      <c r="B9" s="136">
        <f>'IDT-1 Calculation'!DF9</f>
        <v>73</v>
      </c>
      <c r="C9" s="136">
        <f>'IDT-1 Calculation'!DG9</f>
        <v>-30.905000000000001</v>
      </c>
      <c r="D9" s="136">
        <f>'IDT-1 Calculation'!DH9</f>
        <v>0</v>
      </c>
      <c r="E9" s="136">
        <f>'IDT-1 Calculation'!DI9</f>
        <v>0</v>
      </c>
      <c r="F9" s="136">
        <f>'IDT-1 Calculation'!DJ9</f>
        <v>-42.094999999999999</v>
      </c>
      <c r="G9" s="141">
        <f t="shared" si="0"/>
        <v>0</v>
      </c>
    </row>
    <row r="10" spans="1:7">
      <c r="A10" s="140" t="s">
        <v>52</v>
      </c>
      <c r="B10" s="136">
        <f>'IDT-1 Calculation'!DF10</f>
        <v>37</v>
      </c>
      <c r="C10" s="136">
        <f>'IDT-1 Calculation'!DG10</f>
        <v>-15.664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-21.335999999999999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46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-46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74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-74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122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-122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144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-144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133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-133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124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-124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98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-98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94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-94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107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-107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111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-111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42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-42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51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-51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56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-56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59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-59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55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-55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53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-53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112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-112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130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-130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131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-131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129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-129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129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-129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146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-146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143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-143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163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-163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193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-193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219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-219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233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-233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229.19800000000001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-229.19800000000001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222.41800000000001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-222.41800000000001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217.923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-217.923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1.2293847499999999</v>
      </c>
      <c r="C99" s="152">
        <f>SUM(C3:C98)/4000</f>
        <v>-2.789225E-2</v>
      </c>
      <c r="D99" s="152">
        <f>SUM(D3:D98)/4000</f>
        <v>0</v>
      </c>
      <c r="E99" s="152">
        <f>SUM(E3:E98)/4000</f>
        <v>0</v>
      </c>
      <c r="F99" s="152">
        <f>SUM(F3:F98)/4000</f>
        <v>-1.2014925000000001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19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0.57936019454504217</v>
      </c>
      <c r="K3">
        <v>512.00090715121155</v>
      </c>
      <c r="L3">
        <v>11.044344900403429</v>
      </c>
      <c r="M3">
        <v>56.15135341212352</v>
      </c>
      <c r="N3">
        <v>50.001163310308172</v>
      </c>
      <c r="O3">
        <v>70.006510748183004</v>
      </c>
      <c r="P3">
        <v>24.816938160806494</v>
      </c>
      <c r="Q3">
        <v>9.5867956583294003</v>
      </c>
      <c r="R3">
        <v>18.617065040058264</v>
      </c>
      <c r="S3">
        <v>11.58941209048362</v>
      </c>
      <c r="T3">
        <v>0</v>
      </c>
      <c r="U3">
        <v>62.778444351587851</v>
      </c>
      <c r="V3">
        <v>6.2601156069364166</v>
      </c>
      <c r="W3">
        <v>18.928918796274182</v>
      </c>
      <c r="X3">
        <v>43.189725769311288</v>
      </c>
      <c r="Y3">
        <v>0</v>
      </c>
      <c r="Z3">
        <v>5.7568579200000007</v>
      </c>
      <c r="AA3">
        <v>12.317364000000001</v>
      </c>
      <c r="AB3">
        <v>5.7374452800000002</v>
      </c>
      <c r="AC3">
        <v>4.2505073280000012</v>
      </c>
      <c r="AD3">
        <v>4.0032640800000001</v>
      </c>
      <c r="AE3">
        <v>12.396859200000002</v>
      </c>
      <c r="AF3">
        <v>6.1515000000000013</v>
      </c>
      <c r="AG3">
        <v>28.132828800000006</v>
      </c>
      <c r="AH3">
        <v>10.273283280000001</v>
      </c>
      <c r="AI3">
        <v>0</v>
      </c>
      <c r="AJ3">
        <v>0</v>
      </c>
      <c r="AK3">
        <v>22.741920000000004</v>
      </c>
      <c r="AL3">
        <v>26.006999999999998</v>
      </c>
      <c r="AM3">
        <v>6.9552893142857144</v>
      </c>
      <c r="AN3">
        <v>0</v>
      </c>
      <c r="AO3">
        <v>2.1434716800000002</v>
      </c>
      <c r="AP3">
        <v>2.7568144800000005</v>
      </c>
      <c r="AQ3">
        <v>15.808540000000002</v>
      </c>
      <c r="AR3">
        <v>21.819455999999999</v>
      </c>
      <c r="AS3">
        <v>14.009330613600001</v>
      </c>
      <c r="AT3">
        <v>0</v>
      </c>
      <c r="AU3">
        <v>0</v>
      </c>
      <c r="AV3">
        <v>0</v>
      </c>
      <c r="AW3">
        <v>0</v>
      </c>
      <c r="AX3">
        <v>5.9482441314553993</v>
      </c>
      <c r="AY3">
        <v>0</v>
      </c>
      <c r="AZ3">
        <v>0</v>
      </c>
      <c r="BA3">
        <v>31.428689088010582</v>
      </c>
      <c r="BB3">
        <f>SUM(B3:AZ3)-BA3</f>
        <v>1071.3323422098927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0.57936019454504217</v>
      </c>
      <c r="K4">
        <v>512.00090715121155</v>
      </c>
      <c r="L4">
        <v>11.044344900403429</v>
      </c>
      <c r="M4">
        <v>56.15135341212352</v>
      </c>
      <c r="N4">
        <v>50.001163310308172</v>
      </c>
      <c r="O4">
        <v>70.006510748183004</v>
      </c>
      <c r="P4">
        <v>24.816938160806494</v>
      </c>
      <c r="Q4">
        <v>9.5867956583294003</v>
      </c>
      <c r="R4">
        <v>18.617065040058264</v>
      </c>
      <c r="S4">
        <v>11.58941209048362</v>
      </c>
      <c r="T4">
        <v>0</v>
      </c>
      <c r="U4">
        <v>62.778444351587851</v>
      </c>
      <c r="V4">
        <v>6.2601156069364166</v>
      </c>
      <c r="W4">
        <v>18.928918796274182</v>
      </c>
      <c r="X4">
        <v>43.189725769311288</v>
      </c>
      <c r="Y4">
        <v>0</v>
      </c>
      <c r="Z4">
        <v>5.7568579200000007</v>
      </c>
      <c r="AA4">
        <v>12.317364000000001</v>
      </c>
      <c r="AB4">
        <v>5.7374452800000002</v>
      </c>
      <c r="AC4">
        <v>4.2505073280000012</v>
      </c>
      <c r="AD4">
        <v>4.0032640800000001</v>
      </c>
      <c r="AE4">
        <v>12.396859200000002</v>
      </c>
      <c r="AF4">
        <v>6.1515000000000013</v>
      </c>
      <c r="AG4">
        <v>28.132828800000006</v>
      </c>
      <c r="AH4">
        <v>10.273283280000001</v>
      </c>
      <c r="AI4">
        <v>0</v>
      </c>
      <c r="AJ4">
        <v>0</v>
      </c>
      <c r="AK4">
        <v>22.741920000000004</v>
      </c>
      <c r="AL4">
        <v>26.006999999999998</v>
      </c>
      <c r="AM4">
        <v>6.9552893142857144</v>
      </c>
      <c r="AN4">
        <v>0</v>
      </c>
      <c r="AO4">
        <v>2.1434716800000002</v>
      </c>
      <c r="AP4">
        <v>2.7568144800000005</v>
      </c>
      <c r="AQ4">
        <v>15.808540000000002</v>
      </c>
      <c r="AR4">
        <v>21.819455999999999</v>
      </c>
      <c r="AS4">
        <v>14.009330613600001</v>
      </c>
      <c r="AT4">
        <v>0</v>
      </c>
      <c r="AU4">
        <v>0</v>
      </c>
      <c r="AV4">
        <v>0</v>
      </c>
      <c r="AW4">
        <v>0</v>
      </c>
      <c r="AX4">
        <v>5.9482441314553993</v>
      </c>
      <c r="AY4">
        <v>0</v>
      </c>
      <c r="AZ4">
        <v>0</v>
      </c>
      <c r="BA4">
        <v>31.428689088010582</v>
      </c>
      <c r="BB4">
        <f t="shared" ref="BB4:BB67" si="0">SUM(B4:AZ4)-BA4</f>
        <v>1071.3323422098927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0.57936019454504217</v>
      </c>
      <c r="K5">
        <v>512.00090715121155</v>
      </c>
      <c r="L5">
        <v>11.044344900403429</v>
      </c>
      <c r="M5">
        <v>56.15135341212352</v>
      </c>
      <c r="N5">
        <v>51.882352941176471</v>
      </c>
      <c r="O5">
        <v>73.289433161311806</v>
      </c>
      <c r="P5">
        <v>24.816938160806494</v>
      </c>
      <c r="Q5">
        <v>9.5867956583294003</v>
      </c>
      <c r="R5">
        <v>18.617065040058264</v>
      </c>
      <c r="S5">
        <v>11.58941209048362</v>
      </c>
      <c r="T5">
        <v>0</v>
      </c>
      <c r="U5">
        <v>62.778444351587851</v>
      </c>
      <c r="V5">
        <v>6.2601156069364166</v>
      </c>
      <c r="W5">
        <v>18.924398997134674</v>
      </c>
      <c r="X5">
        <v>43.189725769311288</v>
      </c>
      <c r="Y5">
        <v>0</v>
      </c>
      <c r="Z5">
        <v>5.7568579200000007</v>
      </c>
      <c r="AA5">
        <v>12.317364000000001</v>
      </c>
      <c r="AB5">
        <v>5.7374452800000002</v>
      </c>
      <c r="AC5">
        <v>4.2505073280000012</v>
      </c>
      <c r="AD5">
        <v>4.0032640800000001</v>
      </c>
      <c r="AE5">
        <v>12.396859200000002</v>
      </c>
      <c r="AF5">
        <v>6.1515000000000013</v>
      </c>
      <c r="AG5">
        <v>28.132828800000006</v>
      </c>
      <c r="AH5">
        <v>10.273283280000001</v>
      </c>
      <c r="AI5">
        <v>0</v>
      </c>
      <c r="AJ5">
        <v>0</v>
      </c>
      <c r="AK5">
        <v>22.741920000000004</v>
      </c>
      <c r="AL5">
        <v>26.006999999999998</v>
      </c>
      <c r="AM5">
        <v>4.6368595428571426</v>
      </c>
      <c r="AN5">
        <v>0</v>
      </c>
      <c r="AO5">
        <v>2.4791961600000003</v>
      </c>
      <c r="AP5">
        <v>2.7568144800000005</v>
      </c>
      <c r="AQ5">
        <v>15.808540000000002</v>
      </c>
      <c r="AR5">
        <v>21.819455999999999</v>
      </c>
      <c r="AS5">
        <v>14.415808896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31.361290350311734</v>
      </c>
      <c r="BB5">
        <f t="shared" si="0"/>
        <v>1069.0348620519651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0.57936019454504217</v>
      </c>
      <c r="K6">
        <v>512.00090715121155</v>
      </c>
      <c r="L6">
        <v>11.044344900403429</v>
      </c>
      <c r="M6">
        <v>56.15135341212352</v>
      </c>
      <c r="N6">
        <v>51.882352941176471</v>
      </c>
      <c r="O6">
        <v>73.289433161311806</v>
      </c>
      <c r="P6">
        <v>24.816938160806494</v>
      </c>
      <c r="Q6">
        <v>9.5867956583294003</v>
      </c>
      <c r="R6">
        <v>18.617065040058264</v>
      </c>
      <c r="S6">
        <v>11.58941209048362</v>
      </c>
      <c r="T6">
        <v>0</v>
      </c>
      <c r="U6">
        <v>62.778444351587851</v>
      </c>
      <c r="V6">
        <v>6.2601156069364166</v>
      </c>
      <c r="W6">
        <v>18.924398997134674</v>
      </c>
      <c r="X6">
        <v>43.189725769311288</v>
      </c>
      <c r="Y6">
        <v>0</v>
      </c>
      <c r="Z6">
        <v>5.7568579200000007</v>
      </c>
      <c r="AA6">
        <v>12.317364000000001</v>
      </c>
      <c r="AB6">
        <v>5.7374452800000002</v>
      </c>
      <c r="AC6">
        <v>4.2505073280000012</v>
      </c>
      <c r="AD6">
        <v>4.0032640800000001</v>
      </c>
      <c r="AE6">
        <v>12.396859200000002</v>
      </c>
      <c r="AF6">
        <v>6.1515000000000013</v>
      </c>
      <c r="AG6">
        <v>28.132828800000006</v>
      </c>
      <c r="AH6">
        <v>10.273283280000001</v>
      </c>
      <c r="AI6">
        <v>0</v>
      </c>
      <c r="AJ6">
        <v>0</v>
      </c>
      <c r="AK6">
        <v>22.741920000000004</v>
      </c>
      <c r="AL6">
        <v>26.006999999999998</v>
      </c>
      <c r="AM6">
        <v>4.6368595428571426</v>
      </c>
      <c r="AN6">
        <v>0</v>
      </c>
      <c r="AO6">
        <v>2.4533712000000003</v>
      </c>
      <c r="AP6">
        <v>2.7568144800000005</v>
      </c>
      <c r="AQ6">
        <v>15.808540000000002</v>
      </c>
      <c r="AR6">
        <v>21.819455999999999</v>
      </c>
      <c r="AS6">
        <v>14.415808896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31.360554251111736</v>
      </c>
      <c r="BB6">
        <f t="shared" si="0"/>
        <v>1069.0097731911651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0.57936019454504217</v>
      </c>
      <c r="K7">
        <v>512.00090715121155</v>
      </c>
      <c r="L7">
        <v>11.044344900403429</v>
      </c>
      <c r="M7">
        <v>56.15135341212352</v>
      </c>
      <c r="N7">
        <v>51.882352941176471</v>
      </c>
      <c r="O7">
        <v>73.289433161311806</v>
      </c>
      <c r="P7">
        <v>24.816938160806494</v>
      </c>
      <c r="Q7">
        <v>9.5867956583294003</v>
      </c>
      <c r="R7">
        <v>18.617065040058264</v>
      </c>
      <c r="S7">
        <v>11.58941209048362</v>
      </c>
      <c r="T7">
        <v>0</v>
      </c>
      <c r="U7">
        <v>62.778444351587851</v>
      </c>
      <c r="V7">
        <v>6.2601156069364166</v>
      </c>
      <c r="W7">
        <v>18.924398997134674</v>
      </c>
      <c r="X7">
        <v>43.189725769311288</v>
      </c>
      <c r="Y7">
        <v>0</v>
      </c>
      <c r="Z7">
        <v>5.7568579200000007</v>
      </c>
      <c r="AA7">
        <v>6.1413336000000003</v>
      </c>
      <c r="AB7">
        <v>5.7374452800000002</v>
      </c>
      <c r="AC7">
        <v>4.2505073280000012</v>
      </c>
      <c r="AD7">
        <v>4.0032640800000001</v>
      </c>
      <c r="AE7">
        <v>12.396859200000002</v>
      </c>
      <c r="AF7">
        <v>6.1515000000000013</v>
      </c>
      <c r="AG7">
        <v>28.132828800000006</v>
      </c>
      <c r="AH7">
        <v>10.273283280000001</v>
      </c>
      <c r="AI7">
        <v>0</v>
      </c>
      <c r="AJ7">
        <v>0</v>
      </c>
      <c r="AK7">
        <v>22.741920000000004</v>
      </c>
      <c r="AL7">
        <v>26.006999999999998</v>
      </c>
      <c r="AM7">
        <v>4.6368595428571426</v>
      </c>
      <c r="AN7">
        <v>0</v>
      </c>
      <c r="AO7">
        <v>2.7809608176</v>
      </c>
      <c r="AP7">
        <v>2.7568144800000005</v>
      </c>
      <c r="AQ7">
        <v>15.808540000000002</v>
      </c>
      <c r="AR7">
        <v>21.819455999999999</v>
      </c>
      <c r="AS7">
        <v>14.415808896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31.19387433751173</v>
      </c>
      <c r="BB7">
        <f t="shared" si="0"/>
        <v>1063.3280123223653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0.57936019454504217</v>
      </c>
      <c r="K8">
        <v>512.00090715121155</v>
      </c>
      <c r="L8">
        <v>11.044344900403429</v>
      </c>
      <c r="M8">
        <v>56.15135341212352</v>
      </c>
      <c r="N8">
        <v>51.882352941176471</v>
      </c>
      <c r="O8">
        <v>73.289433161311806</v>
      </c>
      <c r="P8">
        <v>24.816938160806494</v>
      </c>
      <c r="Q8">
        <v>9.5867956583294003</v>
      </c>
      <c r="R8">
        <v>18.617065040058264</v>
      </c>
      <c r="S8">
        <v>11.58941209048362</v>
      </c>
      <c r="T8">
        <v>0</v>
      </c>
      <c r="U8">
        <v>62.778444351587851</v>
      </c>
      <c r="V8">
        <v>6.2601156069364166</v>
      </c>
      <c r="W8">
        <v>18.924398997134674</v>
      </c>
      <c r="X8">
        <v>43.189725769311288</v>
      </c>
      <c r="Y8">
        <v>0</v>
      </c>
      <c r="Z8">
        <v>5.7568579200000007</v>
      </c>
      <c r="AA8">
        <v>6.1413336000000003</v>
      </c>
      <c r="AB8">
        <v>5.7374452800000002</v>
      </c>
      <c r="AC8">
        <v>4.2505073280000012</v>
      </c>
      <c r="AD8">
        <v>4.0032640800000001</v>
      </c>
      <c r="AE8">
        <v>12.396859200000002</v>
      </c>
      <c r="AF8">
        <v>6.1515000000000013</v>
      </c>
      <c r="AG8">
        <v>28.132828800000006</v>
      </c>
      <c r="AH8">
        <v>10.273283280000001</v>
      </c>
      <c r="AI8">
        <v>0</v>
      </c>
      <c r="AJ8">
        <v>0</v>
      </c>
      <c r="AK8">
        <v>22.741920000000004</v>
      </c>
      <c r="AL8">
        <v>26.006999999999998</v>
      </c>
      <c r="AM8">
        <v>4.6368595428571426</v>
      </c>
      <c r="AN8">
        <v>0</v>
      </c>
      <c r="AO8">
        <v>2.7519077376000003</v>
      </c>
      <c r="AP8">
        <v>2.7568144800000005</v>
      </c>
      <c r="AQ8">
        <v>15.808540000000002</v>
      </c>
      <c r="AR8">
        <v>21.819455999999999</v>
      </c>
      <c r="AS8">
        <v>14.415808896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31.193046006311732</v>
      </c>
      <c r="BB8">
        <f t="shared" si="0"/>
        <v>1063.2997875735653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0.57936019454504217</v>
      </c>
      <c r="K9">
        <v>512.00090715121155</v>
      </c>
      <c r="L9">
        <v>11.044344900403429</v>
      </c>
      <c r="M9">
        <v>56.15135341212352</v>
      </c>
      <c r="N9">
        <v>51.882352941176471</v>
      </c>
      <c r="O9">
        <v>73.289433161311806</v>
      </c>
      <c r="P9">
        <v>24.816938160806494</v>
      </c>
      <c r="Q9">
        <v>9.5867956583294003</v>
      </c>
      <c r="R9">
        <v>18.617065040058264</v>
      </c>
      <c r="S9">
        <v>11.58941209048362</v>
      </c>
      <c r="T9">
        <v>0</v>
      </c>
      <c r="U9">
        <v>62.778444351587851</v>
      </c>
      <c r="V9">
        <v>6.2601156069364166</v>
      </c>
      <c r="W9">
        <v>18.928918796274186</v>
      </c>
      <c r="X9">
        <v>43.189725769311288</v>
      </c>
      <c r="Y9">
        <v>0</v>
      </c>
      <c r="Z9">
        <v>5.7568579200000007</v>
      </c>
      <c r="AA9">
        <v>6.1413336000000003</v>
      </c>
      <c r="AB9">
        <v>5.7374452800000002</v>
      </c>
      <c r="AC9">
        <v>4.2505073280000012</v>
      </c>
      <c r="AD9">
        <v>4.0032640800000001</v>
      </c>
      <c r="AE9">
        <v>12.396859200000002</v>
      </c>
      <c r="AF9">
        <v>6.1515000000000013</v>
      </c>
      <c r="AG9">
        <v>28.132828800000006</v>
      </c>
      <c r="AH9">
        <v>10.273283280000001</v>
      </c>
      <c r="AI9">
        <v>0</v>
      </c>
      <c r="AJ9">
        <v>0</v>
      </c>
      <c r="AK9">
        <v>22.741920000000004</v>
      </c>
      <c r="AL9">
        <v>26.006999999999998</v>
      </c>
      <c r="AM9">
        <v>4.6368595428571426</v>
      </c>
      <c r="AN9">
        <v>0</v>
      </c>
      <c r="AO9">
        <v>2.7893539295999998</v>
      </c>
      <c r="AP9">
        <v>0.78766128000000013</v>
      </c>
      <c r="AQ9">
        <v>14.673119999999999</v>
      </c>
      <c r="AR9">
        <v>21.819455999999999</v>
      </c>
      <c r="AS9">
        <v>14.415808896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31.105761630534765</v>
      </c>
      <c r="BB9">
        <f t="shared" si="0"/>
        <v>1060.3244647404817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0.57936019454504217</v>
      </c>
      <c r="K10">
        <v>512.00090715121155</v>
      </c>
      <c r="L10">
        <v>11.044344900403429</v>
      </c>
      <c r="M10">
        <v>56.15135341212352</v>
      </c>
      <c r="N10">
        <v>51.882352941176471</v>
      </c>
      <c r="O10">
        <v>73.289433161311806</v>
      </c>
      <c r="P10">
        <v>24.816938160806494</v>
      </c>
      <c r="Q10">
        <v>9.5867956583294003</v>
      </c>
      <c r="R10">
        <v>18.617065040058264</v>
      </c>
      <c r="S10">
        <v>11.58941209048362</v>
      </c>
      <c r="T10">
        <v>0</v>
      </c>
      <c r="U10">
        <v>62.778444351587851</v>
      </c>
      <c r="V10">
        <v>6.2601156069364166</v>
      </c>
      <c r="W10">
        <v>18.928918796274186</v>
      </c>
      <c r="X10">
        <v>43.189725769311288</v>
      </c>
      <c r="Y10">
        <v>0</v>
      </c>
      <c r="Z10">
        <v>5.7568579200000007</v>
      </c>
      <c r="AA10">
        <v>6.1413336000000003</v>
      </c>
      <c r="AB10">
        <v>5.7374452800000002</v>
      </c>
      <c r="AC10">
        <v>4.2505073280000012</v>
      </c>
      <c r="AD10">
        <v>4.0032640800000001</v>
      </c>
      <c r="AE10">
        <v>12.396859200000002</v>
      </c>
      <c r="AF10">
        <v>6.1515000000000013</v>
      </c>
      <c r="AG10">
        <v>28.132828800000006</v>
      </c>
      <c r="AH10">
        <v>10.273283280000001</v>
      </c>
      <c r="AI10">
        <v>0</v>
      </c>
      <c r="AJ10">
        <v>0</v>
      </c>
      <c r="AK10">
        <v>22.741920000000004</v>
      </c>
      <c r="AL10">
        <v>26.006999999999998</v>
      </c>
      <c r="AM10">
        <v>4.6368595428571426</v>
      </c>
      <c r="AN10">
        <v>0</v>
      </c>
      <c r="AO10">
        <v>2.7830268144000003</v>
      </c>
      <c r="AP10">
        <v>0.78766128000000013</v>
      </c>
      <c r="AQ10">
        <v>7.9042700000000012</v>
      </c>
      <c r="AR10">
        <v>21.819455999999999</v>
      </c>
      <c r="AS10">
        <v>14.415808896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30.912669680122072</v>
      </c>
      <c r="BB10">
        <f t="shared" si="0"/>
        <v>1053.7423795756945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512.00090715121155</v>
      </c>
      <c r="L11">
        <v>11.044344900403429</v>
      </c>
      <c r="M11">
        <v>56.15135341212352</v>
      </c>
      <c r="N11">
        <v>51.882352941176471</v>
      </c>
      <c r="O11">
        <v>73.289433161311806</v>
      </c>
      <c r="P11">
        <v>24.816938160806494</v>
      </c>
      <c r="Q11">
        <v>9.5867956583294003</v>
      </c>
      <c r="R11">
        <v>18.617065040058264</v>
      </c>
      <c r="S11">
        <v>11.58941209048362</v>
      </c>
      <c r="T11">
        <v>0</v>
      </c>
      <c r="U11">
        <v>62.778444351587851</v>
      </c>
      <c r="V11">
        <v>6.2601156069364166</v>
      </c>
      <c r="W11">
        <v>18.928918796274186</v>
      </c>
      <c r="X11">
        <v>43.189725769311288</v>
      </c>
      <c r="Y11">
        <v>0</v>
      </c>
      <c r="Z11">
        <v>5.7568579200000007</v>
      </c>
      <c r="AA11">
        <v>6.1413336000000003</v>
      </c>
      <c r="AB11">
        <v>5.7374452800000002</v>
      </c>
      <c r="AC11">
        <v>4.2505073280000012</v>
      </c>
      <c r="AD11">
        <v>4.0032640800000001</v>
      </c>
      <c r="AE11">
        <v>12.396859200000002</v>
      </c>
      <c r="AF11">
        <v>6.1515000000000013</v>
      </c>
      <c r="AG11">
        <v>28.132828800000006</v>
      </c>
      <c r="AH11">
        <v>10.273283280000001</v>
      </c>
      <c r="AI11">
        <v>0</v>
      </c>
      <c r="AJ11">
        <v>0</v>
      </c>
      <c r="AK11">
        <v>22.741920000000004</v>
      </c>
      <c r="AL11">
        <v>26.006999999999998</v>
      </c>
      <c r="AM11">
        <v>4.6368595428571426</v>
      </c>
      <c r="AN11">
        <v>0</v>
      </c>
      <c r="AO11">
        <v>2.7951645456000005</v>
      </c>
      <c r="AP11">
        <v>0.78766128000000013</v>
      </c>
      <c r="AQ11">
        <v>7.3365599999999995</v>
      </c>
      <c r="AR11">
        <v>21.819455999999999</v>
      </c>
      <c r="AS11">
        <v>14.009330613600001</v>
      </c>
      <c r="AT11">
        <v>0</v>
      </c>
      <c r="AU11">
        <v>0</v>
      </c>
      <c r="AV11">
        <v>0</v>
      </c>
      <c r="AW11">
        <v>0</v>
      </c>
      <c r="AX11">
        <v>5.7771715517241375</v>
      </c>
      <c r="AY11">
        <v>0</v>
      </c>
      <c r="AZ11">
        <v>0</v>
      </c>
      <c r="BA11">
        <v>31.033388174817816</v>
      </c>
      <c r="BB11">
        <f t="shared" si="0"/>
        <v>1057.8574218869778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512.00090715121155</v>
      </c>
      <c r="L12">
        <v>11.044344900403429</v>
      </c>
      <c r="M12">
        <v>56.15135341212352</v>
      </c>
      <c r="N12">
        <v>51.882352941176471</v>
      </c>
      <c r="O12">
        <v>73.289433161311806</v>
      </c>
      <c r="P12">
        <v>24.816938160806494</v>
      </c>
      <c r="Q12">
        <v>9.5867956583294003</v>
      </c>
      <c r="R12">
        <v>18.617065040058264</v>
      </c>
      <c r="S12">
        <v>11.58941209048362</v>
      </c>
      <c r="T12">
        <v>0</v>
      </c>
      <c r="U12">
        <v>62.778444351587851</v>
      </c>
      <c r="V12">
        <v>6.2601156069364166</v>
      </c>
      <c r="W12">
        <v>18.928918796274186</v>
      </c>
      <c r="X12">
        <v>43.189725769311288</v>
      </c>
      <c r="Y12">
        <v>0</v>
      </c>
      <c r="Z12">
        <v>5.7568579200000007</v>
      </c>
      <c r="AA12">
        <v>6.1413336000000003</v>
      </c>
      <c r="AB12">
        <v>5.7374452800000002</v>
      </c>
      <c r="AC12">
        <v>4.2505073280000012</v>
      </c>
      <c r="AD12">
        <v>4.0032640800000001</v>
      </c>
      <c r="AE12">
        <v>12.396859200000002</v>
      </c>
      <c r="AF12">
        <v>6.1515000000000013</v>
      </c>
      <c r="AG12">
        <v>28.132828800000006</v>
      </c>
      <c r="AH12">
        <v>10.273283280000001</v>
      </c>
      <c r="AI12">
        <v>0</v>
      </c>
      <c r="AJ12">
        <v>0</v>
      </c>
      <c r="AK12">
        <v>22.741920000000004</v>
      </c>
      <c r="AL12">
        <v>26.006999999999998</v>
      </c>
      <c r="AM12">
        <v>4.6368595428571426</v>
      </c>
      <c r="AN12">
        <v>0</v>
      </c>
      <c r="AO12">
        <v>2.8275748703999999</v>
      </c>
      <c r="AP12">
        <v>0.78766128000000013</v>
      </c>
      <c r="AQ12">
        <v>7.3365599999999995</v>
      </c>
      <c r="AR12">
        <v>21.819455999999999</v>
      </c>
      <c r="AS12">
        <v>14.009330613600001</v>
      </c>
      <c r="AT12">
        <v>0</v>
      </c>
      <c r="AU12">
        <v>0</v>
      </c>
      <c r="AV12">
        <v>0</v>
      </c>
      <c r="AW12">
        <v>0</v>
      </c>
      <c r="AX12">
        <v>5.7771715517241375</v>
      </c>
      <c r="AY12">
        <v>0</v>
      </c>
      <c r="AZ12">
        <v>0</v>
      </c>
      <c r="BA12">
        <v>31.034311812417819</v>
      </c>
      <c r="BB12">
        <f t="shared" si="0"/>
        <v>1057.8889085741778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512.00090715121155</v>
      </c>
      <c r="L13">
        <v>11.044344900403429</v>
      </c>
      <c r="M13">
        <v>56.15135341212352</v>
      </c>
      <c r="N13">
        <v>51.882352941176471</v>
      </c>
      <c r="O13">
        <v>73.289433161311806</v>
      </c>
      <c r="P13">
        <v>24.816938160806494</v>
      </c>
      <c r="Q13">
        <v>9.5867956583294003</v>
      </c>
      <c r="R13">
        <v>18.617065040058264</v>
      </c>
      <c r="S13">
        <v>11.58941209048362</v>
      </c>
      <c r="T13">
        <v>0</v>
      </c>
      <c r="U13">
        <v>62.778444351587851</v>
      </c>
      <c r="V13">
        <v>6.2601156069364166</v>
      </c>
      <c r="W13">
        <v>18.928918796274186</v>
      </c>
      <c r="X13">
        <v>43.189725769311288</v>
      </c>
      <c r="Y13">
        <v>0</v>
      </c>
      <c r="Z13">
        <v>5.7568579200000007</v>
      </c>
      <c r="AA13">
        <v>0</v>
      </c>
      <c r="AB13">
        <v>5.7374452800000002</v>
      </c>
      <c r="AC13">
        <v>4.2505073280000012</v>
      </c>
      <c r="AD13">
        <v>4.0032640800000001</v>
      </c>
      <c r="AE13">
        <v>12.396859200000002</v>
      </c>
      <c r="AF13">
        <v>6.1515000000000013</v>
      </c>
      <c r="AG13">
        <v>28.132828800000006</v>
      </c>
      <c r="AH13">
        <v>10.273283280000001</v>
      </c>
      <c r="AI13">
        <v>0</v>
      </c>
      <c r="AJ13">
        <v>0</v>
      </c>
      <c r="AK13">
        <v>22.741920000000004</v>
      </c>
      <c r="AL13">
        <v>26.006999999999998</v>
      </c>
      <c r="AM13">
        <v>4.6368595428571426</v>
      </c>
      <c r="AN13">
        <v>0</v>
      </c>
      <c r="AO13">
        <v>2.23385904</v>
      </c>
      <c r="AP13">
        <v>0.78766128000000013</v>
      </c>
      <c r="AQ13">
        <v>7.3365599999999995</v>
      </c>
      <c r="AR13">
        <v>21.819455999999999</v>
      </c>
      <c r="AS13">
        <v>14.009330613600001</v>
      </c>
      <c r="AT13">
        <v>0</v>
      </c>
      <c r="AU13">
        <v>0</v>
      </c>
      <c r="AV13">
        <v>0</v>
      </c>
      <c r="AW13">
        <v>0</v>
      </c>
      <c r="AX13">
        <v>5.7771715517241375</v>
      </c>
      <c r="AY13">
        <v>0</v>
      </c>
      <c r="AZ13">
        <v>0</v>
      </c>
      <c r="BA13">
        <v>30.842362966017816</v>
      </c>
      <c r="BB13">
        <f t="shared" si="0"/>
        <v>1051.3458079901777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512.00090715121155</v>
      </c>
      <c r="L14">
        <v>11.044344900403429</v>
      </c>
      <c r="M14">
        <v>56.15135341212352</v>
      </c>
      <c r="N14">
        <v>51.882352941176471</v>
      </c>
      <c r="O14">
        <v>73.289433161311806</v>
      </c>
      <c r="P14">
        <v>24.816938160806494</v>
      </c>
      <c r="Q14">
        <v>9.5867956583294003</v>
      </c>
      <c r="R14">
        <v>18.617065040058264</v>
      </c>
      <c r="S14">
        <v>11.58941209048362</v>
      </c>
      <c r="T14">
        <v>0</v>
      </c>
      <c r="U14">
        <v>62.778444351587851</v>
      </c>
      <c r="V14">
        <v>6.2601156069364166</v>
      </c>
      <c r="W14">
        <v>18.928918796274186</v>
      </c>
      <c r="X14">
        <v>43.189725769311288</v>
      </c>
      <c r="Y14">
        <v>0</v>
      </c>
      <c r="Z14">
        <v>5.7568579200000007</v>
      </c>
      <c r="AA14">
        <v>0</v>
      </c>
      <c r="AB14">
        <v>5.7374452800000002</v>
      </c>
      <c r="AC14">
        <v>4.2505073280000012</v>
      </c>
      <c r="AD14">
        <v>4.0032640800000001</v>
      </c>
      <c r="AE14">
        <v>12.396859200000002</v>
      </c>
      <c r="AF14">
        <v>6.1515000000000013</v>
      </c>
      <c r="AG14">
        <v>28.132828800000006</v>
      </c>
      <c r="AH14">
        <v>10.273283280000001</v>
      </c>
      <c r="AI14">
        <v>0</v>
      </c>
      <c r="AJ14">
        <v>0</v>
      </c>
      <c r="AK14">
        <v>22.741920000000004</v>
      </c>
      <c r="AL14">
        <v>26.006999999999998</v>
      </c>
      <c r="AM14">
        <v>4.6368595428571426</v>
      </c>
      <c r="AN14">
        <v>0</v>
      </c>
      <c r="AO14">
        <v>2.2855089600000005</v>
      </c>
      <c r="AP14">
        <v>0.78766128000000013</v>
      </c>
      <c r="AQ14">
        <v>7.3365599999999995</v>
      </c>
      <c r="AR14">
        <v>21.819455999999999</v>
      </c>
      <c r="AS14">
        <v>14.009330613600001</v>
      </c>
      <c r="AT14">
        <v>0</v>
      </c>
      <c r="AU14">
        <v>0</v>
      </c>
      <c r="AV14">
        <v>0</v>
      </c>
      <c r="AW14">
        <v>0</v>
      </c>
      <c r="AX14">
        <v>5.7771715517241375</v>
      </c>
      <c r="AY14">
        <v>0</v>
      </c>
      <c r="AZ14">
        <v>0</v>
      </c>
      <c r="BA14">
        <v>30.843834725217818</v>
      </c>
      <c r="BB14">
        <f t="shared" si="0"/>
        <v>1051.3959861509777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512.00090715121155</v>
      </c>
      <c r="L15">
        <v>0</v>
      </c>
      <c r="M15">
        <v>56.15135341212352</v>
      </c>
      <c r="N15">
        <v>51.882352941176471</v>
      </c>
      <c r="O15">
        <v>73.289433161311806</v>
      </c>
      <c r="P15">
        <v>24.816938160806494</v>
      </c>
      <c r="Q15">
        <v>9.5867956583294003</v>
      </c>
      <c r="R15">
        <v>18.617065040058264</v>
      </c>
      <c r="S15">
        <v>11.58941209048362</v>
      </c>
      <c r="T15">
        <v>0</v>
      </c>
      <c r="U15">
        <v>62.778444351587851</v>
      </c>
      <c r="V15">
        <v>6.2601156069364166</v>
      </c>
      <c r="W15">
        <v>19.027304918815666</v>
      </c>
      <c r="X15">
        <v>43.189725769311288</v>
      </c>
      <c r="Y15">
        <v>0</v>
      </c>
      <c r="Z15">
        <v>5.7568579200000007</v>
      </c>
      <c r="AA15">
        <v>0</v>
      </c>
      <c r="AB15">
        <v>5.7374452800000002</v>
      </c>
      <c r="AC15">
        <v>4.2505073280000012</v>
      </c>
      <c r="AD15">
        <v>4.0032640800000001</v>
      </c>
      <c r="AE15">
        <v>12.396859200000002</v>
      </c>
      <c r="AF15">
        <v>6.1515000000000013</v>
      </c>
      <c r="AG15">
        <v>28.132828800000006</v>
      </c>
      <c r="AH15">
        <v>10.273283280000001</v>
      </c>
      <c r="AI15">
        <v>0</v>
      </c>
      <c r="AJ15">
        <v>0</v>
      </c>
      <c r="AK15">
        <v>22.741920000000004</v>
      </c>
      <c r="AL15">
        <v>44.645350000000001</v>
      </c>
      <c r="AM15">
        <v>4.6368595428571426</v>
      </c>
      <c r="AN15">
        <v>0</v>
      </c>
      <c r="AO15">
        <v>2.5437585600000001</v>
      </c>
      <c r="AP15">
        <v>0.78766128000000013</v>
      </c>
      <c r="AQ15">
        <v>0</v>
      </c>
      <c r="AR15">
        <v>23.274086400000005</v>
      </c>
      <c r="AS15">
        <v>14.009330613600001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30.738143897100386</v>
      </c>
      <c r="BB15">
        <f t="shared" si="0"/>
        <v>1047.7932166495091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512.00090715121155</v>
      </c>
      <c r="L16">
        <v>0</v>
      </c>
      <c r="M16">
        <v>56.15135341212352</v>
      </c>
      <c r="N16">
        <v>51.882352941176471</v>
      </c>
      <c r="O16">
        <v>73.289433161311806</v>
      </c>
      <c r="P16">
        <v>24.816938160806494</v>
      </c>
      <c r="Q16">
        <v>9.5867956583294003</v>
      </c>
      <c r="R16">
        <v>18.617065040058264</v>
      </c>
      <c r="S16">
        <v>11.58941209048362</v>
      </c>
      <c r="T16">
        <v>0</v>
      </c>
      <c r="U16">
        <v>62.778444351587851</v>
      </c>
      <c r="V16">
        <v>6.2601156069364166</v>
      </c>
      <c r="W16">
        <v>19.027304918815666</v>
      </c>
      <c r="X16">
        <v>43.189725769311288</v>
      </c>
      <c r="Y16">
        <v>0</v>
      </c>
      <c r="Z16">
        <v>5.7568579200000007</v>
      </c>
      <c r="AA16">
        <v>0</v>
      </c>
      <c r="AB16">
        <v>5.7374452800000002</v>
      </c>
      <c r="AC16">
        <v>4.2505073280000012</v>
      </c>
      <c r="AD16">
        <v>4.0032640800000001</v>
      </c>
      <c r="AE16">
        <v>12.396859200000002</v>
      </c>
      <c r="AF16">
        <v>6.1515000000000013</v>
      </c>
      <c r="AG16">
        <v>28.132828800000006</v>
      </c>
      <c r="AH16">
        <v>10.273283280000001</v>
      </c>
      <c r="AI16">
        <v>0</v>
      </c>
      <c r="AJ16">
        <v>0</v>
      </c>
      <c r="AK16">
        <v>22.741920000000004</v>
      </c>
      <c r="AL16">
        <v>44.645350000000001</v>
      </c>
      <c r="AM16">
        <v>4.6368595428571426</v>
      </c>
      <c r="AN16">
        <v>0</v>
      </c>
      <c r="AO16">
        <v>2.5954084800000006</v>
      </c>
      <c r="AP16">
        <v>0.78766128000000013</v>
      </c>
      <c r="AQ16">
        <v>0</v>
      </c>
      <c r="AR16">
        <v>23.274086400000005</v>
      </c>
      <c r="AS16">
        <v>14.009330613600001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30.739616095500388</v>
      </c>
      <c r="BB16">
        <f t="shared" si="0"/>
        <v>1047.8433943711091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512.00090715121155</v>
      </c>
      <c r="L17">
        <v>0</v>
      </c>
      <c r="M17">
        <v>56.15135341212352</v>
      </c>
      <c r="N17">
        <v>51.882352941176471</v>
      </c>
      <c r="O17">
        <v>73.289433161311806</v>
      </c>
      <c r="P17">
        <v>24.816938160806494</v>
      </c>
      <c r="Q17">
        <v>9.5867956583294003</v>
      </c>
      <c r="R17">
        <v>18.617065040058264</v>
      </c>
      <c r="S17">
        <v>11.58941209048362</v>
      </c>
      <c r="T17">
        <v>0</v>
      </c>
      <c r="U17">
        <v>62.778444351587851</v>
      </c>
      <c r="V17">
        <v>6.2601156069364166</v>
      </c>
      <c r="W17">
        <v>19.027304918815666</v>
      </c>
      <c r="X17">
        <v>43.189725769311288</v>
      </c>
      <c r="Y17">
        <v>0</v>
      </c>
      <c r="Z17">
        <v>5.7568579200000007</v>
      </c>
      <c r="AA17">
        <v>0</v>
      </c>
      <c r="AB17">
        <v>5.7374452800000002</v>
      </c>
      <c r="AC17">
        <v>4.2505073280000012</v>
      </c>
      <c r="AD17">
        <v>4.0032640800000001</v>
      </c>
      <c r="AE17">
        <v>12.396859200000002</v>
      </c>
      <c r="AF17">
        <v>6.1515000000000013</v>
      </c>
      <c r="AG17">
        <v>28.132828800000006</v>
      </c>
      <c r="AH17">
        <v>10.273283280000001</v>
      </c>
      <c r="AI17">
        <v>0</v>
      </c>
      <c r="AJ17">
        <v>0</v>
      </c>
      <c r="AK17">
        <v>22.741920000000004</v>
      </c>
      <c r="AL17">
        <v>44.645350000000001</v>
      </c>
      <c r="AM17">
        <v>4.6368595428571426</v>
      </c>
      <c r="AN17">
        <v>0</v>
      </c>
      <c r="AO17">
        <v>2.7245332800000002</v>
      </c>
      <c r="AP17">
        <v>0.78766128000000013</v>
      </c>
      <c r="AQ17">
        <v>0</v>
      </c>
      <c r="AR17">
        <v>23.274086400000005</v>
      </c>
      <c r="AS17">
        <v>14.009330613600001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30.743296152300388</v>
      </c>
      <c r="BB17">
        <f t="shared" si="0"/>
        <v>1047.968839114309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512.00090715121155</v>
      </c>
      <c r="L18">
        <v>0</v>
      </c>
      <c r="M18">
        <v>56.15135341212352</v>
      </c>
      <c r="N18">
        <v>51.882352941176471</v>
      </c>
      <c r="O18">
        <v>73.289433161311806</v>
      </c>
      <c r="P18">
        <v>24.816938160806494</v>
      </c>
      <c r="Q18">
        <v>9.5867956583294003</v>
      </c>
      <c r="R18">
        <v>18.617065040058264</v>
      </c>
      <c r="S18">
        <v>11.58941209048362</v>
      </c>
      <c r="T18">
        <v>0</v>
      </c>
      <c r="U18">
        <v>62.778444351587851</v>
      </c>
      <c r="V18">
        <v>6.2601156069364166</v>
      </c>
      <c r="W18">
        <v>19.027304918815666</v>
      </c>
      <c r="X18">
        <v>43.189725769311288</v>
      </c>
      <c r="Y18">
        <v>0</v>
      </c>
      <c r="Z18">
        <v>5.7568579200000007</v>
      </c>
      <c r="AA18">
        <v>0</v>
      </c>
      <c r="AB18">
        <v>5.7374452800000002</v>
      </c>
      <c r="AC18">
        <v>4.2505073280000012</v>
      </c>
      <c r="AD18">
        <v>4.0032640800000001</v>
      </c>
      <c r="AE18">
        <v>12.396859200000002</v>
      </c>
      <c r="AF18">
        <v>6.1515000000000013</v>
      </c>
      <c r="AG18">
        <v>28.132828800000006</v>
      </c>
      <c r="AH18">
        <v>10.273283280000001</v>
      </c>
      <c r="AI18">
        <v>0</v>
      </c>
      <c r="AJ18">
        <v>0</v>
      </c>
      <c r="AK18">
        <v>22.741920000000004</v>
      </c>
      <c r="AL18">
        <v>44.645350000000001</v>
      </c>
      <c r="AM18">
        <v>4.6368595428571426</v>
      </c>
      <c r="AN18">
        <v>0</v>
      </c>
      <c r="AO18">
        <v>2.7245332800000002</v>
      </c>
      <c r="AP18">
        <v>0.78766128000000013</v>
      </c>
      <c r="AQ18">
        <v>0</v>
      </c>
      <c r="AR18">
        <v>23.274086400000005</v>
      </c>
      <c r="AS18">
        <v>14.009330613600001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30.743296152300388</v>
      </c>
      <c r="BB18">
        <f t="shared" si="0"/>
        <v>1047.968839114309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512.00090715121155</v>
      </c>
      <c r="L19">
        <v>0</v>
      </c>
      <c r="M19">
        <v>56.15135341212352</v>
      </c>
      <c r="N19">
        <v>51.882352941176471</v>
      </c>
      <c r="O19">
        <v>73.289433161311806</v>
      </c>
      <c r="P19">
        <v>24.816938160806494</v>
      </c>
      <c r="Q19">
        <v>9.5867956583294003</v>
      </c>
      <c r="R19">
        <v>18.617065040058264</v>
      </c>
      <c r="S19">
        <v>11.58941209048362</v>
      </c>
      <c r="T19">
        <v>0</v>
      </c>
      <c r="U19">
        <v>62.778444351587851</v>
      </c>
      <c r="V19">
        <v>6.2601156069364166</v>
      </c>
      <c r="W19">
        <v>19.027304918815666</v>
      </c>
      <c r="X19">
        <v>43.189725769311288</v>
      </c>
      <c r="Y19">
        <v>0</v>
      </c>
      <c r="Z19">
        <v>5.7568579200000007</v>
      </c>
      <c r="AA19">
        <v>0</v>
      </c>
      <c r="AB19">
        <v>5.7374452800000002</v>
      </c>
      <c r="AC19">
        <v>4.2505073280000012</v>
      </c>
      <c r="AD19">
        <v>4.0032640800000001</v>
      </c>
      <c r="AE19">
        <v>12.396859200000002</v>
      </c>
      <c r="AF19">
        <v>6.1515000000000013</v>
      </c>
      <c r="AG19">
        <v>28.132828800000006</v>
      </c>
      <c r="AH19">
        <v>10.273283280000001</v>
      </c>
      <c r="AI19">
        <v>0</v>
      </c>
      <c r="AJ19">
        <v>0</v>
      </c>
      <c r="AK19">
        <v>22.741920000000004</v>
      </c>
      <c r="AL19">
        <v>44.645350000000001</v>
      </c>
      <c r="AM19">
        <v>4.6368595428571426</v>
      </c>
      <c r="AN19">
        <v>0</v>
      </c>
      <c r="AO19">
        <v>2.6987083199999997</v>
      </c>
      <c r="AP19">
        <v>0.78766128000000013</v>
      </c>
      <c r="AQ19">
        <v>0</v>
      </c>
      <c r="AR19">
        <v>21.819455999999999</v>
      </c>
      <c r="AS19">
        <v>14.009330613600001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30.701103086700378</v>
      </c>
      <c r="BB19">
        <f t="shared" si="0"/>
        <v>1046.5305768199089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512.00090715121155</v>
      </c>
      <c r="L20">
        <v>0</v>
      </c>
      <c r="M20">
        <v>56.15135341212352</v>
      </c>
      <c r="N20">
        <v>51.882352941176471</v>
      </c>
      <c r="O20">
        <v>73.289433161311806</v>
      </c>
      <c r="P20">
        <v>24.816938160806494</v>
      </c>
      <c r="Q20">
        <v>9.5867956583294003</v>
      </c>
      <c r="R20">
        <v>18.617065040058264</v>
      </c>
      <c r="S20">
        <v>11.58941209048362</v>
      </c>
      <c r="T20">
        <v>0</v>
      </c>
      <c r="U20">
        <v>62.778444351587851</v>
      </c>
      <c r="V20">
        <v>6.2601156069364166</v>
      </c>
      <c r="W20">
        <v>19.027304918815666</v>
      </c>
      <c r="X20">
        <v>43.189725769311288</v>
      </c>
      <c r="Y20">
        <v>0</v>
      </c>
      <c r="Z20">
        <v>5.7568579200000007</v>
      </c>
      <c r="AA20">
        <v>0</v>
      </c>
      <c r="AB20">
        <v>5.7374452800000002</v>
      </c>
      <c r="AC20">
        <v>4.2505073280000012</v>
      </c>
      <c r="AD20">
        <v>4.0032640800000001</v>
      </c>
      <c r="AE20">
        <v>12.396859200000002</v>
      </c>
      <c r="AF20">
        <v>6.1515000000000013</v>
      </c>
      <c r="AG20">
        <v>28.132828800000006</v>
      </c>
      <c r="AH20">
        <v>10.273283280000001</v>
      </c>
      <c r="AI20">
        <v>0</v>
      </c>
      <c r="AJ20">
        <v>0</v>
      </c>
      <c r="AK20">
        <v>22.741920000000004</v>
      </c>
      <c r="AL20">
        <v>44.645350000000001</v>
      </c>
      <c r="AM20">
        <v>4.6368595428571426</v>
      </c>
      <c r="AN20">
        <v>0</v>
      </c>
      <c r="AO20">
        <v>2.6857958399999999</v>
      </c>
      <c r="AP20">
        <v>0.78766128000000013</v>
      </c>
      <c r="AQ20">
        <v>0</v>
      </c>
      <c r="AR20">
        <v>21.819455999999999</v>
      </c>
      <c r="AS20">
        <v>14.009330613600001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30.70073503710038</v>
      </c>
      <c r="BB20">
        <f t="shared" si="0"/>
        <v>1046.518032389509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512.00090715121155</v>
      </c>
      <c r="L21">
        <v>0</v>
      </c>
      <c r="M21">
        <v>56.15135341212352</v>
      </c>
      <c r="N21">
        <v>51.882352941176471</v>
      </c>
      <c r="O21">
        <v>73.289433161311806</v>
      </c>
      <c r="P21">
        <v>24.816938160806494</v>
      </c>
      <c r="Q21">
        <v>9.5867956583294003</v>
      </c>
      <c r="R21">
        <v>18.617065040058264</v>
      </c>
      <c r="S21">
        <v>11.58941209048362</v>
      </c>
      <c r="T21">
        <v>0</v>
      </c>
      <c r="U21">
        <v>62.778444351587851</v>
      </c>
      <c r="V21">
        <v>6.2601156069364166</v>
      </c>
      <c r="W21">
        <v>19.027304918815666</v>
      </c>
      <c r="X21">
        <v>43.189725769311288</v>
      </c>
      <c r="Y21">
        <v>0</v>
      </c>
      <c r="Z21">
        <v>5.7568579200000007</v>
      </c>
      <c r="AA21">
        <v>0</v>
      </c>
      <c r="AB21">
        <v>5.7374452800000002</v>
      </c>
      <c r="AC21">
        <v>4.2505073280000012</v>
      </c>
      <c r="AD21">
        <v>4.0032640800000001</v>
      </c>
      <c r="AE21">
        <v>12.396859200000002</v>
      </c>
      <c r="AF21">
        <v>6.1515000000000013</v>
      </c>
      <c r="AG21">
        <v>28.132828800000006</v>
      </c>
      <c r="AH21">
        <v>10.273283280000001</v>
      </c>
      <c r="AI21">
        <v>0</v>
      </c>
      <c r="AJ21">
        <v>0</v>
      </c>
      <c r="AK21">
        <v>22.741920000000004</v>
      </c>
      <c r="AL21">
        <v>44.645350000000001</v>
      </c>
      <c r="AM21">
        <v>4.6368595428571426</v>
      </c>
      <c r="AN21">
        <v>0</v>
      </c>
      <c r="AO21">
        <v>2.6341459200000004</v>
      </c>
      <c r="AP21">
        <v>0.78766128000000013</v>
      </c>
      <c r="AQ21">
        <v>0</v>
      </c>
      <c r="AR21">
        <v>21.819455999999999</v>
      </c>
      <c r="AS21">
        <v>14.009330613600001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30.699263277900378</v>
      </c>
      <c r="BB21">
        <f t="shared" si="0"/>
        <v>1046.467854228709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512.00090715121155</v>
      </c>
      <c r="L22">
        <v>0</v>
      </c>
      <c r="M22">
        <v>56.15135341212352</v>
      </c>
      <c r="N22">
        <v>51.882352941176471</v>
      </c>
      <c r="O22">
        <v>73.289433161311806</v>
      </c>
      <c r="P22">
        <v>24.816938160806494</v>
      </c>
      <c r="Q22">
        <v>9.5867956583294003</v>
      </c>
      <c r="R22">
        <v>18.617065040058264</v>
      </c>
      <c r="S22">
        <v>11.58941209048362</v>
      </c>
      <c r="T22">
        <v>0</v>
      </c>
      <c r="U22">
        <v>62.778444351587851</v>
      </c>
      <c r="V22">
        <v>6.2601156069364166</v>
      </c>
      <c r="W22">
        <v>19.027304918815666</v>
      </c>
      <c r="X22">
        <v>43.189725769311288</v>
      </c>
      <c r="Y22">
        <v>0</v>
      </c>
      <c r="Z22">
        <v>5.7568579200000007</v>
      </c>
      <c r="AA22">
        <v>0</v>
      </c>
      <c r="AB22">
        <v>5.7374452800000002</v>
      </c>
      <c r="AC22">
        <v>4.2505073280000012</v>
      </c>
      <c r="AD22">
        <v>4.0032640800000001</v>
      </c>
      <c r="AE22">
        <v>12.396859200000002</v>
      </c>
      <c r="AF22">
        <v>6.1515000000000013</v>
      </c>
      <c r="AG22">
        <v>28.132828800000006</v>
      </c>
      <c r="AH22">
        <v>20.546566560000002</v>
      </c>
      <c r="AI22">
        <v>0</v>
      </c>
      <c r="AJ22">
        <v>0</v>
      </c>
      <c r="AK22">
        <v>22.741920000000004</v>
      </c>
      <c r="AL22">
        <v>44.645350000000001</v>
      </c>
      <c r="AM22">
        <v>4.6368595428571426</v>
      </c>
      <c r="AN22">
        <v>0</v>
      </c>
      <c r="AO22">
        <v>2.5824960000000003</v>
      </c>
      <c r="AP22">
        <v>0.78766128000000013</v>
      </c>
      <c r="AQ22">
        <v>0</v>
      </c>
      <c r="AR22">
        <v>21.819455999999999</v>
      </c>
      <c r="AS22">
        <v>14.009330613600001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30.990579367500388</v>
      </c>
      <c r="BB22">
        <f t="shared" si="0"/>
        <v>1056.3981714991089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512.00090715121155</v>
      </c>
      <c r="L23">
        <v>0</v>
      </c>
      <c r="M23">
        <v>56.15135341212352</v>
      </c>
      <c r="N23">
        <v>51.882352941176471</v>
      </c>
      <c r="O23">
        <v>73.289433161311806</v>
      </c>
      <c r="P23">
        <v>24.816938160806494</v>
      </c>
      <c r="Q23">
        <v>9.5867956583294003</v>
      </c>
      <c r="R23">
        <v>18.617065040058264</v>
      </c>
      <c r="S23">
        <v>11.58941209048362</v>
      </c>
      <c r="T23">
        <v>0</v>
      </c>
      <c r="U23">
        <v>62.778444351587851</v>
      </c>
      <c r="V23">
        <v>6.2601156069364166</v>
      </c>
      <c r="W23">
        <v>19.027304918815666</v>
      </c>
      <c r="X23">
        <v>43.189725769311288</v>
      </c>
      <c r="Y23">
        <v>0</v>
      </c>
      <c r="Z23">
        <v>5.7568579200000007</v>
      </c>
      <c r="AA23">
        <v>0</v>
      </c>
      <c r="AB23">
        <v>5.7374452800000002</v>
      </c>
      <c r="AC23">
        <v>4.2505073280000012</v>
      </c>
      <c r="AD23">
        <v>4.0032640800000001</v>
      </c>
      <c r="AE23">
        <v>12.396859200000002</v>
      </c>
      <c r="AF23">
        <v>6.1515000000000013</v>
      </c>
      <c r="AG23">
        <v>28.132828800000006</v>
      </c>
      <c r="AH23">
        <v>20.546566560000002</v>
      </c>
      <c r="AI23">
        <v>1.1182032</v>
      </c>
      <c r="AJ23">
        <v>0</v>
      </c>
      <c r="AK23">
        <v>22.741920000000004</v>
      </c>
      <c r="AL23">
        <v>44.645350000000001</v>
      </c>
      <c r="AM23">
        <v>4.6368595428571426</v>
      </c>
      <c r="AN23">
        <v>0</v>
      </c>
      <c r="AO23">
        <v>1.2395980799999999</v>
      </c>
      <c r="AP23">
        <v>0.78766128000000013</v>
      </c>
      <c r="AQ23">
        <v>0</v>
      </c>
      <c r="AR23">
        <v>23.274086400000005</v>
      </c>
      <c r="AS23">
        <v>14.009330613600001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31.025632358700385</v>
      </c>
      <c r="BB23">
        <f t="shared" si="0"/>
        <v>1057.5930541879088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512.00090715121155</v>
      </c>
      <c r="L24">
        <v>0</v>
      </c>
      <c r="M24">
        <v>56.15135341212352</v>
      </c>
      <c r="N24">
        <v>51.882352941176471</v>
      </c>
      <c r="O24">
        <v>73.289433161311806</v>
      </c>
      <c r="P24">
        <v>24.816938160806494</v>
      </c>
      <c r="Q24">
        <v>9.5867956583294003</v>
      </c>
      <c r="R24">
        <v>18.617065040058264</v>
      </c>
      <c r="S24">
        <v>11.58941209048362</v>
      </c>
      <c r="T24">
        <v>0</v>
      </c>
      <c r="U24">
        <v>62.778444351587851</v>
      </c>
      <c r="V24">
        <v>6.2601156069364166</v>
      </c>
      <c r="W24">
        <v>19.027304918815666</v>
      </c>
      <c r="X24">
        <v>43.189725769311288</v>
      </c>
      <c r="Y24">
        <v>0</v>
      </c>
      <c r="Z24">
        <v>5.7568579200000007</v>
      </c>
      <c r="AA24">
        <v>0</v>
      </c>
      <c r="AB24">
        <v>5.7374452800000002</v>
      </c>
      <c r="AC24">
        <v>4.2505073280000012</v>
      </c>
      <c r="AD24">
        <v>4.0032640800000001</v>
      </c>
      <c r="AE24">
        <v>12.396859200000002</v>
      </c>
      <c r="AF24">
        <v>6.1515000000000013</v>
      </c>
      <c r="AG24">
        <v>28.132828800000006</v>
      </c>
      <c r="AH24">
        <v>20.546566560000002</v>
      </c>
      <c r="AI24">
        <v>2.2364063999999999</v>
      </c>
      <c r="AJ24">
        <v>0</v>
      </c>
      <c r="AK24">
        <v>22.741920000000004</v>
      </c>
      <c r="AL24">
        <v>44.645350000000001</v>
      </c>
      <c r="AM24">
        <v>4.6368595428571426</v>
      </c>
      <c r="AN24">
        <v>0</v>
      </c>
      <c r="AO24">
        <v>1.1233857600000001</v>
      </c>
      <c r="AP24">
        <v>0.78766128000000013</v>
      </c>
      <c r="AQ24">
        <v>0</v>
      </c>
      <c r="AR24">
        <v>23.274086400000005</v>
      </c>
      <c r="AS24">
        <v>14.009330613600001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31.054189142700388</v>
      </c>
      <c r="BB24">
        <f t="shared" si="0"/>
        <v>1058.5664882839089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512.00090715121155</v>
      </c>
      <c r="L25">
        <v>0</v>
      </c>
      <c r="M25">
        <v>56.15135341212352</v>
      </c>
      <c r="N25">
        <v>51.882352941176471</v>
      </c>
      <c r="O25">
        <v>73.289433161311806</v>
      </c>
      <c r="P25">
        <v>24.816938160806494</v>
      </c>
      <c r="Q25">
        <v>9.5867956583294003</v>
      </c>
      <c r="R25">
        <v>18.617065040058264</v>
      </c>
      <c r="S25">
        <v>11.58941209048362</v>
      </c>
      <c r="T25">
        <v>0</v>
      </c>
      <c r="U25">
        <v>62.778444351587851</v>
      </c>
      <c r="V25">
        <v>6.2601156069364166</v>
      </c>
      <c r="W25">
        <v>19.027304918815666</v>
      </c>
      <c r="X25">
        <v>43.189725769311288</v>
      </c>
      <c r="Y25">
        <v>0</v>
      </c>
      <c r="Z25">
        <v>5.7568579200000007</v>
      </c>
      <c r="AA25">
        <v>4.6493712</v>
      </c>
      <c r="AB25">
        <v>5.7374452800000002</v>
      </c>
      <c r="AC25">
        <v>4.2505073280000012</v>
      </c>
      <c r="AD25">
        <v>4.0032640800000001</v>
      </c>
      <c r="AE25">
        <v>12.396859200000002</v>
      </c>
      <c r="AF25">
        <v>6.1515000000000013</v>
      </c>
      <c r="AG25">
        <v>28.132828800000006</v>
      </c>
      <c r="AH25">
        <v>20.546566560000002</v>
      </c>
      <c r="AI25">
        <v>14.536641599999999</v>
      </c>
      <c r="AJ25">
        <v>0</v>
      </c>
      <c r="AK25">
        <v>22.741920000000004</v>
      </c>
      <c r="AL25">
        <v>44.645350000000001</v>
      </c>
      <c r="AM25">
        <v>4.6368595428571426</v>
      </c>
      <c r="AN25">
        <v>0</v>
      </c>
      <c r="AO25">
        <v>1.0329983999999999</v>
      </c>
      <c r="AP25">
        <v>0.78766128000000013</v>
      </c>
      <c r="AQ25">
        <v>7.3365599999999995</v>
      </c>
      <c r="AR25">
        <v>23.274086400000005</v>
      </c>
      <c r="AS25">
        <v>14.009330613600001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31.743768977100387</v>
      </c>
      <c r="BB25">
        <f t="shared" si="0"/>
        <v>1082.072687489509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512.00090715121155</v>
      </c>
      <c r="L26">
        <v>0</v>
      </c>
      <c r="M26">
        <v>56.15135341212352</v>
      </c>
      <c r="N26">
        <v>51.882352941176471</v>
      </c>
      <c r="O26">
        <v>73.289433161311806</v>
      </c>
      <c r="P26">
        <v>24.816938160806494</v>
      </c>
      <c r="Q26">
        <v>9.5867956583294003</v>
      </c>
      <c r="R26">
        <v>18.617065040058264</v>
      </c>
      <c r="S26">
        <v>11.58941209048362</v>
      </c>
      <c r="T26">
        <v>0</v>
      </c>
      <c r="U26">
        <v>62.778444351587851</v>
      </c>
      <c r="V26">
        <v>6.2601156069364166</v>
      </c>
      <c r="W26">
        <v>19.027304918815666</v>
      </c>
      <c r="X26">
        <v>43.189725769311288</v>
      </c>
      <c r="Y26">
        <v>0</v>
      </c>
      <c r="Z26">
        <v>5.7568579200000007</v>
      </c>
      <c r="AA26">
        <v>9.2640455999999993</v>
      </c>
      <c r="AB26">
        <v>5.7374452800000002</v>
      </c>
      <c r="AC26">
        <v>4.2505073280000012</v>
      </c>
      <c r="AD26">
        <v>4.0032640800000001</v>
      </c>
      <c r="AE26">
        <v>12.396859200000002</v>
      </c>
      <c r="AF26">
        <v>6.1515000000000013</v>
      </c>
      <c r="AG26">
        <v>28.132828800000006</v>
      </c>
      <c r="AH26">
        <v>20.546566560000002</v>
      </c>
      <c r="AI26">
        <v>14.536641599999999</v>
      </c>
      <c r="AJ26">
        <v>0</v>
      </c>
      <c r="AK26">
        <v>22.741920000000004</v>
      </c>
      <c r="AL26">
        <v>44.645350000000001</v>
      </c>
      <c r="AM26">
        <v>4.6368595428571426</v>
      </c>
      <c r="AN26">
        <v>0</v>
      </c>
      <c r="AO26">
        <v>0.95552352000000007</v>
      </c>
      <c r="AP26">
        <v>0.78766128000000013</v>
      </c>
      <c r="AQ26">
        <v>14.673119999999999</v>
      </c>
      <c r="AR26">
        <v>23.274086400000005</v>
      </c>
      <c r="AS26">
        <v>14.009330613600001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32.082171079500391</v>
      </c>
      <c r="BB26">
        <f t="shared" si="0"/>
        <v>1093.6080449071092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512.00090715121155</v>
      </c>
      <c r="L27">
        <v>0</v>
      </c>
      <c r="M27">
        <v>56.15135341212352</v>
      </c>
      <c r="N27">
        <v>51.882352941176471</v>
      </c>
      <c r="O27">
        <v>73.289433161311806</v>
      </c>
      <c r="P27">
        <v>24.816938160806494</v>
      </c>
      <c r="Q27">
        <v>9.5867956583294003</v>
      </c>
      <c r="R27">
        <v>18.617065040058264</v>
      </c>
      <c r="S27">
        <v>11.58941209048362</v>
      </c>
      <c r="T27">
        <v>0</v>
      </c>
      <c r="U27">
        <v>62.778444351587851</v>
      </c>
      <c r="V27">
        <v>6.2601156069364166</v>
      </c>
      <c r="W27">
        <v>19.027304918815666</v>
      </c>
      <c r="X27">
        <v>43.189725769311288</v>
      </c>
      <c r="Y27">
        <v>0</v>
      </c>
      <c r="Z27">
        <v>5.7568579200000007</v>
      </c>
      <c r="AA27">
        <v>12.317364000000001</v>
      </c>
      <c r="AB27">
        <v>5.7374452800000002</v>
      </c>
      <c r="AC27">
        <v>4.2505073280000012</v>
      </c>
      <c r="AD27">
        <v>8.0065281600000002</v>
      </c>
      <c r="AE27">
        <v>12.396859200000002</v>
      </c>
      <c r="AF27">
        <v>6.1515000000000013</v>
      </c>
      <c r="AG27">
        <v>28.132828800000006</v>
      </c>
      <c r="AH27">
        <v>20.546566560000002</v>
      </c>
      <c r="AI27">
        <v>14.536641599999999</v>
      </c>
      <c r="AJ27">
        <v>0</v>
      </c>
      <c r="AK27">
        <v>22.741920000000004</v>
      </c>
      <c r="AL27">
        <v>34.675999999999995</v>
      </c>
      <c r="AM27">
        <v>4.6368595428571426</v>
      </c>
      <c r="AN27">
        <v>0</v>
      </c>
      <c r="AO27">
        <v>0.92969855999999995</v>
      </c>
      <c r="AP27">
        <v>0.78766128000000013</v>
      </c>
      <c r="AQ27">
        <v>22.009679999999999</v>
      </c>
      <c r="AR27">
        <v>21.819455999999999</v>
      </c>
      <c r="AS27">
        <v>14.415808896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32.177640219479713</v>
      </c>
      <c r="BB27">
        <f t="shared" si="0"/>
        <v>1096.8623911695295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512.00090715121155</v>
      </c>
      <c r="L28">
        <v>0</v>
      </c>
      <c r="M28">
        <v>56.15135341212352</v>
      </c>
      <c r="N28">
        <v>51.882352941176471</v>
      </c>
      <c r="O28">
        <v>73.289433161311806</v>
      </c>
      <c r="P28">
        <v>24.816938160806494</v>
      </c>
      <c r="Q28">
        <v>9.5867956583294003</v>
      </c>
      <c r="R28">
        <v>18.617065040058264</v>
      </c>
      <c r="S28">
        <v>11.58941209048362</v>
      </c>
      <c r="T28">
        <v>0</v>
      </c>
      <c r="U28">
        <v>62.778444351587851</v>
      </c>
      <c r="V28">
        <v>6.2601156069364166</v>
      </c>
      <c r="W28">
        <v>19.027304918815666</v>
      </c>
      <c r="X28">
        <v>43.189725769311288</v>
      </c>
      <c r="Y28">
        <v>0</v>
      </c>
      <c r="Z28">
        <v>5.7568579200000007</v>
      </c>
      <c r="AA28">
        <v>18.493394400000003</v>
      </c>
      <c r="AB28">
        <v>5.7374452800000002</v>
      </c>
      <c r="AC28">
        <v>8.5010146560000024</v>
      </c>
      <c r="AD28">
        <v>8.0065281600000002</v>
      </c>
      <c r="AE28">
        <v>12.396859200000002</v>
      </c>
      <c r="AF28">
        <v>6.1515000000000013</v>
      </c>
      <c r="AG28">
        <v>28.132828800000006</v>
      </c>
      <c r="AH28">
        <v>20.546566560000002</v>
      </c>
      <c r="AI28">
        <v>14.536641599999999</v>
      </c>
      <c r="AJ28">
        <v>0</v>
      </c>
      <c r="AK28">
        <v>22.741920000000004</v>
      </c>
      <c r="AL28">
        <v>34.675999999999995</v>
      </c>
      <c r="AM28">
        <v>4.6368595428571426</v>
      </c>
      <c r="AN28">
        <v>0</v>
      </c>
      <c r="AO28">
        <v>0.87804864000000005</v>
      </c>
      <c r="AP28">
        <v>0.78766128000000013</v>
      </c>
      <c r="AQ28">
        <v>23.712810000000001</v>
      </c>
      <c r="AR28">
        <v>21.819455999999999</v>
      </c>
      <c r="AS28">
        <v>14.415808896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32.521863889892408</v>
      </c>
      <c r="BB28">
        <f t="shared" si="0"/>
        <v>1108.5961853071171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512.00090715121155</v>
      </c>
      <c r="L29">
        <v>0</v>
      </c>
      <c r="M29">
        <v>56.15135341212352</v>
      </c>
      <c r="N29">
        <v>51.882352941176471</v>
      </c>
      <c r="O29">
        <v>73.289433161311806</v>
      </c>
      <c r="P29">
        <v>24.816938160806494</v>
      </c>
      <c r="Q29">
        <v>9.5867956583294003</v>
      </c>
      <c r="R29">
        <v>18.617065040058264</v>
      </c>
      <c r="S29">
        <v>11.58941209048362</v>
      </c>
      <c r="T29">
        <v>0</v>
      </c>
      <c r="U29">
        <v>62.778444351587851</v>
      </c>
      <c r="V29">
        <v>6.2601156069364166</v>
      </c>
      <c r="W29">
        <v>19.027304918815666</v>
      </c>
      <c r="X29">
        <v>43.189725769311288</v>
      </c>
      <c r="Y29">
        <v>0</v>
      </c>
      <c r="Z29">
        <v>5.7568579200000007</v>
      </c>
      <c r="AA29">
        <v>18.493394400000003</v>
      </c>
      <c r="AB29">
        <v>10.538164799999999</v>
      </c>
      <c r="AC29">
        <v>8.5010146560000024</v>
      </c>
      <c r="AD29">
        <v>8.0065281600000002</v>
      </c>
      <c r="AE29">
        <v>12.396859200000002</v>
      </c>
      <c r="AF29">
        <v>6.1515000000000013</v>
      </c>
      <c r="AG29">
        <v>28.132828800000006</v>
      </c>
      <c r="AH29">
        <v>20.546566560000002</v>
      </c>
      <c r="AI29">
        <v>14.536641599999999</v>
      </c>
      <c r="AJ29">
        <v>0</v>
      </c>
      <c r="AK29">
        <v>22.741920000000004</v>
      </c>
      <c r="AL29">
        <v>26.006999999999998</v>
      </c>
      <c r="AM29">
        <v>4.6368595428571426</v>
      </c>
      <c r="AN29">
        <v>0</v>
      </c>
      <c r="AO29">
        <v>0.85222367999999993</v>
      </c>
      <c r="AP29">
        <v>0.78766128000000013</v>
      </c>
      <c r="AQ29">
        <v>23.712810000000001</v>
      </c>
      <c r="AR29">
        <v>21.819455999999999</v>
      </c>
      <c r="AS29">
        <v>14.415808896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32.410881753092411</v>
      </c>
      <c r="BB29">
        <f t="shared" si="0"/>
        <v>1104.8130620039171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512.00090715121155</v>
      </c>
      <c r="L30">
        <v>0</v>
      </c>
      <c r="M30">
        <v>56.15135341212352</v>
      </c>
      <c r="N30">
        <v>51.882352941176471</v>
      </c>
      <c r="O30">
        <v>73.289433161311806</v>
      </c>
      <c r="P30">
        <v>24.816938160806494</v>
      </c>
      <c r="Q30">
        <v>9.5867956583294003</v>
      </c>
      <c r="R30">
        <v>18.617065040058264</v>
      </c>
      <c r="S30">
        <v>11.58941209048362</v>
      </c>
      <c r="T30">
        <v>0</v>
      </c>
      <c r="U30">
        <v>62.778444351587851</v>
      </c>
      <c r="V30">
        <v>6.2601156069364166</v>
      </c>
      <c r="W30">
        <v>19.027304918815666</v>
      </c>
      <c r="X30">
        <v>43.189725769311288</v>
      </c>
      <c r="Y30">
        <v>0</v>
      </c>
      <c r="Z30">
        <v>5.7568579200000007</v>
      </c>
      <c r="AA30">
        <v>18.493394400000003</v>
      </c>
      <c r="AB30">
        <v>10.538164799999999</v>
      </c>
      <c r="AC30">
        <v>8.5010146560000024</v>
      </c>
      <c r="AD30">
        <v>8.0065281600000002</v>
      </c>
      <c r="AE30">
        <v>12.396859200000002</v>
      </c>
      <c r="AF30">
        <v>6.1515000000000013</v>
      </c>
      <c r="AG30">
        <v>28.132828800000006</v>
      </c>
      <c r="AH30">
        <v>20.546566560000002</v>
      </c>
      <c r="AI30">
        <v>14.536641599999999</v>
      </c>
      <c r="AJ30">
        <v>0</v>
      </c>
      <c r="AK30">
        <v>22.741920000000004</v>
      </c>
      <c r="AL30">
        <v>26.006999999999998</v>
      </c>
      <c r="AM30">
        <v>4.6368595428571426</v>
      </c>
      <c r="AN30">
        <v>0</v>
      </c>
      <c r="AO30">
        <v>0.80057376000000002</v>
      </c>
      <c r="AP30">
        <v>0.78766128000000013</v>
      </c>
      <c r="AQ30">
        <v>23.712810000000001</v>
      </c>
      <c r="AR30">
        <v>21.819455999999999</v>
      </c>
      <c r="AS30">
        <v>14.415808896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32.40940999389241</v>
      </c>
      <c r="BB30">
        <f t="shared" si="0"/>
        <v>1104.7628838431169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512.00090715121155</v>
      </c>
      <c r="L31">
        <v>0</v>
      </c>
      <c r="M31">
        <v>56.15135341212352</v>
      </c>
      <c r="N31">
        <v>51.882352941176471</v>
      </c>
      <c r="O31">
        <v>73.289433161311806</v>
      </c>
      <c r="P31">
        <v>24.816938160806494</v>
      </c>
      <c r="Q31">
        <v>9.5867956583294003</v>
      </c>
      <c r="R31">
        <v>18.617065040058264</v>
      </c>
      <c r="S31">
        <v>11.58941209048362</v>
      </c>
      <c r="T31">
        <v>0</v>
      </c>
      <c r="U31">
        <v>62.778444351587851</v>
      </c>
      <c r="V31">
        <v>6.2601156069364166</v>
      </c>
      <c r="W31">
        <v>19.027304918815666</v>
      </c>
      <c r="X31">
        <v>43.189725769311288</v>
      </c>
      <c r="Y31">
        <v>0</v>
      </c>
      <c r="Z31">
        <v>5.7568579200000007</v>
      </c>
      <c r="AA31">
        <v>18.493394400000003</v>
      </c>
      <c r="AB31">
        <v>11.533435919999999</v>
      </c>
      <c r="AC31">
        <v>8.5010146560000024</v>
      </c>
      <c r="AD31">
        <v>8.0065281600000002</v>
      </c>
      <c r="AE31">
        <v>12.396859200000002</v>
      </c>
      <c r="AF31">
        <v>6.1515000000000013</v>
      </c>
      <c r="AG31">
        <v>28.132828800000006</v>
      </c>
      <c r="AH31">
        <v>20.546566560000002</v>
      </c>
      <c r="AI31">
        <v>2.2364063999999999</v>
      </c>
      <c r="AJ31">
        <v>0</v>
      </c>
      <c r="AK31">
        <v>22.741920000000004</v>
      </c>
      <c r="AL31">
        <v>26.006999999999998</v>
      </c>
      <c r="AM31">
        <v>4.6368595428571426</v>
      </c>
      <c r="AN31">
        <v>0</v>
      </c>
      <c r="AO31">
        <v>0.47582488800000006</v>
      </c>
      <c r="AP31">
        <v>0.78766128000000013</v>
      </c>
      <c r="AQ31">
        <v>22.009679999999999</v>
      </c>
      <c r="AR31">
        <v>21.819455999999999</v>
      </c>
      <c r="AS31">
        <v>14.415808896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32.029424463479714</v>
      </c>
      <c r="BB31">
        <f t="shared" si="0"/>
        <v>1091.8100264215298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512.00090715121155</v>
      </c>
      <c r="L32">
        <v>0</v>
      </c>
      <c r="M32">
        <v>56.15135341212352</v>
      </c>
      <c r="N32">
        <v>51.882352941176471</v>
      </c>
      <c r="O32">
        <v>73.289433161311806</v>
      </c>
      <c r="P32">
        <v>24.816938160806494</v>
      </c>
      <c r="Q32">
        <v>9.5867956583294003</v>
      </c>
      <c r="R32">
        <v>18.617065040058264</v>
      </c>
      <c r="S32">
        <v>11.58941209048362</v>
      </c>
      <c r="T32">
        <v>0</v>
      </c>
      <c r="U32">
        <v>62.778444351587851</v>
      </c>
      <c r="V32">
        <v>6.2601156069364166</v>
      </c>
      <c r="W32">
        <v>19.027304918815666</v>
      </c>
      <c r="X32">
        <v>43.189725769311288</v>
      </c>
      <c r="Y32">
        <v>0</v>
      </c>
      <c r="Z32">
        <v>5.7568579200000007</v>
      </c>
      <c r="AA32">
        <v>18.493394400000003</v>
      </c>
      <c r="AB32">
        <v>11.533435919999999</v>
      </c>
      <c r="AC32">
        <v>8.5010146560000024</v>
      </c>
      <c r="AD32">
        <v>8.0065281600000002</v>
      </c>
      <c r="AE32">
        <v>12.396859200000002</v>
      </c>
      <c r="AF32">
        <v>6.1515000000000013</v>
      </c>
      <c r="AG32">
        <v>28.132828800000006</v>
      </c>
      <c r="AH32">
        <v>20.546566560000002</v>
      </c>
      <c r="AI32">
        <v>1.1182032</v>
      </c>
      <c r="AJ32">
        <v>0</v>
      </c>
      <c r="AK32">
        <v>22.741920000000004</v>
      </c>
      <c r="AL32">
        <v>26.006999999999998</v>
      </c>
      <c r="AM32">
        <v>6.9552893142857144</v>
      </c>
      <c r="AN32">
        <v>0</v>
      </c>
      <c r="AO32">
        <v>0.45426104639999992</v>
      </c>
      <c r="AP32">
        <v>0.78766128000000013</v>
      </c>
      <c r="AQ32">
        <v>15.808540000000002</v>
      </c>
      <c r="AR32">
        <v>21.819455999999999</v>
      </c>
      <c r="AS32">
        <v>14.415808896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31.886283383867024</v>
      </c>
      <c r="BB32">
        <f t="shared" si="0"/>
        <v>1086.9306902309711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512.00090715121155</v>
      </c>
      <c r="L33">
        <v>0</v>
      </c>
      <c r="M33">
        <v>56.15135341212352</v>
      </c>
      <c r="N33">
        <v>51.882352941176471</v>
      </c>
      <c r="O33">
        <v>73.289433161311806</v>
      </c>
      <c r="P33">
        <v>24.816938160806494</v>
      </c>
      <c r="Q33">
        <v>9.5867956583294003</v>
      </c>
      <c r="R33">
        <v>18.617065040058264</v>
      </c>
      <c r="S33">
        <v>11.58941209048362</v>
      </c>
      <c r="T33">
        <v>0</v>
      </c>
      <c r="U33">
        <v>62.778444351587851</v>
      </c>
      <c r="V33">
        <v>6.2601156069364166</v>
      </c>
      <c r="W33">
        <v>18.928918796274186</v>
      </c>
      <c r="X33">
        <v>43.189725769311288</v>
      </c>
      <c r="Y33">
        <v>0</v>
      </c>
      <c r="Z33">
        <v>5.7568579200000007</v>
      </c>
      <c r="AA33">
        <v>18.493394400000003</v>
      </c>
      <c r="AB33">
        <v>11.533435919999999</v>
      </c>
      <c r="AC33">
        <v>8.5010146560000024</v>
      </c>
      <c r="AD33">
        <v>8.0065281600000002</v>
      </c>
      <c r="AE33">
        <v>12.396859200000002</v>
      </c>
      <c r="AF33">
        <v>6.1515000000000013</v>
      </c>
      <c r="AG33">
        <v>28.132828800000006</v>
      </c>
      <c r="AH33">
        <v>20.546566560000002</v>
      </c>
      <c r="AI33">
        <v>0</v>
      </c>
      <c r="AJ33">
        <v>0</v>
      </c>
      <c r="AK33">
        <v>22.741920000000004</v>
      </c>
      <c r="AL33">
        <v>26.006999999999998</v>
      </c>
      <c r="AM33">
        <v>6.9552893142857144</v>
      </c>
      <c r="AN33">
        <v>0</v>
      </c>
      <c r="AO33">
        <v>0.51352932960000008</v>
      </c>
      <c r="AP33">
        <v>0.78766128000000013</v>
      </c>
      <c r="AQ33">
        <v>7.9042700000000012</v>
      </c>
      <c r="AR33">
        <v>21.819455999999999</v>
      </c>
      <c r="AS33">
        <v>14.009330613600001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31.616443625703347</v>
      </c>
      <c r="BB33">
        <f t="shared" si="0"/>
        <v>1077.7324606673933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512.00090715121155</v>
      </c>
      <c r="L34">
        <v>0</v>
      </c>
      <c r="M34">
        <v>56.15135341212352</v>
      </c>
      <c r="N34">
        <v>51.882352941176471</v>
      </c>
      <c r="O34">
        <v>73.289433161311806</v>
      </c>
      <c r="P34">
        <v>24.816938160806494</v>
      </c>
      <c r="Q34">
        <v>9.5867956583294003</v>
      </c>
      <c r="R34">
        <v>18.617065040058264</v>
      </c>
      <c r="S34">
        <v>11.58941209048362</v>
      </c>
      <c r="T34">
        <v>0</v>
      </c>
      <c r="U34">
        <v>62.778444351587851</v>
      </c>
      <c r="V34">
        <v>6.2601156069364166</v>
      </c>
      <c r="W34">
        <v>18.928918796274186</v>
      </c>
      <c r="X34">
        <v>43.189725769311288</v>
      </c>
      <c r="Y34">
        <v>0</v>
      </c>
      <c r="Z34">
        <v>5.7568579200000007</v>
      </c>
      <c r="AA34">
        <v>18.493394400000003</v>
      </c>
      <c r="AB34">
        <v>11.533435919999999</v>
      </c>
      <c r="AC34">
        <v>8.5010146560000024</v>
      </c>
      <c r="AD34">
        <v>8.0065281600000002</v>
      </c>
      <c r="AE34">
        <v>12.396859200000002</v>
      </c>
      <c r="AF34">
        <v>6.1515000000000013</v>
      </c>
      <c r="AG34">
        <v>28.132828800000006</v>
      </c>
      <c r="AH34">
        <v>20.546566560000002</v>
      </c>
      <c r="AI34">
        <v>0</v>
      </c>
      <c r="AJ34">
        <v>0</v>
      </c>
      <c r="AK34">
        <v>22.741920000000004</v>
      </c>
      <c r="AL34">
        <v>26.006999999999998</v>
      </c>
      <c r="AM34">
        <v>6.9552893142857144</v>
      </c>
      <c r="AN34">
        <v>0</v>
      </c>
      <c r="AO34">
        <v>0.53599704479999999</v>
      </c>
      <c r="AP34">
        <v>0.78766128000000013</v>
      </c>
      <c r="AQ34">
        <v>0</v>
      </c>
      <c r="AR34">
        <v>21.819455999999999</v>
      </c>
      <c r="AS34">
        <v>14.009330613600001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31.391811937716042</v>
      </c>
      <c r="BB34">
        <f t="shared" si="0"/>
        <v>1070.0752900705806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508.21295890265111</v>
      </c>
      <c r="L35">
        <v>0</v>
      </c>
      <c r="M35">
        <v>56.15135341212352</v>
      </c>
      <c r="N35">
        <v>51.882352941176471</v>
      </c>
      <c r="O35">
        <v>73.289433161311806</v>
      </c>
      <c r="P35">
        <v>24.816938160806494</v>
      </c>
      <c r="Q35">
        <v>9.5867956583294003</v>
      </c>
      <c r="R35">
        <v>18.617065040058264</v>
      </c>
      <c r="S35">
        <v>11.58941209048362</v>
      </c>
      <c r="T35">
        <v>0</v>
      </c>
      <c r="U35">
        <v>62.778444351587851</v>
      </c>
      <c r="V35">
        <v>6.2601156069364166</v>
      </c>
      <c r="W35">
        <v>18.928918796274186</v>
      </c>
      <c r="X35">
        <v>43.189725769311288</v>
      </c>
      <c r="Y35">
        <v>0</v>
      </c>
      <c r="Z35">
        <v>5.7568579200000007</v>
      </c>
      <c r="AA35">
        <v>12.317364000000001</v>
      </c>
      <c r="AB35">
        <v>11.533435919999999</v>
      </c>
      <c r="AC35">
        <v>8.5010146560000024</v>
      </c>
      <c r="AD35">
        <v>8.0065281600000002</v>
      </c>
      <c r="AE35">
        <v>12.396859200000002</v>
      </c>
      <c r="AF35">
        <v>6.1515000000000013</v>
      </c>
      <c r="AG35">
        <v>28.132828800000006</v>
      </c>
      <c r="AH35">
        <v>20.546566560000002</v>
      </c>
      <c r="AI35">
        <v>0</v>
      </c>
      <c r="AJ35">
        <v>0</v>
      </c>
      <c r="AK35">
        <v>22.741920000000004</v>
      </c>
      <c r="AL35">
        <v>26.006999999999998</v>
      </c>
      <c r="AM35">
        <v>6.9552893142857144</v>
      </c>
      <c r="AN35">
        <v>0</v>
      </c>
      <c r="AO35">
        <v>0.53625529440000008</v>
      </c>
      <c r="AP35">
        <v>0.78766128000000013</v>
      </c>
      <c r="AQ35">
        <v>0</v>
      </c>
      <c r="AR35">
        <v>21.819455999999999</v>
      </c>
      <c r="AS35">
        <v>14.009330613600001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31.107845572604369</v>
      </c>
      <c r="BB35">
        <f t="shared" si="0"/>
        <v>1060.3955360367318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508.21295890265111</v>
      </c>
      <c r="L36">
        <v>0</v>
      </c>
      <c r="M36">
        <v>56.15135341212352</v>
      </c>
      <c r="N36">
        <v>51.882352941176471</v>
      </c>
      <c r="O36">
        <v>73.289433161311806</v>
      </c>
      <c r="P36">
        <v>24.816938160806494</v>
      </c>
      <c r="Q36">
        <v>9.5867956583294003</v>
      </c>
      <c r="R36">
        <v>18.617065040058264</v>
      </c>
      <c r="S36">
        <v>11.58941209048362</v>
      </c>
      <c r="T36">
        <v>0</v>
      </c>
      <c r="U36">
        <v>62.778444351587851</v>
      </c>
      <c r="V36">
        <v>6.2601156069364166</v>
      </c>
      <c r="W36">
        <v>18.928918796274186</v>
      </c>
      <c r="X36">
        <v>43.189725769311288</v>
      </c>
      <c r="Y36">
        <v>0</v>
      </c>
      <c r="Z36">
        <v>5.7568579200000007</v>
      </c>
      <c r="AA36">
        <v>12.317364000000001</v>
      </c>
      <c r="AB36">
        <v>11.533435919999999</v>
      </c>
      <c r="AC36">
        <v>8.5010146560000024</v>
      </c>
      <c r="AD36">
        <v>8.0065281600000002</v>
      </c>
      <c r="AE36">
        <v>12.396859200000002</v>
      </c>
      <c r="AF36">
        <v>6.1515000000000013</v>
      </c>
      <c r="AG36">
        <v>28.132828800000006</v>
      </c>
      <c r="AH36">
        <v>20.546566560000002</v>
      </c>
      <c r="AI36">
        <v>0</v>
      </c>
      <c r="AJ36">
        <v>0</v>
      </c>
      <c r="AK36">
        <v>22.741920000000004</v>
      </c>
      <c r="AL36">
        <v>26.006999999999998</v>
      </c>
      <c r="AM36">
        <v>6.9552893142857144</v>
      </c>
      <c r="AN36">
        <v>0</v>
      </c>
      <c r="AO36">
        <v>0.53935428959999987</v>
      </c>
      <c r="AP36">
        <v>0.78766128000000013</v>
      </c>
      <c r="AQ36">
        <v>0</v>
      </c>
      <c r="AR36">
        <v>21.819455999999999</v>
      </c>
      <c r="AS36">
        <v>14.009330613600001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31.107933851804368</v>
      </c>
      <c r="BB36">
        <f t="shared" si="0"/>
        <v>1060.3985467527318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354.45137473110515</v>
      </c>
      <c r="L37">
        <v>0</v>
      </c>
      <c r="M37">
        <v>56.15135341212352</v>
      </c>
      <c r="N37">
        <v>51.882352941176471</v>
      </c>
      <c r="O37">
        <v>73.289433161311806</v>
      </c>
      <c r="P37">
        <v>24.816938160806494</v>
      </c>
      <c r="Q37">
        <v>9.5867956583294003</v>
      </c>
      <c r="R37">
        <v>18.617065040058264</v>
      </c>
      <c r="S37">
        <v>11.58941209048362</v>
      </c>
      <c r="T37">
        <v>0</v>
      </c>
      <c r="U37">
        <v>62.778444351587851</v>
      </c>
      <c r="V37">
        <v>6.2601156069364166</v>
      </c>
      <c r="W37">
        <v>18.928918796274186</v>
      </c>
      <c r="X37">
        <v>43.189725769311288</v>
      </c>
      <c r="Y37">
        <v>0</v>
      </c>
      <c r="Z37">
        <v>5.7568579200000007</v>
      </c>
      <c r="AA37">
        <v>11.796912000000001</v>
      </c>
      <c r="AB37">
        <v>11.533435919999999</v>
      </c>
      <c r="AC37">
        <v>8.5010146560000024</v>
      </c>
      <c r="AD37">
        <v>8.0065281600000002</v>
      </c>
      <c r="AE37">
        <v>12.396859200000002</v>
      </c>
      <c r="AF37">
        <v>6.1515000000000013</v>
      </c>
      <c r="AG37">
        <v>28.132828800000006</v>
      </c>
      <c r="AH37">
        <v>10.689205680000001</v>
      </c>
      <c r="AI37">
        <v>0</v>
      </c>
      <c r="AJ37">
        <v>0</v>
      </c>
      <c r="AK37">
        <v>22.741920000000004</v>
      </c>
      <c r="AL37">
        <v>26.006999999999998</v>
      </c>
      <c r="AM37">
        <v>4.6368595428571426</v>
      </c>
      <c r="AN37">
        <v>0</v>
      </c>
      <c r="AO37">
        <v>0.48241025280000011</v>
      </c>
      <c r="AP37">
        <v>0.78766128000000013</v>
      </c>
      <c r="AQ37">
        <v>0</v>
      </c>
      <c r="AR37">
        <v>21.819455999999999</v>
      </c>
      <c r="AS37">
        <v>14.009330613600001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26.362263024150131</v>
      </c>
      <c r="BB37">
        <f t="shared" si="0"/>
        <v>898.62944672061133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318.00142633724204</v>
      </c>
      <c r="L38">
        <v>0</v>
      </c>
      <c r="M38">
        <v>56.15135341212352</v>
      </c>
      <c r="N38">
        <v>51.882352941176471</v>
      </c>
      <c r="O38">
        <v>73.289433161311806</v>
      </c>
      <c r="P38">
        <v>24.816938160806494</v>
      </c>
      <c r="Q38">
        <v>9.5867956583294003</v>
      </c>
      <c r="R38">
        <v>18.617065040058264</v>
      </c>
      <c r="S38">
        <v>11.58941209048362</v>
      </c>
      <c r="T38">
        <v>0</v>
      </c>
      <c r="U38">
        <v>62.778444351587851</v>
      </c>
      <c r="V38">
        <v>6.2601156069364166</v>
      </c>
      <c r="W38">
        <v>18.928918796274186</v>
      </c>
      <c r="X38">
        <v>43.189725769311288</v>
      </c>
      <c r="Y38">
        <v>0</v>
      </c>
      <c r="Z38">
        <v>5.7568579200000007</v>
      </c>
      <c r="AA38">
        <v>5.2739135999999993</v>
      </c>
      <c r="AB38">
        <v>11.533435919999999</v>
      </c>
      <c r="AC38">
        <v>8.5010146560000024</v>
      </c>
      <c r="AD38">
        <v>8.0065281600000002</v>
      </c>
      <c r="AE38">
        <v>12.396859200000002</v>
      </c>
      <c r="AF38">
        <v>6.1515000000000013</v>
      </c>
      <c r="AG38">
        <v>28.132828800000006</v>
      </c>
      <c r="AH38">
        <v>8.3184480000000018</v>
      </c>
      <c r="AI38">
        <v>0</v>
      </c>
      <c r="AJ38">
        <v>0</v>
      </c>
      <c r="AK38">
        <v>22.741920000000004</v>
      </c>
      <c r="AL38">
        <v>26.006999999999998</v>
      </c>
      <c r="AM38">
        <v>4.6368595428571426</v>
      </c>
      <c r="AN38">
        <v>0</v>
      </c>
      <c r="AO38">
        <v>0.48460537440000001</v>
      </c>
      <c r="AP38">
        <v>0.78766128000000013</v>
      </c>
      <c r="AQ38">
        <v>0</v>
      </c>
      <c r="AR38">
        <v>21.819455999999999</v>
      </c>
      <c r="AS38">
        <v>14.009330613600001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25.070030236313755</v>
      </c>
      <c r="BB38">
        <f t="shared" si="0"/>
        <v>854.58017015618464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256.16300103435145</v>
      </c>
      <c r="L39">
        <v>0</v>
      </c>
      <c r="M39">
        <v>56.15135341212352</v>
      </c>
      <c r="N39">
        <v>51.882352941176471</v>
      </c>
      <c r="O39">
        <v>73.289433161311806</v>
      </c>
      <c r="P39">
        <v>24.816938160806494</v>
      </c>
      <c r="Q39">
        <v>9.5867956583294003</v>
      </c>
      <c r="R39">
        <v>18.617065040058264</v>
      </c>
      <c r="S39">
        <v>11.58941209048362</v>
      </c>
      <c r="T39">
        <v>0</v>
      </c>
      <c r="U39">
        <v>62.778444351587851</v>
      </c>
      <c r="V39">
        <v>6.2601156069364166</v>
      </c>
      <c r="W39">
        <v>18.928918796274186</v>
      </c>
      <c r="X39">
        <v>43.189725769311288</v>
      </c>
      <c r="Y39">
        <v>0</v>
      </c>
      <c r="Z39">
        <v>5.7568579200000007</v>
      </c>
      <c r="AA39">
        <v>0</v>
      </c>
      <c r="AB39">
        <v>11.533435919999999</v>
      </c>
      <c r="AC39">
        <v>8.5010146560000024</v>
      </c>
      <c r="AD39">
        <v>8.0065281600000002</v>
      </c>
      <c r="AE39">
        <v>12.396859200000002</v>
      </c>
      <c r="AF39">
        <v>6.1515000000000013</v>
      </c>
      <c r="AG39">
        <v>28.132828800000006</v>
      </c>
      <c r="AH39">
        <v>8.3184480000000018</v>
      </c>
      <c r="AI39">
        <v>0</v>
      </c>
      <c r="AJ39">
        <v>0</v>
      </c>
      <c r="AK39">
        <v>22.741920000000004</v>
      </c>
      <c r="AL39">
        <v>26.006999999999998</v>
      </c>
      <c r="AM39">
        <v>2.3184297714285713</v>
      </c>
      <c r="AN39">
        <v>0</v>
      </c>
      <c r="AO39">
        <v>0.50384496960000003</v>
      </c>
      <c r="AP39">
        <v>1.0689688799999999</v>
      </c>
      <c r="AQ39">
        <v>0</v>
      </c>
      <c r="AR39">
        <v>23.274086400000005</v>
      </c>
      <c r="AS39">
        <v>14.009330613600001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23.141275316806222</v>
      </c>
      <c r="BB39">
        <f t="shared" si="0"/>
        <v>788.83333399657329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256.16300103435145</v>
      </c>
      <c r="L40">
        <v>0</v>
      </c>
      <c r="M40">
        <v>56.15135341212352</v>
      </c>
      <c r="N40">
        <v>51.882352941176471</v>
      </c>
      <c r="O40">
        <v>73.289433161311806</v>
      </c>
      <c r="P40">
        <v>24.816938160806494</v>
      </c>
      <c r="Q40">
        <v>9.5867956583294003</v>
      </c>
      <c r="R40">
        <v>18.617065040058264</v>
      </c>
      <c r="S40">
        <v>11.58941209048362</v>
      </c>
      <c r="T40">
        <v>0</v>
      </c>
      <c r="U40">
        <v>62.778444351587851</v>
      </c>
      <c r="V40">
        <v>6.2601156069364166</v>
      </c>
      <c r="W40">
        <v>18.928918796274186</v>
      </c>
      <c r="X40">
        <v>43.189725769311288</v>
      </c>
      <c r="Y40">
        <v>0</v>
      </c>
      <c r="Z40">
        <v>5.7568579200000007</v>
      </c>
      <c r="AA40">
        <v>0</v>
      </c>
      <c r="AB40">
        <v>11.533435919999999</v>
      </c>
      <c r="AC40">
        <v>8.5010146560000024</v>
      </c>
      <c r="AD40">
        <v>8.0065281600000002</v>
      </c>
      <c r="AE40">
        <v>12.396859200000002</v>
      </c>
      <c r="AF40">
        <v>6.1515000000000013</v>
      </c>
      <c r="AG40">
        <v>28.132828800000006</v>
      </c>
      <c r="AH40">
        <v>8.3184480000000018</v>
      </c>
      <c r="AI40">
        <v>0</v>
      </c>
      <c r="AJ40">
        <v>0</v>
      </c>
      <c r="AK40">
        <v>22.741920000000004</v>
      </c>
      <c r="AL40">
        <v>26.006999999999998</v>
      </c>
      <c r="AM40">
        <v>2.3184297714285713</v>
      </c>
      <c r="AN40">
        <v>0</v>
      </c>
      <c r="AO40">
        <v>0.52360106399999995</v>
      </c>
      <c r="AP40">
        <v>1.0689688799999999</v>
      </c>
      <c r="AQ40">
        <v>0</v>
      </c>
      <c r="AR40">
        <v>23.274086400000005</v>
      </c>
      <c r="AS40">
        <v>14.009330613600001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23.141838371206227</v>
      </c>
      <c r="BB40">
        <f t="shared" si="0"/>
        <v>788.85252703657329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256.16300103435145</v>
      </c>
      <c r="L41">
        <v>0</v>
      </c>
      <c r="M41">
        <v>56.15135341212352</v>
      </c>
      <c r="N41">
        <v>51.882352941176471</v>
      </c>
      <c r="O41">
        <v>73.289433161311806</v>
      </c>
      <c r="P41">
        <v>24.816938160806494</v>
      </c>
      <c r="Q41">
        <v>9.5867956583294003</v>
      </c>
      <c r="R41">
        <v>18.617065040058264</v>
      </c>
      <c r="S41">
        <v>11.58941209048362</v>
      </c>
      <c r="T41">
        <v>0</v>
      </c>
      <c r="U41">
        <v>62.778444351587851</v>
      </c>
      <c r="V41">
        <v>6.2601156069364166</v>
      </c>
      <c r="W41">
        <v>18.933440754897276</v>
      </c>
      <c r="X41">
        <v>43.189725769311288</v>
      </c>
      <c r="Y41">
        <v>0</v>
      </c>
      <c r="Z41">
        <v>5.7568579200000007</v>
      </c>
      <c r="AA41">
        <v>0</v>
      </c>
      <c r="AB41">
        <v>11.533435919999999</v>
      </c>
      <c r="AC41">
        <v>8.5010146560000024</v>
      </c>
      <c r="AD41">
        <v>8.0065281600000002</v>
      </c>
      <c r="AE41">
        <v>6.7619232000000009</v>
      </c>
      <c r="AF41">
        <v>6.1515000000000013</v>
      </c>
      <c r="AG41">
        <v>28.132828800000006</v>
      </c>
      <c r="AH41">
        <v>8.3184480000000018</v>
      </c>
      <c r="AI41">
        <v>0</v>
      </c>
      <c r="AJ41">
        <v>0</v>
      </c>
      <c r="AK41">
        <v>22.741920000000004</v>
      </c>
      <c r="AL41">
        <v>15.604200000000002</v>
      </c>
      <c r="AM41">
        <v>2.3184297714285713</v>
      </c>
      <c r="AN41">
        <v>0</v>
      </c>
      <c r="AO41">
        <v>0.53276892480000004</v>
      </c>
      <c r="AP41">
        <v>1.0689688799999999</v>
      </c>
      <c r="AQ41">
        <v>0</v>
      </c>
      <c r="AR41">
        <v>23.274086400000005</v>
      </c>
      <c r="AS41">
        <v>14.009330613600001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22.685153094974517</v>
      </c>
      <c r="BB41">
        <f t="shared" si="0"/>
        <v>773.28516613222791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256.16300103435145</v>
      </c>
      <c r="L42">
        <v>0</v>
      </c>
      <c r="M42">
        <v>56.15135341212352</v>
      </c>
      <c r="N42">
        <v>51.882352941176471</v>
      </c>
      <c r="O42">
        <v>73.289433161311806</v>
      </c>
      <c r="P42">
        <v>24.816938160806494</v>
      </c>
      <c r="Q42">
        <v>9.5867956583294003</v>
      </c>
      <c r="R42">
        <v>18.617065040058264</v>
      </c>
      <c r="S42">
        <v>11.58941209048362</v>
      </c>
      <c r="T42">
        <v>0</v>
      </c>
      <c r="U42">
        <v>62.778444351587851</v>
      </c>
      <c r="V42">
        <v>6.2601156069364166</v>
      </c>
      <c r="W42">
        <v>18.933440754897276</v>
      </c>
      <c r="X42">
        <v>43.189725769311288</v>
      </c>
      <c r="Y42">
        <v>0</v>
      </c>
      <c r="Z42">
        <v>5.7568579200000007</v>
      </c>
      <c r="AA42">
        <v>0</v>
      </c>
      <c r="AB42">
        <v>11.533435919999999</v>
      </c>
      <c r="AC42">
        <v>8.5010146560000024</v>
      </c>
      <c r="AD42">
        <v>8.0065281600000002</v>
      </c>
      <c r="AE42">
        <v>6.7619232000000009</v>
      </c>
      <c r="AF42">
        <v>6.1515000000000013</v>
      </c>
      <c r="AG42">
        <v>28.132828800000006</v>
      </c>
      <c r="AH42">
        <v>8.3184480000000018</v>
      </c>
      <c r="AI42">
        <v>0</v>
      </c>
      <c r="AJ42">
        <v>0</v>
      </c>
      <c r="AK42">
        <v>22.741920000000004</v>
      </c>
      <c r="AL42">
        <v>15.604200000000002</v>
      </c>
      <c r="AM42">
        <v>2.3184297714285713</v>
      </c>
      <c r="AN42">
        <v>0</v>
      </c>
      <c r="AO42">
        <v>0.52863693119999999</v>
      </c>
      <c r="AP42">
        <v>1.0689688799999999</v>
      </c>
      <c r="AQ42">
        <v>0</v>
      </c>
      <c r="AR42">
        <v>23.274086400000005</v>
      </c>
      <c r="AS42">
        <v>14.009330613600001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22.685035389374519</v>
      </c>
      <c r="BB42">
        <f t="shared" si="0"/>
        <v>773.28115184422802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256.16300103435145</v>
      </c>
      <c r="L43">
        <v>11.044411220071984</v>
      </c>
      <c r="M43">
        <v>56.15135341212352</v>
      </c>
      <c r="N43">
        <v>51.882352941176471</v>
      </c>
      <c r="O43">
        <v>73.289433161311806</v>
      </c>
      <c r="P43">
        <v>24.816938160806494</v>
      </c>
      <c r="Q43">
        <v>9.5867956583294003</v>
      </c>
      <c r="R43">
        <v>18.617065040058264</v>
      </c>
      <c r="S43">
        <v>11.58941209048362</v>
      </c>
      <c r="T43">
        <v>0</v>
      </c>
      <c r="U43">
        <v>62.778444351587851</v>
      </c>
      <c r="V43">
        <v>6.2601156069364166</v>
      </c>
      <c r="W43">
        <v>18.933440754897276</v>
      </c>
      <c r="X43">
        <v>43.189725769311288</v>
      </c>
      <c r="Y43">
        <v>0</v>
      </c>
      <c r="Z43">
        <v>5.7568579200000007</v>
      </c>
      <c r="AA43">
        <v>0</v>
      </c>
      <c r="AB43">
        <v>11.533435919999999</v>
      </c>
      <c r="AC43">
        <v>8.5010146560000024</v>
      </c>
      <c r="AD43">
        <v>8.0065281600000002</v>
      </c>
      <c r="AE43">
        <v>6.7619232000000009</v>
      </c>
      <c r="AF43">
        <v>6.1515000000000013</v>
      </c>
      <c r="AG43">
        <v>28.132828800000006</v>
      </c>
      <c r="AH43">
        <v>8.3184480000000018</v>
      </c>
      <c r="AI43">
        <v>0</v>
      </c>
      <c r="AJ43">
        <v>0</v>
      </c>
      <c r="AK43">
        <v>22.741920000000004</v>
      </c>
      <c r="AL43">
        <v>15.604200000000002</v>
      </c>
      <c r="AM43">
        <v>2.3184297714285713</v>
      </c>
      <c r="AN43">
        <v>0</v>
      </c>
      <c r="AO43">
        <v>0.50926821119999999</v>
      </c>
      <c r="AP43">
        <v>1.0689688799999999</v>
      </c>
      <c r="AQ43">
        <v>0</v>
      </c>
      <c r="AR43">
        <v>21.819455999999999</v>
      </c>
      <c r="AS43">
        <v>14.009330613600001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22.957792082339054</v>
      </c>
      <c r="BB43">
        <f t="shared" si="0"/>
        <v>782.57880725133521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256.16300103435145</v>
      </c>
      <c r="L44">
        <v>11.044570850300563</v>
      </c>
      <c r="M44">
        <v>56.15135341212352</v>
      </c>
      <c r="N44">
        <v>51.882352941176471</v>
      </c>
      <c r="O44">
        <v>73.289433161311806</v>
      </c>
      <c r="P44">
        <v>24.816938160806494</v>
      </c>
      <c r="Q44">
        <v>9.5867956583294003</v>
      </c>
      <c r="R44">
        <v>18.617065040058264</v>
      </c>
      <c r="S44">
        <v>11.58941209048362</v>
      </c>
      <c r="T44">
        <v>0</v>
      </c>
      <c r="U44">
        <v>62.778444351587851</v>
      </c>
      <c r="V44">
        <v>6.2601156069364166</v>
      </c>
      <c r="W44">
        <v>18.933440754897276</v>
      </c>
      <c r="X44">
        <v>43.189725769311288</v>
      </c>
      <c r="Y44">
        <v>0</v>
      </c>
      <c r="Z44">
        <v>5.7568579200000007</v>
      </c>
      <c r="AA44">
        <v>0</v>
      </c>
      <c r="AB44">
        <v>11.533435919999999</v>
      </c>
      <c r="AC44">
        <v>8.5010146560000024</v>
      </c>
      <c r="AD44">
        <v>8.0065281600000002</v>
      </c>
      <c r="AE44">
        <v>6.7619232000000009</v>
      </c>
      <c r="AF44">
        <v>6.1515000000000013</v>
      </c>
      <c r="AG44">
        <v>28.132828800000006</v>
      </c>
      <c r="AH44">
        <v>8.3184480000000018</v>
      </c>
      <c r="AI44">
        <v>0</v>
      </c>
      <c r="AJ44">
        <v>0</v>
      </c>
      <c r="AK44">
        <v>22.741920000000004</v>
      </c>
      <c r="AL44">
        <v>15.604200000000002</v>
      </c>
      <c r="AM44">
        <v>2.3184297714285713</v>
      </c>
      <c r="AN44">
        <v>0</v>
      </c>
      <c r="AO44">
        <v>0.48266850240000003</v>
      </c>
      <c r="AP44">
        <v>1.0689688799999999</v>
      </c>
      <c r="AQ44">
        <v>0</v>
      </c>
      <c r="AR44">
        <v>21.819455999999999</v>
      </c>
      <c r="AS44">
        <v>14.009330613600001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22.957038571612244</v>
      </c>
      <c r="BB44">
        <f t="shared" si="0"/>
        <v>782.55312068349076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256.16300103435145</v>
      </c>
      <c r="L45">
        <v>11.044570850300563</v>
      </c>
      <c r="M45">
        <v>50.601804850535814</v>
      </c>
      <c r="N45">
        <v>51.882352941176471</v>
      </c>
      <c r="O45">
        <v>73.289433161311806</v>
      </c>
      <c r="P45">
        <v>24.816938160806494</v>
      </c>
      <c r="Q45">
        <v>9.5867956583294003</v>
      </c>
      <c r="R45">
        <v>18.617065040058264</v>
      </c>
      <c r="S45">
        <v>11.58941209048362</v>
      </c>
      <c r="T45">
        <v>0</v>
      </c>
      <c r="U45">
        <v>62.778444351587851</v>
      </c>
      <c r="V45">
        <v>6.2601156069364166</v>
      </c>
      <c r="W45">
        <v>18.933440754897276</v>
      </c>
      <c r="X45">
        <v>43.189725769311288</v>
      </c>
      <c r="Y45">
        <v>0</v>
      </c>
      <c r="Z45">
        <v>5.7568579200000007</v>
      </c>
      <c r="AA45">
        <v>0</v>
      </c>
      <c r="AB45">
        <v>11.533435919999999</v>
      </c>
      <c r="AC45">
        <v>8.5010146560000024</v>
      </c>
      <c r="AD45">
        <v>8.0065281600000002</v>
      </c>
      <c r="AE45">
        <v>6.7619232000000009</v>
      </c>
      <c r="AF45">
        <v>6.1515000000000013</v>
      </c>
      <c r="AG45">
        <v>28.132828800000006</v>
      </c>
      <c r="AH45">
        <v>8.3184480000000018</v>
      </c>
      <c r="AI45">
        <v>0</v>
      </c>
      <c r="AJ45">
        <v>0</v>
      </c>
      <c r="AK45">
        <v>22.741920000000004</v>
      </c>
      <c r="AL45">
        <v>15.604200000000002</v>
      </c>
      <c r="AM45">
        <v>2.3184297714285713</v>
      </c>
      <c r="AN45">
        <v>0</v>
      </c>
      <c r="AO45">
        <v>0.49803435359999998</v>
      </c>
      <c r="AP45">
        <v>2.7568144800000005</v>
      </c>
      <c r="AQ45">
        <v>0</v>
      </c>
      <c r="AR45">
        <v>21.819455999999999</v>
      </c>
      <c r="AS45">
        <v>14.009330613600001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22.847418139207001</v>
      </c>
      <c r="BB45">
        <f t="shared" si="0"/>
        <v>778.81640400550828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256.16300103435145</v>
      </c>
      <c r="L46">
        <v>11.044570850300563</v>
      </c>
      <c r="M46">
        <v>50.601804850535814</v>
      </c>
      <c r="N46">
        <v>51.882352941176471</v>
      </c>
      <c r="O46">
        <v>73.289433161311806</v>
      </c>
      <c r="P46">
        <v>24.816938160806494</v>
      </c>
      <c r="Q46">
        <v>9.5867956583294003</v>
      </c>
      <c r="R46">
        <v>18.617065040058264</v>
      </c>
      <c r="S46">
        <v>11.58941209048362</v>
      </c>
      <c r="T46">
        <v>0</v>
      </c>
      <c r="U46">
        <v>62.778444351587851</v>
      </c>
      <c r="V46">
        <v>6.2601156069364166</v>
      </c>
      <c r="W46">
        <v>18.933440754897276</v>
      </c>
      <c r="X46">
        <v>43.189725769311288</v>
      </c>
      <c r="Y46">
        <v>0</v>
      </c>
      <c r="Z46">
        <v>5.7568579200000007</v>
      </c>
      <c r="AA46">
        <v>0</v>
      </c>
      <c r="AB46">
        <v>11.533435919999999</v>
      </c>
      <c r="AC46">
        <v>8.5010146560000024</v>
      </c>
      <c r="AD46">
        <v>8.0065281600000002</v>
      </c>
      <c r="AE46">
        <v>6.7619232000000009</v>
      </c>
      <c r="AF46">
        <v>6.1515000000000013</v>
      </c>
      <c r="AG46">
        <v>28.132828800000006</v>
      </c>
      <c r="AH46">
        <v>8.3184480000000018</v>
      </c>
      <c r="AI46">
        <v>0</v>
      </c>
      <c r="AJ46">
        <v>0</v>
      </c>
      <c r="AK46">
        <v>22.741920000000004</v>
      </c>
      <c r="AL46">
        <v>15.604200000000002</v>
      </c>
      <c r="AM46">
        <v>2.3184297714285713</v>
      </c>
      <c r="AN46">
        <v>0</v>
      </c>
      <c r="AO46">
        <v>0.44496406080000001</v>
      </c>
      <c r="AP46">
        <v>2.7568144800000005</v>
      </c>
      <c r="AQ46">
        <v>0</v>
      </c>
      <c r="AR46">
        <v>21.819455999999999</v>
      </c>
      <c r="AS46">
        <v>14.009330613600001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22.845905534407002</v>
      </c>
      <c r="BB46">
        <f t="shared" si="0"/>
        <v>778.76484631750816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256.16300103435145</v>
      </c>
      <c r="L47">
        <v>52.259392659610086</v>
      </c>
      <c r="M47">
        <v>50.601804850535814</v>
      </c>
      <c r="N47">
        <v>51.882352941176471</v>
      </c>
      <c r="O47">
        <v>66.050804981992798</v>
      </c>
      <c r="P47">
        <v>24.816938160806494</v>
      </c>
      <c r="Q47">
        <v>9.5867956583294003</v>
      </c>
      <c r="R47">
        <v>18.617065040058264</v>
      </c>
      <c r="S47">
        <v>11.58941209048362</v>
      </c>
      <c r="T47">
        <v>0</v>
      </c>
      <c r="U47">
        <v>62.778444351587851</v>
      </c>
      <c r="V47">
        <v>6.2601156069364166</v>
      </c>
      <c r="W47">
        <v>18.933440754897276</v>
      </c>
      <c r="X47">
        <v>43.189725769311288</v>
      </c>
      <c r="Y47">
        <v>0</v>
      </c>
      <c r="Z47">
        <v>5.7568579200000007</v>
      </c>
      <c r="AA47">
        <v>0</v>
      </c>
      <c r="AB47">
        <v>11.533435919999999</v>
      </c>
      <c r="AC47">
        <v>8.5010146560000024</v>
      </c>
      <c r="AD47">
        <v>8.0065281600000002</v>
      </c>
      <c r="AE47">
        <v>6.7619232000000009</v>
      </c>
      <c r="AF47">
        <v>6.1515000000000013</v>
      </c>
      <c r="AG47">
        <v>28.132828800000006</v>
      </c>
      <c r="AH47">
        <v>8.3184480000000018</v>
      </c>
      <c r="AI47">
        <v>0</v>
      </c>
      <c r="AJ47">
        <v>0</v>
      </c>
      <c r="AK47">
        <v>22.741920000000004</v>
      </c>
      <c r="AL47">
        <v>15.604200000000002</v>
      </c>
      <c r="AM47">
        <v>2.3184297714285713</v>
      </c>
      <c r="AN47">
        <v>0</v>
      </c>
      <c r="AO47">
        <v>0.42649921439999999</v>
      </c>
      <c r="AP47">
        <v>2.7568144800000005</v>
      </c>
      <c r="AQ47">
        <v>0</v>
      </c>
      <c r="AR47">
        <v>21.819455999999999</v>
      </c>
      <c r="AS47">
        <v>14.009330613600001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23.813701284113925</v>
      </c>
      <c r="BB47">
        <f t="shared" si="0"/>
        <v>811.7547793513919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256.16300103435145</v>
      </c>
      <c r="L48">
        <v>95.965002652408032</v>
      </c>
      <c r="M48">
        <v>50.601804850535814</v>
      </c>
      <c r="N48">
        <v>51.882352941176471</v>
      </c>
      <c r="O48">
        <v>57.839259158494144</v>
      </c>
      <c r="P48">
        <v>24.816938160806494</v>
      </c>
      <c r="Q48">
        <v>9.5867956583294003</v>
      </c>
      <c r="R48">
        <v>18.617065040058264</v>
      </c>
      <c r="S48">
        <v>11.58941209048362</v>
      </c>
      <c r="T48">
        <v>0</v>
      </c>
      <c r="U48">
        <v>62.778444351587851</v>
      </c>
      <c r="V48">
        <v>6.2601156069364166</v>
      </c>
      <c r="W48">
        <v>18.933440754897276</v>
      </c>
      <c r="X48">
        <v>43.189725769311288</v>
      </c>
      <c r="Y48">
        <v>0</v>
      </c>
      <c r="Z48">
        <v>5.7568579200000007</v>
      </c>
      <c r="AA48">
        <v>0</v>
      </c>
      <c r="AB48">
        <v>11.533435919999999</v>
      </c>
      <c r="AC48">
        <v>8.5010146560000024</v>
      </c>
      <c r="AD48">
        <v>8.0065281600000002</v>
      </c>
      <c r="AE48">
        <v>6.7619232000000009</v>
      </c>
      <c r="AF48">
        <v>6.1515000000000013</v>
      </c>
      <c r="AG48">
        <v>28.132828800000006</v>
      </c>
      <c r="AH48">
        <v>8.3184480000000018</v>
      </c>
      <c r="AI48">
        <v>0</v>
      </c>
      <c r="AJ48">
        <v>0</v>
      </c>
      <c r="AK48">
        <v>22.741920000000004</v>
      </c>
      <c r="AL48">
        <v>15.604200000000002</v>
      </c>
      <c r="AM48">
        <v>2.3184297714285713</v>
      </c>
      <c r="AN48">
        <v>0</v>
      </c>
      <c r="AO48">
        <v>0.42469146720000001</v>
      </c>
      <c r="AP48">
        <v>2.7568144800000005</v>
      </c>
      <c r="AQ48">
        <v>0</v>
      </c>
      <c r="AR48">
        <v>21.819455999999999</v>
      </c>
      <c r="AS48">
        <v>14.009330613600001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24.825230641950988</v>
      </c>
      <c r="BB48">
        <f t="shared" si="0"/>
        <v>846.23550641565407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256.16300103435145</v>
      </c>
      <c r="L49">
        <v>92.78373374704492</v>
      </c>
      <c r="M49">
        <v>50.601804850535814</v>
      </c>
      <c r="N49">
        <v>51.882352941176471</v>
      </c>
      <c r="O49">
        <v>57.837244542866181</v>
      </c>
      <c r="P49">
        <v>24.816938160806494</v>
      </c>
      <c r="Q49">
        <v>9.5883861349693245</v>
      </c>
      <c r="R49">
        <v>18.617985570284045</v>
      </c>
      <c r="S49">
        <v>11.58941209048362</v>
      </c>
      <c r="T49">
        <v>0</v>
      </c>
      <c r="U49">
        <v>62.778444351587851</v>
      </c>
      <c r="V49">
        <v>6.2601156069364166</v>
      </c>
      <c r="W49">
        <v>18.933440754897276</v>
      </c>
      <c r="X49">
        <v>43.189725769311288</v>
      </c>
      <c r="Y49">
        <v>0</v>
      </c>
      <c r="Z49">
        <v>5.7568579200000007</v>
      </c>
      <c r="AA49">
        <v>0</v>
      </c>
      <c r="AB49">
        <v>11.533435919999999</v>
      </c>
      <c r="AC49">
        <v>8.5010146560000024</v>
      </c>
      <c r="AD49">
        <v>8.0065281600000002</v>
      </c>
      <c r="AE49">
        <v>6.7619232000000009</v>
      </c>
      <c r="AF49">
        <v>6.1515000000000013</v>
      </c>
      <c r="AG49">
        <v>28.132828800000006</v>
      </c>
      <c r="AH49">
        <v>8.3184480000000018</v>
      </c>
      <c r="AI49">
        <v>0</v>
      </c>
      <c r="AJ49">
        <v>0</v>
      </c>
      <c r="AK49">
        <v>22.741920000000004</v>
      </c>
      <c r="AL49">
        <v>15.604200000000002</v>
      </c>
      <c r="AM49">
        <v>2.3184297714285713</v>
      </c>
      <c r="AN49">
        <v>0</v>
      </c>
      <c r="AO49">
        <v>0.46136291040000005</v>
      </c>
      <c r="AP49">
        <v>2.7568144800000005</v>
      </c>
      <c r="AQ49">
        <v>0</v>
      </c>
      <c r="AR49">
        <v>21.819455999999999</v>
      </c>
      <c r="AS49">
        <v>14.009330613600001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24.735623482416919</v>
      </c>
      <c r="BB49">
        <f t="shared" si="0"/>
        <v>843.18101250426287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256.16300103435145</v>
      </c>
      <c r="L50">
        <v>85.784195005996224</v>
      </c>
      <c r="M50">
        <v>50.601804850535814</v>
      </c>
      <c r="N50">
        <v>51.882352941176471</v>
      </c>
      <c r="O50">
        <v>57.837244542866181</v>
      </c>
      <c r="P50">
        <v>24.816938160806494</v>
      </c>
      <c r="Q50">
        <v>9.5883861349693245</v>
      </c>
      <c r="R50">
        <v>18.617985570284045</v>
      </c>
      <c r="S50">
        <v>11.58941209048362</v>
      </c>
      <c r="T50">
        <v>0</v>
      </c>
      <c r="U50">
        <v>62.778444351587851</v>
      </c>
      <c r="V50">
        <v>6.2601156069364166</v>
      </c>
      <c r="W50">
        <v>18.933440754897276</v>
      </c>
      <c r="X50">
        <v>43.189725769311288</v>
      </c>
      <c r="Y50">
        <v>0</v>
      </c>
      <c r="Z50">
        <v>5.7568579200000007</v>
      </c>
      <c r="AA50">
        <v>0</v>
      </c>
      <c r="AB50">
        <v>11.533435919999999</v>
      </c>
      <c r="AC50">
        <v>8.5010146560000024</v>
      </c>
      <c r="AD50">
        <v>8.0065281600000002</v>
      </c>
      <c r="AE50">
        <v>6.7619232000000009</v>
      </c>
      <c r="AF50">
        <v>6.1515000000000013</v>
      </c>
      <c r="AG50">
        <v>28.132828800000006</v>
      </c>
      <c r="AH50">
        <v>8.3184480000000018</v>
      </c>
      <c r="AI50">
        <v>0</v>
      </c>
      <c r="AJ50">
        <v>0</v>
      </c>
      <c r="AK50">
        <v>22.741920000000004</v>
      </c>
      <c r="AL50">
        <v>15.604200000000002</v>
      </c>
      <c r="AM50">
        <v>2.3184297714285713</v>
      </c>
      <c r="AN50">
        <v>0</v>
      </c>
      <c r="AO50">
        <v>0.48744611999999993</v>
      </c>
      <c r="AP50">
        <v>2.7568144800000005</v>
      </c>
      <c r="AQ50">
        <v>0</v>
      </c>
      <c r="AR50">
        <v>21.819455999999999</v>
      </c>
      <c r="AS50">
        <v>14.009330613600001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24.536880188001241</v>
      </c>
      <c r="BB50">
        <f t="shared" si="0"/>
        <v>836.40630026722977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256.16300103435145</v>
      </c>
      <c r="L51">
        <v>48.780247157179055</v>
      </c>
      <c r="M51">
        <v>50.601804850535814</v>
      </c>
      <c r="N51">
        <v>51.882352941176471</v>
      </c>
      <c r="O51">
        <v>57.837244542866181</v>
      </c>
      <c r="P51">
        <v>24.816938160806494</v>
      </c>
      <c r="Q51">
        <v>9.5883861349693245</v>
      </c>
      <c r="R51">
        <v>18.617985570284045</v>
      </c>
      <c r="S51">
        <v>11.58941209048362</v>
      </c>
      <c r="T51">
        <v>0</v>
      </c>
      <c r="U51">
        <v>62.778444351587851</v>
      </c>
      <c r="V51">
        <v>6.2601156069364166</v>
      </c>
      <c r="W51">
        <v>18.933440754897276</v>
      </c>
      <c r="X51">
        <v>43.189725769311288</v>
      </c>
      <c r="Y51">
        <v>0</v>
      </c>
      <c r="Z51">
        <v>5.7568579200000007</v>
      </c>
      <c r="AA51">
        <v>0</v>
      </c>
      <c r="AB51">
        <v>11.533435919999999</v>
      </c>
      <c r="AC51">
        <v>8.5010146560000024</v>
      </c>
      <c r="AD51">
        <v>8.0065281600000002</v>
      </c>
      <c r="AE51">
        <v>12.396859200000002</v>
      </c>
      <c r="AF51">
        <v>6.1515000000000013</v>
      </c>
      <c r="AG51">
        <v>28.132828800000006</v>
      </c>
      <c r="AH51">
        <v>16.636896000000004</v>
      </c>
      <c r="AI51">
        <v>0</v>
      </c>
      <c r="AJ51">
        <v>0</v>
      </c>
      <c r="AK51">
        <v>22.741920000000004</v>
      </c>
      <c r="AL51">
        <v>15.604200000000002</v>
      </c>
      <c r="AM51">
        <v>2.3184297714285713</v>
      </c>
      <c r="AN51">
        <v>0</v>
      </c>
      <c r="AO51">
        <v>0.51985644479999993</v>
      </c>
      <c r="AP51">
        <v>1.0689688799999999</v>
      </c>
      <c r="AQ51">
        <v>0</v>
      </c>
      <c r="AR51">
        <v>21.819455999999999</v>
      </c>
      <c r="AS51">
        <v>14.009330613600001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23.832768960672638</v>
      </c>
      <c r="BB51">
        <f t="shared" si="0"/>
        <v>812.40441237054142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256.16300103435145</v>
      </c>
      <c r="L52">
        <v>86.782922766225724</v>
      </c>
      <c r="M52">
        <v>50.601804850535814</v>
      </c>
      <c r="N52">
        <v>51.882352941176471</v>
      </c>
      <c r="O52">
        <v>57.837244542866181</v>
      </c>
      <c r="P52">
        <v>24.816938160806494</v>
      </c>
      <c r="Q52">
        <v>9.5883861349693245</v>
      </c>
      <c r="R52">
        <v>18.617985570284045</v>
      </c>
      <c r="S52">
        <v>11.58941209048362</v>
      </c>
      <c r="T52">
        <v>0</v>
      </c>
      <c r="U52">
        <v>62.778444351587851</v>
      </c>
      <c r="V52">
        <v>6.2601156069364166</v>
      </c>
      <c r="W52">
        <v>18.933440754897276</v>
      </c>
      <c r="X52">
        <v>43.189725769311288</v>
      </c>
      <c r="Y52">
        <v>0</v>
      </c>
      <c r="Z52">
        <v>5.7568579200000007</v>
      </c>
      <c r="AA52">
        <v>0</v>
      </c>
      <c r="AB52">
        <v>11.533435919999999</v>
      </c>
      <c r="AC52">
        <v>8.5010146560000024</v>
      </c>
      <c r="AD52">
        <v>8.0065281600000002</v>
      </c>
      <c r="AE52">
        <v>12.396859200000002</v>
      </c>
      <c r="AF52">
        <v>6.1515000000000013</v>
      </c>
      <c r="AG52">
        <v>28.132828800000006</v>
      </c>
      <c r="AH52">
        <v>19.964275200000003</v>
      </c>
      <c r="AI52">
        <v>0</v>
      </c>
      <c r="AJ52">
        <v>0</v>
      </c>
      <c r="AK52">
        <v>22.741920000000004</v>
      </c>
      <c r="AL52">
        <v>15.604200000000002</v>
      </c>
      <c r="AM52">
        <v>2.3184297714285713</v>
      </c>
      <c r="AN52">
        <v>0</v>
      </c>
      <c r="AO52">
        <v>0.5765422320000001</v>
      </c>
      <c r="AP52">
        <v>1.0689688799999999</v>
      </c>
      <c r="AQ52">
        <v>0</v>
      </c>
      <c r="AR52">
        <v>21.819455999999999</v>
      </c>
      <c r="AS52">
        <v>14.009330613600001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25.012280877219268</v>
      </c>
      <c r="BB52">
        <f t="shared" si="0"/>
        <v>852.61164105024147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256.16300103435145</v>
      </c>
      <c r="L53">
        <v>82.779207500413449</v>
      </c>
      <c r="M53">
        <v>50.601804850535814</v>
      </c>
      <c r="N53">
        <v>51.882352941176471</v>
      </c>
      <c r="O53">
        <v>57.837244542866181</v>
      </c>
      <c r="P53">
        <v>24.816938160806494</v>
      </c>
      <c r="Q53">
        <v>9.5883861349693245</v>
      </c>
      <c r="R53">
        <v>18.617985570284045</v>
      </c>
      <c r="S53">
        <v>11.58941209048362</v>
      </c>
      <c r="T53">
        <v>0</v>
      </c>
      <c r="U53">
        <v>62.778444351587851</v>
      </c>
      <c r="V53">
        <v>6.2601156069364166</v>
      </c>
      <c r="W53">
        <v>18.933440754897276</v>
      </c>
      <c r="X53">
        <v>43.189725769311288</v>
      </c>
      <c r="Y53">
        <v>0</v>
      </c>
      <c r="Z53">
        <v>5.7568579200000007</v>
      </c>
      <c r="AA53">
        <v>0</v>
      </c>
      <c r="AB53">
        <v>11.533435919999999</v>
      </c>
      <c r="AC53">
        <v>8.5010146560000024</v>
      </c>
      <c r="AD53">
        <v>8.0065281600000002</v>
      </c>
      <c r="AE53">
        <v>12.396859200000002</v>
      </c>
      <c r="AF53">
        <v>6.1515000000000013</v>
      </c>
      <c r="AG53">
        <v>28.132828800000006</v>
      </c>
      <c r="AH53">
        <v>19.964275200000003</v>
      </c>
      <c r="AI53">
        <v>0</v>
      </c>
      <c r="AJ53">
        <v>0</v>
      </c>
      <c r="AK53">
        <v>22.741920000000004</v>
      </c>
      <c r="AL53">
        <v>15.604200000000002</v>
      </c>
      <c r="AM53">
        <v>2.3184297714285713</v>
      </c>
      <c r="AN53">
        <v>0</v>
      </c>
      <c r="AO53">
        <v>0.59797694879999985</v>
      </c>
      <c r="AP53">
        <v>1.0689688799999999</v>
      </c>
      <c r="AQ53">
        <v>0</v>
      </c>
      <c r="AR53">
        <v>21.819455999999999</v>
      </c>
      <c r="AS53">
        <v>14.009330613600001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24.898785915907027</v>
      </c>
      <c r="BB53">
        <f t="shared" si="0"/>
        <v>848.74285546254134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256.16300103435145</v>
      </c>
      <c r="L54">
        <v>55.779722142961795</v>
      </c>
      <c r="M54">
        <v>50.601804850535814</v>
      </c>
      <c r="N54">
        <v>51.882352941176471</v>
      </c>
      <c r="O54">
        <v>57.837244542866181</v>
      </c>
      <c r="P54">
        <v>24.816938160806494</v>
      </c>
      <c r="Q54">
        <v>9.5883861349693245</v>
      </c>
      <c r="R54">
        <v>18.617985570284045</v>
      </c>
      <c r="S54">
        <v>11.58941209048362</v>
      </c>
      <c r="T54">
        <v>0</v>
      </c>
      <c r="U54">
        <v>62.778444351587851</v>
      </c>
      <c r="V54">
        <v>6.2601156069364166</v>
      </c>
      <c r="W54">
        <v>18.933440754897276</v>
      </c>
      <c r="X54">
        <v>43.189725769311288</v>
      </c>
      <c r="Y54">
        <v>0</v>
      </c>
      <c r="Z54">
        <v>5.7568579200000007</v>
      </c>
      <c r="AA54">
        <v>0</v>
      </c>
      <c r="AB54">
        <v>11.533435919999999</v>
      </c>
      <c r="AC54">
        <v>4.2505073280000012</v>
      </c>
      <c r="AD54">
        <v>8.0065281600000002</v>
      </c>
      <c r="AE54">
        <v>12.396859200000002</v>
      </c>
      <c r="AF54">
        <v>6.1515000000000013</v>
      </c>
      <c r="AG54">
        <v>28.132828800000006</v>
      </c>
      <c r="AH54">
        <v>19.964275200000003</v>
      </c>
      <c r="AI54">
        <v>0</v>
      </c>
      <c r="AJ54">
        <v>0</v>
      </c>
      <c r="AK54">
        <v>22.741920000000004</v>
      </c>
      <c r="AL54">
        <v>26.006999999999998</v>
      </c>
      <c r="AM54">
        <v>2.3184297714285713</v>
      </c>
      <c r="AN54">
        <v>0</v>
      </c>
      <c r="AO54">
        <v>1.8831560832000001</v>
      </c>
      <c r="AP54">
        <v>1.0689688799999999</v>
      </c>
      <c r="AQ54">
        <v>0</v>
      </c>
      <c r="AR54">
        <v>21.819455999999999</v>
      </c>
      <c r="AS54">
        <v>14.009330613600001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24.341268176855372</v>
      </c>
      <c r="BB54">
        <f t="shared" si="0"/>
        <v>829.73835965054116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256.16300103435145</v>
      </c>
      <c r="L55">
        <v>11.044411220071984</v>
      </c>
      <c r="M55">
        <v>50.601804850535814</v>
      </c>
      <c r="N55">
        <v>51.882352941176471</v>
      </c>
      <c r="O55">
        <v>57.837244542866181</v>
      </c>
      <c r="P55">
        <v>24.816938160806494</v>
      </c>
      <c r="Q55">
        <v>9.5883861349693245</v>
      </c>
      <c r="R55">
        <v>18.617985570284045</v>
      </c>
      <c r="S55">
        <v>11.58941209048362</v>
      </c>
      <c r="T55">
        <v>0</v>
      </c>
      <c r="U55">
        <v>62.778444351587851</v>
      </c>
      <c r="V55">
        <v>6.2601156069364166</v>
      </c>
      <c r="W55">
        <v>18.933440754897276</v>
      </c>
      <c r="X55">
        <v>43.189725769311288</v>
      </c>
      <c r="Y55">
        <v>0</v>
      </c>
      <c r="Z55">
        <v>5.7568579200000007</v>
      </c>
      <c r="AA55">
        <v>0</v>
      </c>
      <c r="AB55">
        <v>11.533435919999999</v>
      </c>
      <c r="AC55">
        <v>4.2505073280000012</v>
      </c>
      <c r="AD55">
        <v>8.0065281600000002</v>
      </c>
      <c r="AE55">
        <v>12.396859200000002</v>
      </c>
      <c r="AF55">
        <v>6.1515000000000013</v>
      </c>
      <c r="AG55">
        <v>28.132828800000006</v>
      </c>
      <c r="AH55">
        <v>19.964275200000003</v>
      </c>
      <c r="AI55">
        <v>0</v>
      </c>
      <c r="AJ55">
        <v>0</v>
      </c>
      <c r="AK55">
        <v>22.741920000000004</v>
      </c>
      <c r="AL55">
        <v>59.816099999999999</v>
      </c>
      <c r="AM55">
        <v>2.3184297714285713</v>
      </c>
      <c r="AN55">
        <v>0</v>
      </c>
      <c r="AO55">
        <v>1.9366137503999998</v>
      </c>
      <c r="AP55">
        <v>1.0689688799999999</v>
      </c>
      <c r="AQ55">
        <v>0</v>
      </c>
      <c r="AR55">
        <v>21.819455999999999</v>
      </c>
      <c r="AS55">
        <v>14.009330613600001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24.031394702458122</v>
      </c>
      <c r="BB55">
        <f t="shared" si="0"/>
        <v>819.17547986924887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256.16300103435145</v>
      </c>
      <c r="L56">
        <v>11.044411220071984</v>
      </c>
      <c r="M56">
        <v>50.601804850535814</v>
      </c>
      <c r="N56">
        <v>51.882352941176471</v>
      </c>
      <c r="O56">
        <v>57.837244542866181</v>
      </c>
      <c r="P56">
        <v>24.816938160806494</v>
      </c>
      <c r="Q56">
        <v>9.5883861349693245</v>
      </c>
      <c r="R56">
        <v>18.617985570284045</v>
      </c>
      <c r="S56">
        <v>11.58941209048362</v>
      </c>
      <c r="T56">
        <v>0</v>
      </c>
      <c r="U56">
        <v>62.778444351587851</v>
      </c>
      <c r="V56">
        <v>6.2601156069364166</v>
      </c>
      <c r="W56">
        <v>18.933440754897276</v>
      </c>
      <c r="X56">
        <v>43.189725769311288</v>
      </c>
      <c r="Y56">
        <v>0</v>
      </c>
      <c r="Z56">
        <v>5.7568579200000007</v>
      </c>
      <c r="AA56">
        <v>0</v>
      </c>
      <c r="AB56">
        <v>11.533435919999999</v>
      </c>
      <c r="AC56">
        <v>4.2505073280000012</v>
      </c>
      <c r="AD56">
        <v>8.0065281600000002</v>
      </c>
      <c r="AE56">
        <v>13.523846400000002</v>
      </c>
      <c r="AF56">
        <v>6.1515000000000013</v>
      </c>
      <c r="AG56">
        <v>28.132828800000006</v>
      </c>
      <c r="AH56">
        <v>19.964275200000003</v>
      </c>
      <c r="AI56">
        <v>0</v>
      </c>
      <c r="AJ56">
        <v>0</v>
      </c>
      <c r="AK56">
        <v>22.741920000000004</v>
      </c>
      <c r="AL56">
        <v>59.816099999999999</v>
      </c>
      <c r="AM56">
        <v>4.6368595428571426</v>
      </c>
      <c r="AN56">
        <v>0</v>
      </c>
      <c r="AO56">
        <v>1.9563698448</v>
      </c>
      <c r="AP56">
        <v>1.0689688799999999</v>
      </c>
      <c r="AQ56">
        <v>4.367</v>
      </c>
      <c r="AR56">
        <v>21.819455999999999</v>
      </c>
      <c r="AS56">
        <v>14.009330613600001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24.254611912851779</v>
      </c>
      <c r="BB56">
        <f t="shared" si="0"/>
        <v>826.78443572468348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256.16300103435145</v>
      </c>
      <c r="L57">
        <v>11.044411220071984</v>
      </c>
      <c r="M57">
        <v>50.601804850535814</v>
      </c>
      <c r="N57">
        <v>51.882352941176471</v>
      </c>
      <c r="O57">
        <v>57.837244542866181</v>
      </c>
      <c r="P57">
        <v>24.816938160806494</v>
      </c>
      <c r="Q57">
        <v>9.5883861349693245</v>
      </c>
      <c r="R57">
        <v>18.617985570284045</v>
      </c>
      <c r="S57">
        <v>11.58941209048362</v>
      </c>
      <c r="T57">
        <v>0</v>
      </c>
      <c r="U57">
        <v>62.778444351587851</v>
      </c>
      <c r="V57">
        <v>6.2601156069364166</v>
      </c>
      <c r="W57">
        <v>18.933440754897276</v>
      </c>
      <c r="X57">
        <v>43.189725769311288</v>
      </c>
      <c r="Y57">
        <v>0</v>
      </c>
      <c r="Z57">
        <v>5.7568579200000007</v>
      </c>
      <c r="AA57">
        <v>0</v>
      </c>
      <c r="AB57">
        <v>5.7374452800000002</v>
      </c>
      <c r="AC57">
        <v>4.2505073280000012</v>
      </c>
      <c r="AD57">
        <v>7.8324732000000008</v>
      </c>
      <c r="AE57">
        <v>13.523846400000002</v>
      </c>
      <c r="AF57">
        <v>6.1515000000000013</v>
      </c>
      <c r="AG57">
        <v>28.132828800000006</v>
      </c>
      <c r="AH57">
        <v>19.964275200000003</v>
      </c>
      <c r="AI57">
        <v>0</v>
      </c>
      <c r="AJ57">
        <v>0</v>
      </c>
      <c r="AK57">
        <v>22.741920000000004</v>
      </c>
      <c r="AL57">
        <v>59.816099999999999</v>
      </c>
      <c r="AM57">
        <v>4.6368595428571426</v>
      </c>
      <c r="AN57">
        <v>0</v>
      </c>
      <c r="AO57">
        <v>1.9530126000000001</v>
      </c>
      <c r="AP57">
        <v>0.90018432000000004</v>
      </c>
      <c r="AQ57">
        <v>7.9042700000000012</v>
      </c>
      <c r="AR57">
        <v>21.819455999999999</v>
      </c>
      <c r="AS57">
        <v>14.009330613600001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24.180372510439085</v>
      </c>
      <c r="BB57">
        <f t="shared" si="0"/>
        <v>824.25375772229631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256.16300103435145</v>
      </c>
      <c r="L58">
        <v>11.044411220071984</v>
      </c>
      <c r="M58">
        <v>50.601804850535814</v>
      </c>
      <c r="N58">
        <v>51.882352941176471</v>
      </c>
      <c r="O58">
        <v>57.837244542866181</v>
      </c>
      <c r="P58">
        <v>24.816938160806494</v>
      </c>
      <c r="Q58">
        <v>9.5883861349693245</v>
      </c>
      <c r="R58">
        <v>18.617985570284045</v>
      </c>
      <c r="S58">
        <v>11.58941209048362</v>
      </c>
      <c r="T58">
        <v>0</v>
      </c>
      <c r="U58">
        <v>62.778444351587851</v>
      </c>
      <c r="V58">
        <v>6.2601156069364166</v>
      </c>
      <c r="W58">
        <v>18.933440754897276</v>
      </c>
      <c r="X58">
        <v>43.189725769311288</v>
      </c>
      <c r="Y58">
        <v>0</v>
      </c>
      <c r="Z58">
        <v>5.7568579200000007</v>
      </c>
      <c r="AA58">
        <v>0</v>
      </c>
      <c r="AB58">
        <v>5.7374452800000002</v>
      </c>
      <c r="AC58">
        <v>4.2505073280000012</v>
      </c>
      <c r="AD58">
        <v>7.8324732000000008</v>
      </c>
      <c r="AE58">
        <v>13.523846400000002</v>
      </c>
      <c r="AF58">
        <v>6.1515000000000013</v>
      </c>
      <c r="AG58">
        <v>28.132828800000006</v>
      </c>
      <c r="AH58">
        <v>19.964275200000003</v>
      </c>
      <c r="AI58">
        <v>0</v>
      </c>
      <c r="AJ58">
        <v>0</v>
      </c>
      <c r="AK58">
        <v>22.741920000000004</v>
      </c>
      <c r="AL58">
        <v>59.816099999999999</v>
      </c>
      <c r="AM58">
        <v>5.1520661587301584</v>
      </c>
      <c r="AN58">
        <v>0</v>
      </c>
      <c r="AO58">
        <v>1.9718648207999998</v>
      </c>
      <c r="AP58">
        <v>0.90018432000000004</v>
      </c>
      <c r="AQ58">
        <v>7.9042700000000012</v>
      </c>
      <c r="AR58">
        <v>21.819455999999999</v>
      </c>
      <c r="AS58">
        <v>14.009330613600001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24.195593198699406</v>
      </c>
      <c r="BB58">
        <f t="shared" si="0"/>
        <v>824.77259587070898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256.16300103435145</v>
      </c>
      <c r="L59">
        <v>11.044609974299112</v>
      </c>
      <c r="M59">
        <v>56.15135341212352</v>
      </c>
      <c r="N59">
        <v>51.882352941176471</v>
      </c>
      <c r="O59">
        <v>57.847537699040387</v>
      </c>
      <c r="P59">
        <v>24.816938160806494</v>
      </c>
      <c r="Q59">
        <v>9.5883861349693245</v>
      </c>
      <c r="R59">
        <v>68.617441320262884</v>
      </c>
      <c r="S59">
        <v>11.58941209048362</v>
      </c>
      <c r="T59">
        <v>0</v>
      </c>
      <c r="U59">
        <v>62.778444351587851</v>
      </c>
      <c r="V59">
        <v>6.2601156069364166</v>
      </c>
      <c r="W59">
        <v>18.933440754897276</v>
      </c>
      <c r="X59">
        <v>43.189725769311288</v>
      </c>
      <c r="Y59">
        <v>0</v>
      </c>
      <c r="Z59">
        <v>5.7568579200000007</v>
      </c>
      <c r="AA59">
        <v>6.1413336000000003</v>
      </c>
      <c r="AB59">
        <v>5.7374452800000002</v>
      </c>
      <c r="AC59">
        <v>4.2505073280000012</v>
      </c>
      <c r="AD59">
        <v>7.8324732000000008</v>
      </c>
      <c r="AE59">
        <v>13.523846400000002</v>
      </c>
      <c r="AF59">
        <v>6.1515000000000013</v>
      </c>
      <c r="AG59">
        <v>28.132828800000006</v>
      </c>
      <c r="AH59">
        <v>19.964275200000003</v>
      </c>
      <c r="AI59">
        <v>0</v>
      </c>
      <c r="AJ59">
        <v>0</v>
      </c>
      <c r="AK59">
        <v>22.741920000000004</v>
      </c>
      <c r="AL59">
        <v>59.816099999999999</v>
      </c>
      <c r="AM59">
        <v>6.9552893142857144</v>
      </c>
      <c r="AN59">
        <v>0</v>
      </c>
      <c r="AO59">
        <v>1.9769006880000002</v>
      </c>
      <c r="AP59">
        <v>0.90018432000000004</v>
      </c>
      <c r="AQ59">
        <v>14.673119999999999</v>
      </c>
      <c r="AR59">
        <v>21.819455999999999</v>
      </c>
      <c r="AS59">
        <v>14.009330613600001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26.198514222143729</v>
      </c>
      <c r="BB59">
        <f t="shared" si="0"/>
        <v>893.04761369198832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219.99646306161424</v>
      </c>
      <c r="L60">
        <v>11.044344900403429</v>
      </c>
      <c r="M60">
        <v>56.15135341212352</v>
      </c>
      <c r="N60">
        <v>51.882352941176471</v>
      </c>
      <c r="O60">
        <v>57.847537699040387</v>
      </c>
      <c r="P60">
        <v>24.816938160806494</v>
      </c>
      <c r="Q60">
        <v>9.5883861349693245</v>
      </c>
      <c r="R60">
        <v>68.617441320262884</v>
      </c>
      <c r="S60">
        <v>11.58941209048362</v>
      </c>
      <c r="T60">
        <v>0</v>
      </c>
      <c r="U60">
        <v>62.778444351587851</v>
      </c>
      <c r="V60">
        <v>6.2601156069364166</v>
      </c>
      <c r="W60">
        <v>18.933440754897276</v>
      </c>
      <c r="X60">
        <v>43.189725769311288</v>
      </c>
      <c r="Y60">
        <v>0</v>
      </c>
      <c r="Z60">
        <v>5.7568579200000007</v>
      </c>
      <c r="AA60">
        <v>12.317364000000001</v>
      </c>
      <c r="AB60">
        <v>5.7374452800000002</v>
      </c>
      <c r="AC60">
        <v>4.2505073280000012</v>
      </c>
      <c r="AD60">
        <v>8.0065281600000002</v>
      </c>
      <c r="AE60">
        <v>13.523846400000002</v>
      </c>
      <c r="AF60">
        <v>6.1515000000000013</v>
      </c>
      <c r="AG60">
        <v>28.132828800000006</v>
      </c>
      <c r="AH60">
        <v>19.964275200000003</v>
      </c>
      <c r="AI60">
        <v>0</v>
      </c>
      <c r="AJ60">
        <v>0</v>
      </c>
      <c r="AK60">
        <v>22.741920000000004</v>
      </c>
      <c r="AL60">
        <v>59.816099999999999</v>
      </c>
      <c r="AM60">
        <v>6.9552893142857144</v>
      </c>
      <c r="AN60">
        <v>0</v>
      </c>
      <c r="AO60">
        <v>1.9581775920000004</v>
      </c>
      <c r="AP60">
        <v>0.90018432000000004</v>
      </c>
      <c r="AQ60">
        <v>22.009679999999999</v>
      </c>
      <c r="AR60">
        <v>21.819455999999999</v>
      </c>
      <c r="AS60">
        <v>14.009330613600001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25.557295817063441</v>
      </c>
      <c r="BB60">
        <f t="shared" si="0"/>
        <v>871.18995131443546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256.16300103435145</v>
      </c>
      <c r="L61">
        <v>11.044344900403429</v>
      </c>
      <c r="M61">
        <v>56.15135341212352</v>
      </c>
      <c r="N61">
        <v>51.882352941176471</v>
      </c>
      <c r="O61">
        <v>57.847537699040387</v>
      </c>
      <c r="P61">
        <v>24.816938160806494</v>
      </c>
      <c r="Q61">
        <v>9.5883861349693245</v>
      </c>
      <c r="R61">
        <v>118.61556069856874</v>
      </c>
      <c r="S61">
        <v>11.58941209048362</v>
      </c>
      <c r="T61">
        <v>0</v>
      </c>
      <c r="U61">
        <v>62.778444351587851</v>
      </c>
      <c r="V61">
        <v>6.2601156069364166</v>
      </c>
      <c r="W61">
        <v>18.933440754897276</v>
      </c>
      <c r="X61">
        <v>43.189725769311288</v>
      </c>
      <c r="Y61">
        <v>0</v>
      </c>
      <c r="Z61">
        <v>5.7568579200000007</v>
      </c>
      <c r="AA61">
        <v>18.493394400000003</v>
      </c>
      <c r="AB61">
        <v>5.7374452800000002</v>
      </c>
      <c r="AC61">
        <v>4.2505073280000012</v>
      </c>
      <c r="AD61">
        <v>8.0065281600000002</v>
      </c>
      <c r="AE61">
        <v>13.523846400000002</v>
      </c>
      <c r="AF61">
        <v>6.1515000000000013</v>
      </c>
      <c r="AG61">
        <v>28.132828800000006</v>
      </c>
      <c r="AH61">
        <v>20.546566560000002</v>
      </c>
      <c r="AI61">
        <v>0</v>
      </c>
      <c r="AJ61">
        <v>0</v>
      </c>
      <c r="AK61">
        <v>22.741920000000004</v>
      </c>
      <c r="AL61">
        <v>59.816099999999999</v>
      </c>
      <c r="AM61">
        <v>6.9552893142857144</v>
      </c>
      <c r="AN61">
        <v>0</v>
      </c>
      <c r="AO61">
        <v>1.9336438800000004</v>
      </c>
      <c r="AP61">
        <v>0.90018432000000004</v>
      </c>
      <c r="AQ61">
        <v>23.712810000000001</v>
      </c>
      <c r="AR61">
        <v>21.819455999999999</v>
      </c>
      <c r="AS61">
        <v>14.009330613600001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28.253440749509075</v>
      </c>
      <c r="BB61">
        <f t="shared" si="0"/>
        <v>963.09538178103298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256.16300103435145</v>
      </c>
      <c r="L62">
        <v>11.044344900403429</v>
      </c>
      <c r="M62">
        <v>56.15135341212352</v>
      </c>
      <c r="N62">
        <v>51.882352941176471</v>
      </c>
      <c r="O62">
        <v>57.847537699040387</v>
      </c>
      <c r="P62">
        <v>24.816938160806494</v>
      </c>
      <c r="Q62">
        <v>9.5883861349693245</v>
      </c>
      <c r="R62">
        <v>118.61556069856874</v>
      </c>
      <c r="S62">
        <v>11.58941209048362</v>
      </c>
      <c r="T62">
        <v>0</v>
      </c>
      <c r="U62">
        <v>62.778444351587851</v>
      </c>
      <c r="V62">
        <v>6.2601156069364166</v>
      </c>
      <c r="W62">
        <v>18.933440754897276</v>
      </c>
      <c r="X62">
        <v>43.189725769311288</v>
      </c>
      <c r="Y62">
        <v>0</v>
      </c>
      <c r="Z62">
        <v>5.7568579200000007</v>
      </c>
      <c r="AA62">
        <v>18.493394400000003</v>
      </c>
      <c r="AB62">
        <v>5.7374452800000002</v>
      </c>
      <c r="AC62">
        <v>4.2505073280000012</v>
      </c>
      <c r="AD62">
        <v>8.0065281600000002</v>
      </c>
      <c r="AE62">
        <v>13.523846400000002</v>
      </c>
      <c r="AF62">
        <v>6.1515000000000013</v>
      </c>
      <c r="AG62">
        <v>28.132828800000006</v>
      </c>
      <c r="AH62">
        <v>20.546566560000002</v>
      </c>
      <c r="AI62">
        <v>0</v>
      </c>
      <c r="AJ62">
        <v>0</v>
      </c>
      <c r="AK62">
        <v>22.741920000000004</v>
      </c>
      <c r="AL62">
        <v>26.006999999999998</v>
      </c>
      <c r="AM62">
        <v>6.9552893142857144</v>
      </c>
      <c r="AN62">
        <v>0</v>
      </c>
      <c r="AO62">
        <v>1.9366137503999998</v>
      </c>
      <c r="AP62">
        <v>0.90018432000000004</v>
      </c>
      <c r="AQ62">
        <v>23.712810000000001</v>
      </c>
      <c r="AR62">
        <v>21.819455999999999</v>
      </c>
      <c r="AS62">
        <v>14.009330613600001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27.289965725909063</v>
      </c>
      <c r="BB62">
        <f t="shared" si="0"/>
        <v>930.25272667503305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256.16300103435145</v>
      </c>
      <c r="L63">
        <v>11.044344900403429</v>
      </c>
      <c r="M63">
        <v>56.15135341212352</v>
      </c>
      <c r="N63">
        <v>51.882352941176471</v>
      </c>
      <c r="O63">
        <v>57.847537699040387</v>
      </c>
      <c r="P63">
        <v>24.816938160806494</v>
      </c>
      <c r="Q63">
        <v>9.5883861349693245</v>
      </c>
      <c r="R63">
        <v>149.39116302282451</v>
      </c>
      <c r="S63">
        <v>11.58941209048362</v>
      </c>
      <c r="T63">
        <v>0</v>
      </c>
      <c r="U63">
        <v>62.778444351587851</v>
      </c>
      <c r="V63">
        <v>6.2601156069364166</v>
      </c>
      <c r="W63">
        <v>18.933440754897276</v>
      </c>
      <c r="X63">
        <v>43.189725769311288</v>
      </c>
      <c r="Y63">
        <v>0</v>
      </c>
      <c r="Z63">
        <v>5.7568579200000007</v>
      </c>
      <c r="AA63">
        <v>18.493394400000003</v>
      </c>
      <c r="AB63">
        <v>5.7374452800000002</v>
      </c>
      <c r="AC63">
        <v>4.2505073280000012</v>
      </c>
      <c r="AD63">
        <v>8.0065281600000002</v>
      </c>
      <c r="AE63">
        <v>13.523846400000002</v>
      </c>
      <c r="AF63">
        <v>6.1515000000000013</v>
      </c>
      <c r="AG63">
        <v>28.132828800000006</v>
      </c>
      <c r="AH63">
        <v>20.546566560000002</v>
      </c>
      <c r="AI63">
        <v>0</v>
      </c>
      <c r="AJ63">
        <v>0</v>
      </c>
      <c r="AK63">
        <v>22.741920000000004</v>
      </c>
      <c r="AL63">
        <v>7.8021000000000011</v>
      </c>
      <c r="AM63">
        <v>6.9552893142857144</v>
      </c>
      <c r="AN63">
        <v>0</v>
      </c>
      <c r="AO63">
        <v>1.9273167648000005</v>
      </c>
      <c r="AP63">
        <v>0.90018432000000004</v>
      </c>
      <c r="AQ63">
        <v>23.712810000000001</v>
      </c>
      <c r="AR63">
        <v>21.819455999999999</v>
      </c>
      <c r="AS63">
        <v>14.009330613600001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27.647966185997454</v>
      </c>
      <c r="BB63">
        <f t="shared" si="0"/>
        <v>942.45613155360036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256.16300103435145</v>
      </c>
      <c r="L64">
        <v>11.044344900403429</v>
      </c>
      <c r="M64">
        <v>56.15135341212352</v>
      </c>
      <c r="N64">
        <v>51.882352941176471</v>
      </c>
      <c r="O64">
        <v>57.847537699040387</v>
      </c>
      <c r="P64">
        <v>24.816938160806494</v>
      </c>
      <c r="Q64">
        <v>59.588265423530608</v>
      </c>
      <c r="R64">
        <v>149.39116302282451</v>
      </c>
      <c r="S64">
        <v>11.58941209048362</v>
      </c>
      <c r="T64">
        <v>0</v>
      </c>
      <c r="U64">
        <v>62.778444351587851</v>
      </c>
      <c r="V64">
        <v>6.2601156069364166</v>
      </c>
      <c r="W64">
        <v>18.933440754897276</v>
      </c>
      <c r="X64">
        <v>43.189725769311288</v>
      </c>
      <c r="Y64">
        <v>0</v>
      </c>
      <c r="Z64">
        <v>5.7568579200000007</v>
      </c>
      <c r="AA64">
        <v>18.493394400000003</v>
      </c>
      <c r="AB64">
        <v>5.7374452800000002</v>
      </c>
      <c r="AC64">
        <v>4.2505073280000012</v>
      </c>
      <c r="AD64">
        <v>8.0065281600000002</v>
      </c>
      <c r="AE64">
        <v>13.523846400000002</v>
      </c>
      <c r="AF64">
        <v>6.1515000000000013</v>
      </c>
      <c r="AG64">
        <v>28.132828800000006</v>
      </c>
      <c r="AH64">
        <v>20.546566560000002</v>
      </c>
      <c r="AI64">
        <v>0</v>
      </c>
      <c r="AJ64">
        <v>0</v>
      </c>
      <c r="AK64">
        <v>22.741920000000004</v>
      </c>
      <c r="AL64">
        <v>7.8021000000000011</v>
      </c>
      <c r="AM64">
        <v>6.9552893142857144</v>
      </c>
      <c r="AN64">
        <v>0</v>
      </c>
      <c r="AO64">
        <v>1.9186654032000003</v>
      </c>
      <c r="AP64">
        <v>0.90018432000000004</v>
      </c>
      <c r="AQ64">
        <v>23.712810000000001</v>
      </c>
      <c r="AR64">
        <v>21.819455999999999</v>
      </c>
      <c r="AS64">
        <v>14.009330613600001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29.07271628817233</v>
      </c>
      <c r="BB64">
        <f t="shared" si="0"/>
        <v>991.02260937838673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256.16300103435145</v>
      </c>
      <c r="L65">
        <v>11.044344900403429</v>
      </c>
      <c r="M65">
        <v>56.15135341212352</v>
      </c>
      <c r="N65">
        <v>51.882352941176471</v>
      </c>
      <c r="O65">
        <v>57.847537699040387</v>
      </c>
      <c r="P65">
        <v>24.816938160806494</v>
      </c>
      <c r="Q65">
        <v>79.588265417037803</v>
      </c>
      <c r="R65">
        <v>149.39116302282451</v>
      </c>
      <c r="S65">
        <v>11.58941209048362</v>
      </c>
      <c r="T65">
        <v>0</v>
      </c>
      <c r="U65">
        <v>62.778444351587851</v>
      </c>
      <c r="V65">
        <v>6.2601156069364166</v>
      </c>
      <c r="W65">
        <v>18.933440754897276</v>
      </c>
      <c r="X65">
        <v>43.189725769311288</v>
      </c>
      <c r="Y65">
        <v>0</v>
      </c>
      <c r="Z65">
        <v>5.7568579200000007</v>
      </c>
      <c r="AA65">
        <v>18.493394400000003</v>
      </c>
      <c r="AB65">
        <v>5.7374452800000002</v>
      </c>
      <c r="AC65">
        <v>4.2505073280000012</v>
      </c>
      <c r="AD65">
        <v>8.0065281600000002</v>
      </c>
      <c r="AE65">
        <v>13.523846400000002</v>
      </c>
      <c r="AF65">
        <v>6.1515000000000013</v>
      </c>
      <c r="AG65">
        <v>28.132828800000006</v>
      </c>
      <c r="AH65">
        <v>30.819849840000003</v>
      </c>
      <c r="AI65">
        <v>0</v>
      </c>
      <c r="AJ65">
        <v>0</v>
      </c>
      <c r="AK65">
        <v>22.741920000000004</v>
      </c>
      <c r="AL65">
        <v>7.8021000000000011</v>
      </c>
      <c r="AM65">
        <v>6.9552893142857144</v>
      </c>
      <c r="AN65">
        <v>0</v>
      </c>
      <c r="AO65">
        <v>1.9204731504000003</v>
      </c>
      <c r="AP65">
        <v>0.90018432000000004</v>
      </c>
      <c r="AQ65">
        <v>22.009679999999999</v>
      </c>
      <c r="AR65">
        <v>21.819455999999999</v>
      </c>
      <c r="AS65">
        <v>14.009330613600001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29.887017536866843</v>
      </c>
      <c r="BB65">
        <f t="shared" si="0"/>
        <v>1018.7802691503992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256.16300103435145</v>
      </c>
      <c r="L66">
        <v>11.044344900403429</v>
      </c>
      <c r="M66">
        <v>56.15135341212352</v>
      </c>
      <c r="N66">
        <v>51.882352941176471</v>
      </c>
      <c r="O66">
        <v>57.847537699040387</v>
      </c>
      <c r="P66">
        <v>24.816938160806494</v>
      </c>
      <c r="Q66">
        <v>109.5831187309121</v>
      </c>
      <c r="R66">
        <v>149.39116302282451</v>
      </c>
      <c r="S66">
        <v>11.58941209048362</v>
      </c>
      <c r="T66">
        <v>0</v>
      </c>
      <c r="U66">
        <v>62.778444351587851</v>
      </c>
      <c r="V66">
        <v>6.2601156069364166</v>
      </c>
      <c r="W66">
        <v>18.933440754897276</v>
      </c>
      <c r="X66">
        <v>43.189725769311288</v>
      </c>
      <c r="Y66">
        <v>0</v>
      </c>
      <c r="Z66">
        <v>5.7568579200000007</v>
      </c>
      <c r="AA66">
        <v>12.317364000000001</v>
      </c>
      <c r="AB66">
        <v>5.7374452800000002</v>
      </c>
      <c r="AC66">
        <v>4.2505073280000012</v>
      </c>
      <c r="AD66">
        <v>8.0065281600000002</v>
      </c>
      <c r="AE66">
        <v>13.523846400000002</v>
      </c>
      <c r="AF66">
        <v>6.1515000000000013</v>
      </c>
      <c r="AG66">
        <v>28.132828800000006</v>
      </c>
      <c r="AH66">
        <v>30.819849840000003</v>
      </c>
      <c r="AI66">
        <v>0</v>
      </c>
      <c r="AJ66">
        <v>0</v>
      </c>
      <c r="AK66">
        <v>22.741920000000004</v>
      </c>
      <c r="AL66">
        <v>7.8021000000000011</v>
      </c>
      <c r="AM66">
        <v>6.9552893142857144</v>
      </c>
      <c r="AN66">
        <v>0</v>
      </c>
      <c r="AO66">
        <v>1.9105305408000002</v>
      </c>
      <c r="AP66">
        <v>0.90018432000000004</v>
      </c>
      <c r="AQ66">
        <v>15.808540000000002</v>
      </c>
      <c r="AR66">
        <v>21.819455999999999</v>
      </c>
      <c r="AS66">
        <v>14.009330613600001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30.388837771141148</v>
      </c>
      <c r="BB66">
        <f t="shared" si="0"/>
        <v>1035.8861892203993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256.16300103435145</v>
      </c>
      <c r="L67">
        <v>11.044344900403429</v>
      </c>
      <c r="M67">
        <v>56.15135341212352</v>
      </c>
      <c r="N67">
        <v>51.882352941176471</v>
      </c>
      <c r="O67">
        <v>57.847537699040387</v>
      </c>
      <c r="P67">
        <v>24.816938160806494</v>
      </c>
      <c r="Q67">
        <v>109.5831187309121</v>
      </c>
      <c r="R67">
        <v>149.39116302282451</v>
      </c>
      <c r="S67">
        <v>11.58941209048362</v>
      </c>
      <c r="T67">
        <v>0</v>
      </c>
      <c r="U67">
        <v>62.778444351587851</v>
      </c>
      <c r="V67">
        <v>6.2601156069364166</v>
      </c>
      <c r="W67">
        <v>18.933440754897276</v>
      </c>
      <c r="X67">
        <v>43.189725769311288</v>
      </c>
      <c r="Y67">
        <v>0</v>
      </c>
      <c r="Z67">
        <v>5.7568579200000007</v>
      </c>
      <c r="AA67">
        <v>9.2640455999999993</v>
      </c>
      <c r="AB67">
        <v>5.7374452800000002</v>
      </c>
      <c r="AC67">
        <v>4.2505073280000012</v>
      </c>
      <c r="AD67">
        <v>4.0032640800000001</v>
      </c>
      <c r="AE67">
        <v>13.523846400000002</v>
      </c>
      <c r="AF67">
        <v>6.1515000000000013</v>
      </c>
      <c r="AG67">
        <v>28.132828800000006</v>
      </c>
      <c r="AH67">
        <v>30.819849840000003</v>
      </c>
      <c r="AI67">
        <v>0</v>
      </c>
      <c r="AJ67">
        <v>0</v>
      </c>
      <c r="AK67">
        <v>22.741920000000004</v>
      </c>
      <c r="AL67">
        <v>7.8021000000000011</v>
      </c>
      <c r="AM67">
        <v>6.9552893142857144</v>
      </c>
      <c r="AN67">
        <v>0</v>
      </c>
      <c r="AO67">
        <v>1.8941316912000001</v>
      </c>
      <c r="AP67">
        <v>0.90018432000000004</v>
      </c>
      <c r="AQ67">
        <v>15.284500000000001</v>
      </c>
      <c r="AR67">
        <v>21.819455999999999</v>
      </c>
      <c r="AS67">
        <v>14.009330613600001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30.172323007141145</v>
      </c>
      <c r="BB67">
        <f t="shared" si="0"/>
        <v>1028.5056826547993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256.16300103435145</v>
      </c>
      <c r="L68">
        <v>11.044344900403429</v>
      </c>
      <c r="M68">
        <v>56.15135341212352</v>
      </c>
      <c r="N68">
        <v>51.882352941176471</v>
      </c>
      <c r="O68">
        <v>57.847537699040387</v>
      </c>
      <c r="P68">
        <v>24.816938160806494</v>
      </c>
      <c r="Q68">
        <v>133.32990213623577</v>
      </c>
      <c r="R68">
        <v>149.39116302282451</v>
      </c>
      <c r="S68">
        <v>11.58941209048362</v>
      </c>
      <c r="T68">
        <v>0</v>
      </c>
      <c r="U68">
        <v>62.778444351587851</v>
      </c>
      <c r="V68">
        <v>6.2601156069364166</v>
      </c>
      <c r="W68">
        <v>18.933440754897276</v>
      </c>
      <c r="X68">
        <v>43.189725769311288</v>
      </c>
      <c r="Y68">
        <v>0</v>
      </c>
      <c r="Z68">
        <v>5.7568579200000007</v>
      </c>
      <c r="AA68">
        <v>6.1413336000000003</v>
      </c>
      <c r="AB68">
        <v>5.7374452800000002</v>
      </c>
      <c r="AC68">
        <v>4.2505073280000012</v>
      </c>
      <c r="AD68">
        <v>4.0032640800000001</v>
      </c>
      <c r="AE68">
        <v>13.523846400000002</v>
      </c>
      <c r="AF68">
        <v>6.1515000000000013</v>
      </c>
      <c r="AG68">
        <v>28.132828800000006</v>
      </c>
      <c r="AH68">
        <v>30.819849840000003</v>
      </c>
      <c r="AI68">
        <v>0</v>
      </c>
      <c r="AJ68">
        <v>0</v>
      </c>
      <c r="AK68">
        <v>22.741920000000004</v>
      </c>
      <c r="AL68">
        <v>7.8021000000000011</v>
      </c>
      <c r="AM68">
        <v>6.9552893142857144</v>
      </c>
      <c r="AN68">
        <v>0</v>
      </c>
      <c r="AO68">
        <v>1.8387371519999998</v>
      </c>
      <c r="AP68">
        <v>0.90018432000000004</v>
      </c>
      <c r="AQ68">
        <v>15.284500000000001</v>
      </c>
      <c r="AR68">
        <v>21.819455999999999</v>
      </c>
      <c r="AS68">
        <v>14.009330613600001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30.758530635664805</v>
      </c>
      <c r="BB68">
        <f t="shared" ref="BB68:BB99" si="1">SUM(B68:AZ68)-BA68</f>
        <v>1048.4881518923994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256.16300103435145</v>
      </c>
      <c r="L69">
        <v>11.044344900403429</v>
      </c>
      <c r="M69">
        <v>56.15135341212352</v>
      </c>
      <c r="N69">
        <v>51.882352941176471</v>
      </c>
      <c r="O69">
        <v>57.847537699040387</v>
      </c>
      <c r="P69">
        <v>24.816938160806494</v>
      </c>
      <c r="Q69">
        <v>159.58826540618168</v>
      </c>
      <c r="R69">
        <v>149.39116302282451</v>
      </c>
      <c r="S69">
        <v>11.58941209048362</v>
      </c>
      <c r="T69">
        <v>0</v>
      </c>
      <c r="U69">
        <v>62.778444351587851</v>
      </c>
      <c r="V69">
        <v>6.2601156069364166</v>
      </c>
      <c r="W69">
        <v>18.933440754897276</v>
      </c>
      <c r="X69">
        <v>43.189725769311288</v>
      </c>
      <c r="Y69">
        <v>0</v>
      </c>
      <c r="Z69">
        <v>5.7568579200000007</v>
      </c>
      <c r="AA69">
        <v>6.170478912000001</v>
      </c>
      <c r="AB69">
        <v>5.7374452800000002</v>
      </c>
      <c r="AC69">
        <v>4.2505073280000012</v>
      </c>
      <c r="AD69">
        <v>4.0032640800000001</v>
      </c>
      <c r="AE69">
        <v>13.523846400000002</v>
      </c>
      <c r="AF69">
        <v>6.1515000000000013</v>
      </c>
      <c r="AG69">
        <v>28.132828800000006</v>
      </c>
      <c r="AH69">
        <v>30.819849840000003</v>
      </c>
      <c r="AI69">
        <v>0</v>
      </c>
      <c r="AJ69">
        <v>0</v>
      </c>
      <c r="AK69">
        <v>22.741920000000004</v>
      </c>
      <c r="AL69">
        <v>7.8021000000000011</v>
      </c>
      <c r="AM69">
        <v>6.9552893142857144</v>
      </c>
      <c r="AN69">
        <v>0</v>
      </c>
      <c r="AO69">
        <v>1.7916065999999997</v>
      </c>
      <c r="AP69">
        <v>0.90018432000000004</v>
      </c>
      <c r="AQ69">
        <v>15.153490000000003</v>
      </c>
      <c r="AR69">
        <v>21.819455999999999</v>
      </c>
      <c r="AS69">
        <v>14.009330613600001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31.50264722762342</v>
      </c>
      <c r="BB69">
        <f t="shared" si="1"/>
        <v>1073.8534033303868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256.16300103435145</v>
      </c>
      <c r="L70">
        <v>11.044344900403429</v>
      </c>
      <c r="M70">
        <v>56.15135341212352</v>
      </c>
      <c r="N70">
        <v>51.882352941176471</v>
      </c>
      <c r="O70">
        <v>57.847537699040387</v>
      </c>
      <c r="P70">
        <v>24.816938160806494</v>
      </c>
      <c r="Q70">
        <v>159.58826540618168</v>
      </c>
      <c r="R70">
        <v>149.39116302282451</v>
      </c>
      <c r="S70">
        <v>11.58941209048362</v>
      </c>
      <c r="T70">
        <v>0</v>
      </c>
      <c r="U70">
        <v>62.778444351587851</v>
      </c>
      <c r="V70">
        <v>6.2601156069364166</v>
      </c>
      <c r="W70">
        <v>18.933440754897276</v>
      </c>
      <c r="X70">
        <v>43.189725769311288</v>
      </c>
      <c r="Y70">
        <v>0</v>
      </c>
      <c r="Z70">
        <v>5.7568579200000007</v>
      </c>
      <c r="AA70">
        <v>6.170478912000001</v>
      </c>
      <c r="AB70">
        <v>5.7374452800000002</v>
      </c>
      <c r="AC70">
        <v>4.2505073280000012</v>
      </c>
      <c r="AD70">
        <v>4.0032640800000001</v>
      </c>
      <c r="AE70">
        <v>13.523846400000002</v>
      </c>
      <c r="AF70">
        <v>6.1515000000000013</v>
      </c>
      <c r="AG70">
        <v>28.132828800000006</v>
      </c>
      <c r="AH70">
        <v>30.819849840000003</v>
      </c>
      <c r="AI70">
        <v>0</v>
      </c>
      <c r="AJ70">
        <v>0</v>
      </c>
      <c r="AK70">
        <v>22.741920000000004</v>
      </c>
      <c r="AL70">
        <v>7.8021000000000011</v>
      </c>
      <c r="AM70">
        <v>6.9552893142857144</v>
      </c>
      <c r="AN70">
        <v>0</v>
      </c>
      <c r="AO70">
        <v>1.775466</v>
      </c>
      <c r="AP70">
        <v>0.90018432000000004</v>
      </c>
      <c r="AQ70">
        <v>14.847800000000001</v>
      </c>
      <c r="AR70">
        <v>21.819455999999999</v>
      </c>
      <c r="AS70">
        <v>14.009330613600001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31.493475127610722</v>
      </c>
      <c r="BB70">
        <f t="shared" si="1"/>
        <v>1073.5407448303995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256.16300103435145</v>
      </c>
      <c r="L71">
        <v>11.044344900403429</v>
      </c>
      <c r="M71">
        <v>56.15135341212352</v>
      </c>
      <c r="N71">
        <v>51.882352941176471</v>
      </c>
      <c r="O71">
        <v>57.847537699040387</v>
      </c>
      <c r="P71">
        <v>24.816938160806494</v>
      </c>
      <c r="Q71">
        <v>109.5831187309121</v>
      </c>
      <c r="R71">
        <v>149.39116302282451</v>
      </c>
      <c r="S71">
        <v>11.58941209048362</v>
      </c>
      <c r="T71">
        <v>0</v>
      </c>
      <c r="U71">
        <v>62.778444351587851</v>
      </c>
      <c r="V71">
        <v>6.2601156069364166</v>
      </c>
      <c r="W71">
        <v>18.933440754897276</v>
      </c>
      <c r="X71">
        <v>43.189725769311288</v>
      </c>
      <c r="Y71">
        <v>0</v>
      </c>
      <c r="Z71">
        <v>5.7568579200000007</v>
      </c>
      <c r="AA71">
        <v>6.170478912000001</v>
      </c>
      <c r="AB71">
        <v>5.7374452800000002</v>
      </c>
      <c r="AC71">
        <v>4.2505073280000012</v>
      </c>
      <c r="AD71">
        <v>4.0032640800000001</v>
      </c>
      <c r="AE71">
        <v>13.523846400000002</v>
      </c>
      <c r="AF71">
        <v>6.1515000000000013</v>
      </c>
      <c r="AG71">
        <v>28.132828800000006</v>
      </c>
      <c r="AH71">
        <v>30.819849840000003</v>
      </c>
      <c r="AI71">
        <v>0</v>
      </c>
      <c r="AJ71">
        <v>0</v>
      </c>
      <c r="AK71">
        <v>22.741920000000004</v>
      </c>
      <c r="AL71">
        <v>7.8021000000000011</v>
      </c>
      <c r="AM71">
        <v>6.9552893142857144</v>
      </c>
      <c r="AN71">
        <v>0</v>
      </c>
      <c r="AO71">
        <v>1.7311761936000001</v>
      </c>
      <c r="AP71">
        <v>0.90018432000000004</v>
      </c>
      <c r="AQ71">
        <v>14.847800000000001</v>
      </c>
      <c r="AR71">
        <v>21.819455999999999</v>
      </c>
      <c r="AS71">
        <v>14.009330613600001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30.067066191541151</v>
      </c>
      <c r="BB71">
        <f t="shared" si="1"/>
        <v>1024.9177172847992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256.16300103435145</v>
      </c>
      <c r="L72">
        <v>11.044344900403429</v>
      </c>
      <c r="M72">
        <v>56.15135341212352</v>
      </c>
      <c r="N72">
        <v>51.882352941176471</v>
      </c>
      <c r="O72">
        <v>57.847537699040387</v>
      </c>
      <c r="P72">
        <v>24.816938160806494</v>
      </c>
      <c r="Q72">
        <v>129.58311872843268</v>
      </c>
      <c r="R72">
        <v>149.39116302282451</v>
      </c>
      <c r="S72">
        <v>11.58941209048362</v>
      </c>
      <c r="T72">
        <v>0</v>
      </c>
      <c r="U72">
        <v>62.778444351587851</v>
      </c>
      <c r="V72">
        <v>6.2601156069364166</v>
      </c>
      <c r="W72">
        <v>18.933440754897276</v>
      </c>
      <c r="X72">
        <v>43.189725769311288</v>
      </c>
      <c r="Y72">
        <v>0</v>
      </c>
      <c r="Z72">
        <v>5.7568579200000007</v>
      </c>
      <c r="AA72">
        <v>6.170478912000001</v>
      </c>
      <c r="AB72">
        <v>11.123618400000002</v>
      </c>
      <c r="AC72">
        <v>4.2505073280000012</v>
      </c>
      <c r="AD72">
        <v>4.0032640800000001</v>
      </c>
      <c r="AE72">
        <v>13.523846400000002</v>
      </c>
      <c r="AF72">
        <v>6.1515000000000013</v>
      </c>
      <c r="AG72">
        <v>28.132828800000006</v>
      </c>
      <c r="AH72">
        <v>30.819849840000003</v>
      </c>
      <c r="AI72">
        <v>0</v>
      </c>
      <c r="AJ72">
        <v>0</v>
      </c>
      <c r="AK72">
        <v>22.741920000000004</v>
      </c>
      <c r="AL72">
        <v>7.8021000000000011</v>
      </c>
      <c r="AM72">
        <v>6.9552893142857144</v>
      </c>
      <c r="AN72">
        <v>0</v>
      </c>
      <c r="AO72">
        <v>1.6759107792000001</v>
      </c>
      <c r="AP72">
        <v>0.90018432000000004</v>
      </c>
      <c r="AQ72">
        <v>14.847800000000001</v>
      </c>
      <c r="AR72">
        <v>21.819455999999999</v>
      </c>
      <c r="AS72">
        <v>14.009330613600001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30.788997327461715</v>
      </c>
      <c r="BB72">
        <f t="shared" si="1"/>
        <v>1049.5266938519997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6.4673509999999998</v>
      </c>
      <c r="J73">
        <v>0</v>
      </c>
      <c r="K73">
        <v>256.16300103435145</v>
      </c>
      <c r="L73">
        <v>11.044344900403429</v>
      </c>
      <c r="M73">
        <v>56.15135341212352</v>
      </c>
      <c r="N73">
        <v>51.882352941176471</v>
      </c>
      <c r="O73">
        <v>57.847537699040387</v>
      </c>
      <c r="P73">
        <v>24.816938160806494</v>
      </c>
      <c r="Q73">
        <v>129.58311872843268</v>
      </c>
      <c r="R73">
        <v>149.39116302282451</v>
      </c>
      <c r="S73">
        <v>11.58941209048362</v>
      </c>
      <c r="T73">
        <v>0</v>
      </c>
      <c r="U73">
        <v>62.778444351587851</v>
      </c>
      <c r="V73">
        <v>6.2601156069364166</v>
      </c>
      <c r="W73">
        <v>19.027304918815666</v>
      </c>
      <c r="X73">
        <v>43.189725769311288</v>
      </c>
      <c r="Y73">
        <v>0</v>
      </c>
      <c r="Z73">
        <v>5.7568579200000007</v>
      </c>
      <c r="AA73">
        <v>6.170478912000001</v>
      </c>
      <c r="AB73">
        <v>11.123618400000002</v>
      </c>
      <c r="AC73">
        <v>4.2505073280000012</v>
      </c>
      <c r="AD73">
        <v>4.0032640800000001</v>
      </c>
      <c r="AE73">
        <v>13.523846400000002</v>
      </c>
      <c r="AF73">
        <v>6.1515000000000013</v>
      </c>
      <c r="AG73">
        <v>28.132828800000006</v>
      </c>
      <c r="AH73">
        <v>30.819849840000003</v>
      </c>
      <c r="AI73">
        <v>0</v>
      </c>
      <c r="AJ73">
        <v>0</v>
      </c>
      <c r="AK73">
        <v>22.741920000000004</v>
      </c>
      <c r="AL73">
        <v>7.8021000000000011</v>
      </c>
      <c r="AM73">
        <v>6.9552893142857144</v>
      </c>
      <c r="AN73">
        <v>0</v>
      </c>
      <c r="AO73">
        <v>1.6052795136</v>
      </c>
      <c r="AP73">
        <v>1.6315840799999999</v>
      </c>
      <c r="AQ73">
        <v>14.847800000000001</v>
      </c>
      <c r="AR73">
        <v>21.819455999999999</v>
      </c>
      <c r="AS73">
        <v>14.009330613600001</v>
      </c>
      <c r="AT73">
        <v>0</v>
      </c>
      <c r="AU73">
        <v>0</v>
      </c>
      <c r="AV73">
        <v>0</v>
      </c>
      <c r="AW73">
        <v>0</v>
      </c>
      <c r="AX73">
        <v>3.0988852592747977</v>
      </c>
      <c r="AY73">
        <v>0</v>
      </c>
      <c r="AZ73">
        <v>0</v>
      </c>
      <c r="BA73">
        <v>31.083142702533735</v>
      </c>
      <c r="BB73">
        <f t="shared" si="1"/>
        <v>1059.5534173945207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8.1754948625182724</v>
      </c>
      <c r="J74">
        <v>0</v>
      </c>
      <c r="K74">
        <v>256.16300103435145</v>
      </c>
      <c r="L74">
        <v>11.044344900403429</v>
      </c>
      <c r="M74">
        <v>56.15135341212352</v>
      </c>
      <c r="N74">
        <v>51.882352941176471</v>
      </c>
      <c r="O74">
        <v>57.847537699040387</v>
      </c>
      <c r="P74">
        <v>24.816938160806494</v>
      </c>
      <c r="Q74">
        <v>159.58826540618168</v>
      </c>
      <c r="R74">
        <v>149.39116302282451</v>
      </c>
      <c r="S74">
        <v>11.58941209048362</v>
      </c>
      <c r="T74">
        <v>0</v>
      </c>
      <c r="U74">
        <v>62.778444351587851</v>
      </c>
      <c r="V74">
        <v>6.2601156069364166</v>
      </c>
      <c r="W74">
        <v>19.027304918815666</v>
      </c>
      <c r="X74">
        <v>43.189725769311288</v>
      </c>
      <c r="Y74">
        <v>0</v>
      </c>
      <c r="Z74">
        <v>5.7568579200000007</v>
      </c>
      <c r="AA74">
        <v>10.6172208</v>
      </c>
      <c r="AB74">
        <v>11.123618400000002</v>
      </c>
      <c r="AC74">
        <v>4.2505073280000012</v>
      </c>
      <c r="AD74">
        <v>4.0032640800000001</v>
      </c>
      <c r="AE74">
        <v>13.523846400000002</v>
      </c>
      <c r="AF74">
        <v>6.1515000000000013</v>
      </c>
      <c r="AG74">
        <v>28.132828800000006</v>
      </c>
      <c r="AH74">
        <v>30.819849840000003</v>
      </c>
      <c r="AI74">
        <v>0</v>
      </c>
      <c r="AJ74">
        <v>0</v>
      </c>
      <c r="AK74">
        <v>22.741920000000004</v>
      </c>
      <c r="AL74">
        <v>7.8021000000000011</v>
      </c>
      <c r="AM74">
        <v>6.9552893142857144</v>
      </c>
      <c r="AN74">
        <v>0</v>
      </c>
      <c r="AO74">
        <v>1.5010758</v>
      </c>
      <c r="AP74">
        <v>1.6315840799999999</v>
      </c>
      <c r="AQ74">
        <v>14.847800000000001</v>
      </c>
      <c r="AR74">
        <v>21.819455999999999</v>
      </c>
      <c r="AS74">
        <v>14.009330613600001</v>
      </c>
      <c r="AT74">
        <v>0</v>
      </c>
      <c r="AU74">
        <v>0</v>
      </c>
      <c r="AV74">
        <v>0</v>
      </c>
      <c r="AW74">
        <v>0</v>
      </c>
      <c r="AX74">
        <v>3.0988852592747977</v>
      </c>
      <c r="AY74">
        <v>0</v>
      </c>
      <c r="AZ74">
        <v>0</v>
      </c>
      <c r="BA74">
        <v>32.110733610800999</v>
      </c>
      <c r="BB74">
        <f t="shared" si="1"/>
        <v>1094.581655200921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8.1754948625182724</v>
      </c>
      <c r="J75">
        <v>0</v>
      </c>
      <c r="K75">
        <v>256.16300103435145</v>
      </c>
      <c r="L75">
        <v>11.044344900403429</v>
      </c>
      <c r="M75">
        <v>56.15135341212352</v>
      </c>
      <c r="N75">
        <v>51.882352941176471</v>
      </c>
      <c r="O75">
        <v>57.847537699040387</v>
      </c>
      <c r="P75">
        <v>24.816938160806494</v>
      </c>
      <c r="Q75">
        <v>10.509521050401062</v>
      </c>
      <c r="R75">
        <v>22.229317691275167</v>
      </c>
      <c r="S75">
        <v>11.58941209048362</v>
      </c>
      <c r="T75">
        <v>0</v>
      </c>
      <c r="U75">
        <v>62.778444351587851</v>
      </c>
      <c r="V75">
        <v>6.2601156069364166</v>
      </c>
      <c r="W75">
        <v>19.027304918815666</v>
      </c>
      <c r="X75">
        <v>43.189725769311288</v>
      </c>
      <c r="Y75">
        <v>0</v>
      </c>
      <c r="Z75">
        <v>5.7568579200000007</v>
      </c>
      <c r="AA75">
        <v>12.340957824000002</v>
      </c>
      <c r="AB75">
        <v>11.123618400000002</v>
      </c>
      <c r="AC75">
        <v>4.2505073280000012</v>
      </c>
      <c r="AD75">
        <v>4.0032640800000001</v>
      </c>
      <c r="AE75">
        <v>13.523846400000002</v>
      </c>
      <c r="AF75">
        <v>6.1515000000000013</v>
      </c>
      <c r="AG75">
        <v>28.132828800000006</v>
      </c>
      <c r="AH75">
        <v>30.819849840000003</v>
      </c>
      <c r="AI75">
        <v>0</v>
      </c>
      <c r="AJ75">
        <v>0</v>
      </c>
      <c r="AK75">
        <v>22.741920000000004</v>
      </c>
      <c r="AL75">
        <v>7.8021000000000011</v>
      </c>
      <c r="AM75">
        <v>6.9552893142857144</v>
      </c>
      <c r="AN75">
        <v>0</v>
      </c>
      <c r="AO75">
        <v>0.71806301280000007</v>
      </c>
      <c r="AP75">
        <v>3.6007372800000002</v>
      </c>
      <c r="AQ75">
        <v>15.808540000000002</v>
      </c>
      <c r="AR75">
        <v>21.819455999999999</v>
      </c>
      <c r="AS75">
        <v>14.009330613600001</v>
      </c>
      <c r="AT75">
        <v>0</v>
      </c>
      <c r="AU75">
        <v>0</v>
      </c>
      <c r="AV75">
        <v>0</v>
      </c>
      <c r="AW75">
        <v>0</v>
      </c>
      <c r="AX75">
        <v>3.0988852592747977</v>
      </c>
      <c r="AY75">
        <v>0</v>
      </c>
      <c r="AZ75">
        <v>0</v>
      </c>
      <c r="BA75">
        <v>24.348188804896111</v>
      </c>
      <c r="BB75">
        <f t="shared" si="1"/>
        <v>829.97422775629559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8.1754948625182724</v>
      </c>
      <c r="J76">
        <v>0</v>
      </c>
      <c r="K76">
        <v>256.16300103435145</v>
      </c>
      <c r="L76">
        <v>11.044344900403429</v>
      </c>
      <c r="M76">
        <v>56.15135341212352</v>
      </c>
      <c r="N76">
        <v>51.882352941176471</v>
      </c>
      <c r="O76">
        <v>57.847537699040387</v>
      </c>
      <c r="P76">
        <v>24.816938160806494</v>
      </c>
      <c r="Q76">
        <v>10.880082222424205</v>
      </c>
      <c r="R76">
        <v>22.229317691275167</v>
      </c>
      <c r="S76">
        <v>11.58941209048362</v>
      </c>
      <c r="T76">
        <v>0</v>
      </c>
      <c r="U76">
        <v>62.778444351587851</v>
      </c>
      <c r="V76">
        <v>6.2601156069364166</v>
      </c>
      <c r="W76">
        <v>19.027304918815666</v>
      </c>
      <c r="X76">
        <v>43.189725769311288</v>
      </c>
      <c r="Y76">
        <v>0</v>
      </c>
      <c r="Z76">
        <v>5.7568579200000007</v>
      </c>
      <c r="AA76">
        <v>18.511436736</v>
      </c>
      <c r="AB76">
        <v>11.123618400000002</v>
      </c>
      <c r="AC76">
        <v>8.5010146560000024</v>
      </c>
      <c r="AD76">
        <v>4.0032640800000001</v>
      </c>
      <c r="AE76">
        <v>13.523846400000002</v>
      </c>
      <c r="AF76">
        <v>6.1515000000000013</v>
      </c>
      <c r="AG76">
        <v>28.132828800000006</v>
      </c>
      <c r="AH76">
        <v>30.819849840000003</v>
      </c>
      <c r="AI76">
        <v>0</v>
      </c>
      <c r="AJ76">
        <v>0</v>
      </c>
      <c r="AK76">
        <v>22.741920000000004</v>
      </c>
      <c r="AL76">
        <v>7.8021000000000011</v>
      </c>
      <c r="AM76">
        <v>6.9552893142857144</v>
      </c>
      <c r="AN76">
        <v>0</v>
      </c>
      <c r="AO76">
        <v>0.66847908959999991</v>
      </c>
      <c r="AP76">
        <v>3.6007372800000002</v>
      </c>
      <c r="AQ76">
        <v>15.808540000000002</v>
      </c>
      <c r="AR76">
        <v>21.819455999999999</v>
      </c>
      <c r="AS76">
        <v>14.009330613600001</v>
      </c>
      <c r="AT76">
        <v>0</v>
      </c>
      <c r="AU76">
        <v>0</v>
      </c>
      <c r="AV76">
        <v>0</v>
      </c>
      <c r="AW76">
        <v>0</v>
      </c>
      <c r="AX76">
        <v>3.0988852592747977</v>
      </c>
      <c r="AY76">
        <v>0</v>
      </c>
      <c r="AZ76">
        <v>0</v>
      </c>
      <c r="BA76">
        <v>24.65433465131926</v>
      </c>
      <c r="BB76">
        <f t="shared" si="1"/>
        <v>840.41004539869562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256.16300103435145</v>
      </c>
      <c r="L77">
        <v>11.044344900403429</v>
      </c>
      <c r="M77">
        <v>56.15135341212352</v>
      </c>
      <c r="N77">
        <v>51.882352941176471</v>
      </c>
      <c r="O77">
        <v>57.847537699040387</v>
      </c>
      <c r="P77">
        <v>24.816938160806494</v>
      </c>
      <c r="Q77">
        <v>10.880082222424205</v>
      </c>
      <c r="R77">
        <v>22.229317691275167</v>
      </c>
      <c r="S77">
        <v>11.58941209048362</v>
      </c>
      <c r="T77">
        <v>0</v>
      </c>
      <c r="U77">
        <v>62.778444351587851</v>
      </c>
      <c r="V77">
        <v>6.2601156069364166</v>
      </c>
      <c r="W77">
        <v>19.027304918815666</v>
      </c>
      <c r="X77">
        <v>43.189725769311288</v>
      </c>
      <c r="Y77">
        <v>0</v>
      </c>
      <c r="Z77">
        <v>2.8784289599999999</v>
      </c>
      <c r="AA77">
        <v>18.511436736</v>
      </c>
      <c r="AB77">
        <v>11.123618400000002</v>
      </c>
      <c r="AC77">
        <v>9.1162196639999991</v>
      </c>
      <c r="AD77">
        <v>8.0065281600000002</v>
      </c>
      <c r="AE77">
        <v>13.523846400000002</v>
      </c>
      <c r="AF77">
        <v>6.1515000000000013</v>
      </c>
      <c r="AG77">
        <v>28.132828800000006</v>
      </c>
      <c r="AH77">
        <v>41.093133119999997</v>
      </c>
      <c r="AI77">
        <v>1.1182032</v>
      </c>
      <c r="AJ77">
        <v>0</v>
      </c>
      <c r="AK77">
        <v>22.741920000000004</v>
      </c>
      <c r="AL77">
        <v>7.8021000000000011</v>
      </c>
      <c r="AM77">
        <v>6.9552893142857144</v>
      </c>
      <c r="AN77">
        <v>0</v>
      </c>
      <c r="AO77">
        <v>0.68358669120000004</v>
      </c>
      <c r="AP77">
        <v>3.6007372800000002</v>
      </c>
      <c r="AQ77">
        <v>15.808540000000002</v>
      </c>
      <c r="AR77">
        <v>21.819455999999999</v>
      </c>
      <c r="AS77">
        <v>14.009330613600001</v>
      </c>
      <c r="AT77">
        <v>0</v>
      </c>
      <c r="AU77">
        <v>0</v>
      </c>
      <c r="AV77">
        <v>0</v>
      </c>
      <c r="AW77">
        <v>0</v>
      </c>
      <c r="AX77">
        <v>3.0988852592747977</v>
      </c>
      <c r="AY77">
        <v>0</v>
      </c>
      <c r="AZ77">
        <v>0</v>
      </c>
      <c r="BA77">
        <v>24.796011034400983</v>
      </c>
      <c r="BB77">
        <f t="shared" si="1"/>
        <v>845.23950836269546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256.16300103435145</v>
      </c>
      <c r="L78">
        <v>11.044344900403429</v>
      </c>
      <c r="M78">
        <v>56.15135341212352</v>
      </c>
      <c r="N78">
        <v>51.882352941176471</v>
      </c>
      <c r="O78">
        <v>57.847537699040387</v>
      </c>
      <c r="P78">
        <v>24.816938160806494</v>
      </c>
      <c r="Q78">
        <v>10.808028528117248</v>
      </c>
      <c r="R78">
        <v>22.229317691275167</v>
      </c>
      <c r="S78">
        <v>11.58941209048362</v>
      </c>
      <c r="T78">
        <v>0</v>
      </c>
      <c r="U78">
        <v>62.778444351587851</v>
      </c>
      <c r="V78">
        <v>6.2601156069364166</v>
      </c>
      <c r="W78">
        <v>19.027304918815666</v>
      </c>
      <c r="X78">
        <v>43.189725769311288</v>
      </c>
      <c r="Y78">
        <v>0</v>
      </c>
      <c r="Z78">
        <v>2.8784289599999999</v>
      </c>
      <c r="AA78">
        <v>18.511436736</v>
      </c>
      <c r="AB78">
        <v>14.811976080000001</v>
      </c>
      <c r="AC78">
        <v>12.7643852736</v>
      </c>
      <c r="AD78">
        <v>12.037641033599998</v>
      </c>
      <c r="AE78">
        <v>13.523846400000002</v>
      </c>
      <c r="AF78">
        <v>6.1515000000000013</v>
      </c>
      <c r="AG78">
        <v>28.132828800000006</v>
      </c>
      <c r="AH78">
        <v>54.444242160000002</v>
      </c>
      <c r="AI78">
        <v>3.3546095999999999</v>
      </c>
      <c r="AJ78">
        <v>0</v>
      </c>
      <c r="AK78">
        <v>22.741920000000004</v>
      </c>
      <c r="AL78">
        <v>26.006999999999998</v>
      </c>
      <c r="AM78">
        <v>6.9552893142857144</v>
      </c>
      <c r="AN78">
        <v>0</v>
      </c>
      <c r="AO78">
        <v>0.75951207360000017</v>
      </c>
      <c r="AP78">
        <v>3.6007372800000002</v>
      </c>
      <c r="AQ78">
        <v>15.808540000000002</v>
      </c>
      <c r="AR78">
        <v>21.819455999999999</v>
      </c>
      <c r="AS78">
        <v>14.009330613600001</v>
      </c>
      <c r="AT78">
        <v>0</v>
      </c>
      <c r="AU78">
        <v>0</v>
      </c>
      <c r="AV78">
        <v>0</v>
      </c>
      <c r="AW78">
        <v>0</v>
      </c>
      <c r="AX78">
        <v>3.0988852592747977</v>
      </c>
      <c r="AY78">
        <v>0</v>
      </c>
      <c r="AZ78">
        <v>0</v>
      </c>
      <c r="BA78">
        <v>26.083182777294027</v>
      </c>
      <c r="BB78">
        <f t="shared" si="1"/>
        <v>889.11625991109543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256.16300103435145</v>
      </c>
      <c r="L79">
        <v>11.044344900403429</v>
      </c>
      <c r="M79">
        <v>56.15135341212352</v>
      </c>
      <c r="N79">
        <v>51.882352941176471</v>
      </c>
      <c r="O79">
        <v>73.289433161311806</v>
      </c>
      <c r="P79">
        <v>24.816938160806494</v>
      </c>
      <c r="Q79">
        <v>10.303653861561003</v>
      </c>
      <c r="R79">
        <v>22.229317691275167</v>
      </c>
      <c r="S79">
        <v>11.58941209048362</v>
      </c>
      <c r="T79">
        <v>0</v>
      </c>
      <c r="U79">
        <v>62.778444351587851</v>
      </c>
      <c r="V79">
        <v>6.2601156069364166</v>
      </c>
      <c r="W79">
        <v>20.379365217391307</v>
      </c>
      <c r="X79">
        <v>43.189725769311288</v>
      </c>
      <c r="Y79">
        <v>0</v>
      </c>
      <c r="Z79">
        <v>2.8784289599999999</v>
      </c>
      <c r="AA79">
        <v>18.511436736</v>
      </c>
      <c r="AB79">
        <v>17.352844704000002</v>
      </c>
      <c r="AC79">
        <v>12.7643852736</v>
      </c>
      <c r="AD79">
        <v>12.037641033599998</v>
      </c>
      <c r="AE79">
        <v>21.712535395200003</v>
      </c>
      <c r="AF79">
        <v>20.504999999999999</v>
      </c>
      <c r="AG79">
        <v>28.132828800000006</v>
      </c>
      <c r="AH79">
        <v>61.639699680000007</v>
      </c>
      <c r="AI79">
        <v>21.804962400000001</v>
      </c>
      <c r="AJ79">
        <v>0</v>
      </c>
      <c r="AK79">
        <v>22.741920000000004</v>
      </c>
      <c r="AL79">
        <v>59.816099999999999</v>
      </c>
      <c r="AM79">
        <v>6.9552893142857144</v>
      </c>
      <c r="AN79">
        <v>0</v>
      </c>
      <c r="AO79">
        <v>0.77164980480000023</v>
      </c>
      <c r="AP79">
        <v>3.6007372800000002</v>
      </c>
      <c r="AQ79">
        <v>23.712810000000001</v>
      </c>
      <c r="AR79">
        <v>21.819455999999999</v>
      </c>
      <c r="AS79">
        <v>14.009330613600001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29.094067071822671</v>
      </c>
      <c r="BB79">
        <f t="shared" si="1"/>
        <v>991.75044712198269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256.16300103435145</v>
      </c>
      <c r="L80">
        <v>11.044344900403429</v>
      </c>
      <c r="M80">
        <v>56.15135341212352</v>
      </c>
      <c r="N80">
        <v>51.882352941176471</v>
      </c>
      <c r="O80">
        <v>73.289433161311806</v>
      </c>
      <c r="P80">
        <v>24.816938160806494</v>
      </c>
      <c r="Q80">
        <v>10.808028528117248</v>
      </c>
      <c r="R80">
        <v>22.229317691275167</v>
      </c>
      <c r="S80">
        <v>11.58941209048362</v>
      </c>
      <c r="T80">
        <v>0</v>
      </c>
      <c r="U80">
        <v>62.778444351587851</v>
      </c>
      <c r="V80">
        <v>6.2601156069364166</v>
      </c>
      <c r="W80">
        <v>20.379365217391307</v>
      </c>
      <c r="X80">
        <v>43.189725769311288</v>
      </c>
      <c r="Y80">
        <v>0</v>
      </c>
      <c r="Z80">
        <v>2.8784289599999999</v>
      </c>
      <c r="AA80">
        <v>18.511436736</v>
      </c>
      <c r="AB80">
        <v>17.352844704000002</v>
      </c>
      <c r="AC80">
        <v>12.7643852736</v>
      </c>
      <c r="AD80">
        <v>12.037641033599998</v>
      </c>
      <c r="AE80">
        <v>21.712535395200003</v>
      </c>
      <c r="AF80">
        <v>20.504999999999999</v>
      </c>
      <c r="AG80">
        <v>28.132828800000006</v>
      </c>
      <c r="AH80">
        <v>61.639699680000007</v>
      </c>
      <c r="AI80">
        <v>21.804962400000001</v>
      </c>
      <c r="AJ80">
        <v>0</v>
      </c>
      <c r="AK80">
        <v>22.741920000000004</v>
      </c>
      <c r="AL80">
        <v>59.816099999999999</v>
      </c>
      <c r="AM80">
        <v>6.9552893142857144</v>
      </c>
      <c r="AN80">
        <v>0</v>
      </c>
      <c r="AO80">
        <v>0.85622654879999993</v>
      </c>
      <c r="AP80">
        <v>1.35027648</v>
      </c>
      <c r="AQ80">
        <v>23.712810000000001</v>
      </c>
      <c r="AR80">
        <v>21.819455999999999</v>
      </c>
      <c r="AS80">
        <v>14.009330613600001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29.046713935178921</v>
      </c>
      <c r="BB80">
        <f t="shared" si="1"/>
        <v>990.13629086918286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256.16300103435145</v>
      </c>
      <c r="L81">
        <v>11.044344900403429</v>
      </c>
      <c r="M81">
        <v>57.54309810244326</v>
      </c>
      <c r="N81">
        <v>51.882352941176471</v>
      </c>
      <c r="O81">
        <v>73.289433161311806</v>
      </c>
      <c r="P81">
        <v>24.816938160806494</v>
      </c>
      <c r="Q81">
        <v>10.787441804798696</v>
      </c>
      <c r="R81">
        <v>22.229317691275167</v>
      </c>
      <c r="S81">
        <v>11.58941209048362</v>
      </c>
      <c r="T81">
        <v>0</v>
      </c>
      <c r="U81">
        <v>62.778444351587851</v>
      </c>
      <c r="V81">
        <v>6.2601156069364166</v>
      </c>
      <c r="W81">
        <v>20.379365217391307</v>
      </c>
      <c r="X81">
        <v>43.189725769311288</v>
      </c>
      <c r="Y81">
        <v>0</v>
      </c>
      <c r="Z81">
        <v>2.8784289599999999</v>
      </c>
      <c r="AA81">
        <v>18.511436736</v>
      </c>
      <c r="AB81">
        <v>17.352844704000002</v>
      </c>
      <c r="AC81">
        <v>12.7643852736</v>
      </c>
      <c r="AD81">
        <v>12.037641033599998</v>
      </c>
      <c r="AE81">
        <v>21.712535395200003</v>
      </c>
      <c r="AF81">
        <v>20.504999999999999</v>
      </c>
      <c r="AG81">
        <v>28.132828800000006</v>
      </c>
      <c r="AH81">
        <v>61.639699680000007</v>
      </c>
      <c r="AI81">
        <v>21.804962400000001</v>
      </c>
      <c r="AJ81">
        <v>0</v>
      </c>
      <c r="AK81">
        <v>22.741920000000004</v>
      </c>
      <c r="AL81">
        <v>59.816099999999999</v>
      </c>
      <c r="AM81">
        <v>6.9552893142857144</v>
      </c>
      <c r="AN81">
        <v>0</v>
      </c>
      <c r="AO81">
        <v>0.93822079680000015</v>
      </c>
      <c r="AP81">
        <v>1.35027648</v>
      </c>
      <c r="AQ81">
        <v>23.712810000000001</v>
      </c>
      <c r="AR81">
        <v>21.819455999999999</v>
      </c>
      <c r="AS81">
        <v>14.009330613600001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29.088128918734483</v>
      </c>
      <c r="BB81">
        <f t="shared" si="1"/>
        <v>991.54802810062847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256.16300103435145</v>
      </c>
      <c r="L82">
        <v>11.044344900403429</v>
      </c>
      <c r="M82">
        <v>57.54309810244326</v>
      </c>
      <c r="N82">
        <v>51.882352941176471</v>
      </c>
      <c r="O82">
        <v>73.289433161311806</v>
      </c>
      <c r="P82">
        <v>24.816938160806494</v>
      </c>
      <c r="Q82">
        <v>10.787441804798696</v>
      </c>
      <c r="R82">
        <v>22.229317691275167</v>
      </c>
      <c r="S82">
        <v>11.58941209048362</v>
      </c>
      <c r="T82">
        <v>0</v>
      </c>
      <c r="U82">
        <v>62.778444351587851</v>
      </c>
      <c r="V82">
        <v>6.2601156069364166</v>
      </c>
      <c r="W82">
        <v>20.379365217391307</v>
      </c>
      <c r="X82">
        <v>43.189725769311288</v>
      </c>
      <c r="Y82">
        <v>0</v>
      </c>
      <c r="Z82">
        <v>2.8784289599999999</v>
      </c>
      <c r="AA82">
        <v>18.511436736</v>
      </c>
      <c r="AB82">
        <v>17.352844704000002</v>
      </c>
      <c r="AC82">
        <v>12.7643852736</v>
      </c>
      <c r="AD82">
        <v>12.037641033599998</v>
      </c>
      <c r="AE82">
        <v>21.712535395200003</v>
      </c>
      <c r="AF82">
        <v>20.504999999999999</v>
      </c>
      <c r="AG82">
        <v>28.132828800000006</v>
      </c>
      <c r="AH82">
        <v>61.639699680000007</v>
      </c>
      <c r="AI82">
        <v>21.804962400000001</v>
      </c>
      <c r="AJ82">
        <v>0</v>
      </c>
      <c r="AK82">
        <v>22.741920000000004</v>
      </c>
      <c r="AL82">
        <v>59.816099999999999</v>
      </c>
      <c r="AM82">
        <v>6.9552893142857144</v>
      </c>
      <c r="AN82">
        <v>0</v>
      </c>
      <c r="AO82">
        <v>0.9875464704000001</v>
      </c>
      <c r="AP82">
        <v>1.35027648</v>
      </c>
      <c r="AQ82">
        <v>23.712810000000001</v>
      </c>
      <c r="AR82">
        <v>21.819455999999999</v>
      </c>
      <c r="AS82">
        <v>14.009330613600001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29.089534797934483</v>
      </c>
      <c r="BB82">
        <f t="shared" si="1"/>
        <v>991.59594789502853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256.16300103435145</v>
      </c>
      <c r="L83">
        <v>11.044344900403429</v>
      </c>
      <c r="M83">
        <v>57.54309810244326</v>
      </c>
      <c r="N83">
        <v>51.882352941176471</v>
      </c>
      <c r="O83">
        <v>73.289433161311806</v>
      </c>
      <c r="P83">
        <v>24.816938160806494</v>
      </c>
      <c r="Q83">
        <v>10.509521512290604</v>
      </c>
      <c r="R83">
        <v>18.964442456476139</v>
      </c>
      <c r="S83">
        <v>11.58941209048362</v>
      </c>
      <c r="T83">
        <v>0</v>
      </c>
      <c r="U83">
        <v>62.778444351587851</v>
      </c>
      <c r="V83">
        <v>6.2601156069364166</v>
      </c>
      <c r="W83">
        <v>20.379365217391307</v>
      </c>
      <c r="X83">
        <v>43.189725769311288</v>
      </c>
      <c r="Y83">
        <v>0</v>
      </c>
      <c r="Z83">
        <v>2.8784289599999999</v>
      </c>
      <c r="AA83">
        <v>18.511436736</v>
      </c>
      <c r="AB83">
        <v>17.352844704000002</v>
      </c>
      <c r="AC83">
        <v>12.7643852736</v>
      </c>
      <c r="AD83">
        <v>12.037641033599998</v>
      </c>
      <c r="AE83">
        <v>21.712535395200003</v>
      </c>
      <c r="AF83">
        <v>20.504999999999999</v>
      </c>
      <c r="AG83">
        <v>28.132828800000006</v>
      </c>
      <c r="AH83">
        <v>61.639699680000007</v>
      </c>
      <c r="AI83">
        <v>21.804962400000001</v>
      </c>
      <c r="AJ83">
        <v>0</v>
      </c>
      <c r="AK83">
        <v>22.741920000000004</v>
      </c>
      <c r="AL83">
        <v>59.816099999999999</v>
      </c>
      <c r="AM83">
        <v>6.9552893142857144</v>
      </c>
      <c r="AN83">
        <v>0</v>
      </c>
      <c r="AO83">
        <v>1.0128549312000001</v>
      </c>
      <c r="AP83">
        <v>1.35027648</v>
      </c>
      <c r="AQ83">
        <v>23.712810000000001</v>
      </c>
      <c r="AR83">
        <v>21.819455999999999</v>
      </c>
      <c r="AS83">
        <v>14.009330613600001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28.989286508977045</v>
      </c>
      <c r="BB83">
        <f t="shared" si="1"/>
        <v>988.17870911747877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256.16300103435145</v>
      </c>
      <c r="L84">
        <v>11.044344900403429</v>
      </c>
      <c r="M84">
        <v>57.54309810244326</v>
      </c>
      <c r="N84">
        <v>51.882352941176471</v>
      </c>
      <c r="O84">
        <v>73.289433161311806</v>
      </c>
      <c r="P84">
        <v>24.816938160806494</v>
      </c>
      <c r="Q84">
        <v>10.972722641599605</v>
      </c>
      <c r="R84">
        <v>15.542974767344795</v>
      </c>
      <c r="S84">
        <v>11.58941209048362</v>
      </c>
      <c r="T84">
        <v>0</v>
      </c>
      <c r="U84">
        <v>62.778444351587851</v>
      </c>
      <c r="V84">
        <v>6.2601156069364166</v>
      </c>
      <c r="W84">
        <v>20.379365217391307</v>
      </c>
      <c r="X84">
        <v>43.189725769311288</v>
      </c>
      <c r="Y84">
        <v>0</v>
      </c>
      <c r="Z84">
        <v>2.8784289599999999</v>
      </c>
      <c r="AA84">
        <v>18.511436736</v>
      </c>
      <c r="AB84">
        <v>17.352844704000002</v>
      </c>
      <c r="AC84">
        <v>12.7643852736</v>
      </c>
      <c r="AD84">
        <v>12.037641033599998</v>
      </c>
      <c r="AE84">
        <v>21.712535395200003</v>
      </c>
      <c r="AF84">
        <v>20.504999999999999</v>
      </c>
      <c r="AG84">
        <v>28.132828800000006</v>
      </c>
      <c r="AH84">
        <v>61.639699680000007</v>
      </c>
      <c r="AI84">
        <v>21.804962400000001</v>
      </c>
      <c r="AJ84">
        <v>0</v>
      </c>
      <c r="AK84">
        <v>22.741920000000004</v>
      </c>
      <c r="AL84">
        <v>26.006999999999998</v>
      </c>
      <c r="AM84">
        <v>6.9552893142857144</v>
      </c>
      <c r="AN84">
        <v>0</v>
      </c>
      <c r="AO84">
        <v>1.0579194864000001</v>
      </c>
      <c r="AP84">
        <v>1.35027648</v>
      </c>
      <c r="AQ84">
        <v>23.712810000000001</v>
      </c>
      <c r="AR84">
        <v>21.819455999999999</v>
      </c>
      <c r="AS84">
        <v>14.009330613600001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27.942700707736556</v>
      </c>
      <c r="BB84">
        <f t="shared" si="1"/>
        <v>952.50299291409692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256.16300103435145</v>
      </c>
      <c r="L85">
        <v>11.044344900403429</v>
      </c>
      <c r="M85">
        <v>57.54309810244326</v>
      </c>
      <c r="N85">
        <v>51.882352941176471</v>
      </c>
      <c r="O85">
        <v>73.289433161311806</v>
      </c>
      <c r="P85">
        <v>24.816938160806494</v>
      </c>
      <c r="Q85">
        <v>10.972722641599605</v>
      </c>
      <c r="R85">
        <v>27.308286188413383</v>
      </c>
      <c r="S85">
        <v>11.58941209048362</v>
      </c>
      <c r="T85">
        <v>0</v>
      </c>
      <c r="U85">
        <v>62.778444351587851</v>
      </c>
      <c r="V85">
        <v>6.2601156069364166</v>
      </c>
      <c r="W85">
        <v>20.379365217391307</v>
      </c>
      <c r="X85">
        <v>43.189725769311288</v>
      </c>
      <c r="Y85">
        <v>0</v>
      </c>
      <c r="Z85">
        <v>2.8784289599999999</v>
      </c>
      <c r="AA85">
        <v>18.511436736</v>
      </c>
      <c r="AB85">
        <v>17.352844704000002</v>
      </c>
      <c r="AC85">
        <v>12.7643852736</v>
      </c>
      <c r="AD85">
        <v>12.037641033599998</v>
      </c>
      <c r="AE85">
        <v>21.712535395200003</v>
      </c>
      <c r="AF85">
        <v>20.504999999999999</v>
      </c>
      <c r="AG85">
        <v>28.132828800000006</v>
      </c>
      <c r="AH85">
        <v>61.639699680000007</v>
      </c>
      <c r="AI85">
        <v>3.3546095999999999</v>
      </c>
      <c r="AJ85">
        <v>0</v>
      </c>
      <c r="AK85">
        <v>22.741920000000004</v>
      </c>
      <c r="AL85">
        <v>26.006999999999998</v>
      </c>
      <c r="AM85">
        <v>6.9552893142857144</v>
      </c>
      <c r="AN85">
        <v>0</v>
      </c>
      <c r="AO85">
        <v>1.111118904</v>
      </c>
      <c r="AP85">
        <v>1.35027648</v>
      </c>
      <c r="AQ85">
        <v>23.712810000000001</v>
      </c>
      <c r="AR85">
        <v>21.819455999999999</v>
      </c>
      <c r="AS85">
        <v>14.009330613600001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27.753692972805133</v>
      </c>
      <c r="BB85">
        <f t="shared" si="1"/>
        <v>946.06015868769691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256.16300103435145</v>
      </c>
      <c r="L86">
        <v>11.044344900403429</v>
      </c>
      <c r="M86">
        <v>57.54309810244326</v>
      </c>
      <c r="N86">
        <v>51.882352941176471</v>
      </c>
      <c r="O86">
        <v>73.289433161311806</v>
      </c>
      <c r="P86">
        <v>24.816938160806494</v>
      </c>
      <c r="Q86">
        <v>10.972722641599605</v>
      </c>
      <c r="R86">
        <v>11.106536623819371</v>
      </c>
      <c r="S86">
        <v>11.58941209048362</v>
      </c>
      <c r="T86">
        <v>0</v>
      </c>
      <c r="U86">
        <v>62.778444351587851</v>
      </c>
      <c r="V86">
        <v>6.2601156069364166</v>
      </c>
      <c r="W86">
        <v>20.379365217391307</v>
      </c>
      <c r="X86">
        <v>43.189725769311288</v>
      </c>
      <c r="Y86">
        <v>0</v>
      </c>
      <c r="Z86">
        <v>2.8784289599999999</v>
      </c>
      <c r="AA86">
        <v>18.511436736</v>
      </c>
      <c r="AB86">
        <v>17.352844704000002</v>
      </c>
      <c r="AC86">
        <v>12.7643852736</v>
      </c>
      <c r="AD86">
        <v>12.037641033599998</v>
      </c>
      <c r="AE86">
        <v>21.712535395200003</v>
      </c>
      <c r="AF86">
        <v>20.504999999999999</v>
      </c>
      <c r="AG86">
        <v>28.132828800000006</v>
      </c>
      <c r="AH86">
        <v>51.366416399999999</v>
      </c>
      <c r="AI86">
        <v>1.1182032</v>
      </c>
      <c r="AJ86">
        <v>0</v>
      </c>
      <c r="AK86">
        <v>22.741920000000004</v>
      </c>
      <c r="AL86">
        <v>15.604200000000002</v>
      </c>
      <c r="AM86">
        <v>6.9552893142857144</v>
      </c>
      <c r="AN86">
        <v>0</v>
      </c>
      <c r="AO86">
        <v>1.180200672</v>
      </c>
      <c r="AP86">
        <v>1.35027648</v>
      </c>
      <c r="AQ86">
        <v>23.712810000000001</v>
      </c>
      <c r="AR86">
        <v>21.819455999999999</v>
      </c>
      <c r="AS86">
        <v>14.009330613600001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26.64090623221113</v>
      </c>
      <c r="BB86">
        <f t="shared" si="1"/>
        <v>908.12778795169686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283.8994128567835</v>
      </c>
      <c r="L87">
        <v>11.044344900403429</v>
      </c>
      <c r="M87">
        <v>57.54309810244326</v>
      </c>
      <c r="N87">
        <v>51.882352941176471</v>
      </c>
      <c r="O87">
        <v>73.289433161311806</v>
      </c>
      <c r="P87">
        <v>24.816938160806494</v>
      </c>
      <c r="Q87">
        <v>10.972722641599605</v>
      </c>
      <c r="R87">
        <v>11.106536623819371</v>
      </c>
      <c r="S87">
        <v>11.58941209048362</v>
      </c>
      <c r="T87">
        <v>0</v>
      </c>
      <c r="U87">
        <v>62.778444351587851</v>
      </c>
      <c r="V87">
        <v>6.2601156069364166</v>
      </c>
      <c r="W87">
        <v>20.379365217391307</v>
      </c>
      <c r="X87">
        <v>43.189725769311288</v>
      </c>
      <c r="Y87">
        <v>0</v>
      </c>
      <c r="Z87">
        <v>2.8784289599999999</v>
      </c>
      <c r="AA87">
        <v>18.511436736</v>
      </c>
      <c r="AB87">
        <v>17.352844704000002</v>
      </c>
      <c r="AC87">
        <v>12.7643852736</v>
      </c>
      <c r="AD87">
        <v>12.037641033599998</v>
      </c>
      <c r="AE87">
        <v>14.42543616</v>
      </c>
      <c r="AF87">
        <v>12.986500000000003</v>
      </c>
      <c r="AG87">
        <v>28.132828800000006</v>
      </c>
      <c r="AH87">
        <v>39.637404719999999</v>
      </c>
      <c r="AI87">
        <v>0</v>
      </c>
      <c r="AJ87">
        <v>0</v>
      </c>
      <c r="AK87">
        <v>22.741920000000004</v>
      </c>
      <c r="AL87">
        <v>15.604200000000002</v>
      </c>
      <c r="AM87">
        <v>6.9552893142857144</v>
      </c>
      <c r="AN87">
        <v>0</v>
      </c>
      <c r="AO87">
        <v>1.2862121328</v>
      </c>
      <c r="AP87">
        <v>1.0689688799999999</v>
      </c>
      <c r="AQ87">
        <v>23.712810000000001</v>
      </c>
      <c r="AR87">
        <v>21.819455999999999</v>
      </c>
      <c r="AS87">
        <v>14.009330613600001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26.638293029646974</v>
      </c>
      <c r="BB87">
        <f t="shared" si="1"/>
        <v>908.03870272229278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300.54436446199446</v>
      </c>
      <c r="L88">
        <v>11.044344900403429</v>
      </c>
      <c r="M88">
        <v>57.54309810244326</v>
      </c>
      <c r="N88">
        <v>51.882352941176471</v>
      </c>
      <c r="O88">
        <v>73.289433161311806</v>
      </c>
      <c r="P88">
        <v>24.816938160806494</v>
      </c>
      <c r="Q88">
        <v>10.972722641599605</v>
      </c>
      <c r="R88">
        <v>11.106536623819371</v>
      </c>
      <c r="S88">
        <v>11.58941209048362</v>
      </c>
      <c r="T88">
        <v>0</v>
      </c>
      <c r="U88">
        <v>62.778444351587851</v>
      </c>
      <c r="V88">
        <v>6.2601156069364166</v>
      </c>
      <c r="W88">
        <v>20.379365217391307</v>
      </c>
      <c r="X88">
        <v>43.189725769311288</v>
      </c>
      <c r="Y88">
        <v>0</v>
      </c>
      <c r="Z88">
        <v>2.8784289599999999</v>
      </c>
      <c r="AA88">
        <v>18.511436736</v>
      </c>
      <c r="AB88">
        <v>17.352844704000002</v>
      </c>
      <c r="AC88">
        <v>12.7643852736</v>
      </c>
      <c r="AD88">
        <v>12.037641033599998</v>
      </c>
      <c r="AE88">
        <v>14.42543616</v>
      </c>
      <c r="AF88">
        <v>12.986500000000003</v>
      </c>
      <c r="AG88">
        <v>28.132828800000006</v>
      </c>
      <c r="AH88">
        <v>39.637404719999999</v>
      </c>
      <c r="AI88">
        <v>0</v>
      </c>
      <c r="AJ88">
        <v>0</v>
      </c>
      <c r="AK88">
        <v>22.741920000000004</v>
      </c>
      <c r="AL88">
        <v>15.604200000000002</v>
      </c>
      <c r="AM88">
        <v>6.9552893142857144</v>
      </c>
      <c r="AN88">
        <v>0</v>
      </c>
      <c r="AO88">
        <v>1.3155234623999998</v>
      </c>
      <c r="AP88">
        <v>1.0689688799999999</v>
      </c>
      <c r="AQ88">
        <v>23.712810000000001</v>
      </c>
      <c r="AR88">
        <v>21.819455999999999</v>
      </c>
      <c r="AS88">
        <v>14.009330613600001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27.113509322291577</v>
      </c>
      <c r="BB88">
        <f t="shared" si="1"/>
        <v>924.23774936445943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317.18670169359643</v>
      </c>
      <c r="L89">
        <v>11.044344900403429</v>
      </c>
      <c r="M89">
        <v>57.54309810244326</v>
      </c>
      <c r="N89">
        <v>51.882352941176471</v>
      </c>
      <c r="O89">
        <v>73.289433161311806</v>
      </c>
      <c r="P89">
        <v>24.816938160806494</v>
      </c>
      <c r="Q89">
        <v>10.972722641599605</v>
      </c>
      <c r="R89">
        <v>11.106536623819371</v>
      </c>
      <c r="S89">
        <v>11.58941209048362</v>
      </c>
      <c r="T89">
        <v>0</v>
      </c>
      <c r="U89">
        <v>62.778444351587851</v>
      </c>
      <c r="V89">
        <v>6.2601156069364166</v>
      </c>
      <c r="W89">
        <v>20.379365217391307</v>
      </c>
      <c r="X89">
        <v>43.189725769311288</v>
      </c>
      <c r="Y89">
        <v>0</v>
      </c>
      <c r="Z89">
        <v>2.8784289599999999</v>
      </c>
      <c r="AA89">
        <v>18.511436736</v>
      </c>
      <c r="AB89">
        <v>17.352844704000002</v>
      </c>
      <c r="AC89">
        <v>12.7643852736</v>
      </c>
      <c r="AD89">
        <v>12.037641033599998</v>
      </c>
      <c r="AE89">
        <v>14.42543616</v>
      </c>
      <c r="AF89">
        <v>12.986500000000003</v>
      </c>
      <c r="AG89">
        <v>28.132828800000006</v>
      </c>
      <c r="AH89">
        <v>39.595812479999999</v>
      </c>
      <c r="AI89">
        <v>0</v>
      </c>
      <c r="AJ89">
        <v>0</v>
      </c>
      <c r="AK89">
        <v>22.741920000000004</v>
      </c>
      <c r="AL89">
        <v>15.604200000000002</v>
      </c>
      <c r="AM89">
        <v>6.9552893142857144</v>
      </c>
      <c r="AN89">
        <v>0</v>
      </c>
      <c r="AO89">
        <v>0.53832129120000005</v>
      </c>
      <c r="AP89">
        <v>1.0689688799999999</v>
      </c>
      <c r="AQ89">
        <v>23.712810000000001</v>
      </c>
      <c r="AR89">
        <v>21.819455999999999</v>
      </c>
      <c r="AS89">
        <v>14.009330613600001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27.564480918499157</v>
      </c>
      <c r="BB89">
        <f t="shared" si="1"/>
        <v>939.61032058865362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333.81629565926761</v>
      </c>
      <c r="L90">
        <v>11.044344900403429</v>
      </c>
      <c r="M90">
        <v>57.54309810244326</v>
      </c>
      <c r="N90">
        <v>51.882352941176471</v>
      </c>
      <c r="O90">
        <v>73.289433161311806</v>
      </c>
      <c r="P90">
        <v>24.816938160806494</v>
      </c>
      <c r="Q90">
        <v>10.972722641599605</v>
      </c>
      <c r="R90">
        <v>11.106536623819371</v>
      </c>
      <c r="S90">
        <v>11.58941209048362</v>
      </c>
      <c r="T90">
        <v>0</v>
      </c>
      <c r="U90">
        <v>62.778444351587851</v>
      </c>
      <c r="V90">
        <v>6.2601156069364166</v>
      </c>
      <c r="W90">
        <v>20.379365217391307</v>
      </c>
      <c r="X90">
        <v>43.189725769311288</v>
      </c>
      <c r="Y90">
        <v>0</v>
      </c>
      <c r="Z90">
        <v>2.8784289599999999</v>
      </c>
      <c r="AA90">
        <v>18.511436736</v>
      </c>
      <c r="AB90">
        <v>17.352844704000002</v>
      </c>
      <c r="AC90">
        <v>12.7643852736</v>
      </c>
      <c r="AD90">
        <v>12.037641033599998</v>
      </c>
      <c r="AE90">
        <v>14.42543616</v>
      </c>
      <c r="AF90">
        <v>12.986500000000003</v>
      </c>
      <c r="AG90">
        <v>28.132828800000006</v>
      </c>
      <c r="AH90">
        <v>49.910688000000015</v>
      </c>
      <c r="AI90">
        <v>0</v>
      </c>
      <c r="AJ90">
        <v>0</v>
      </c>
      <c r="AK90">
        <v>22.741920000000004</v>
      </c>
      <c r="AL90">
        <v>15.604200000000002</v>
      </c>
      <c r="AM90">
        <v>6.9552893142857144</v>
      </c>
      <c r="AN90">
        <v>0</v>
      </c>
      <c r="AO90">
        <v>0.65879472960000007</v>
      </c>
      <c r="AP90">
        <v>1.0689688799999999</v>
      </c>
      <c r="AQ90">
        <v>23.712810000000001</v>
      </c>
      <c r="AR90">
        <v>21.819455999999999</v>
      </c>
      <c r="AS90">
        <v>14.009330613600001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28.335831953616356</v>
      </c>
      <c r="BB90">
        <f t="shared" si="1"/>
        <v>965.90391247760761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350.45863261978531</v>
      </c>
      <c r="L91">
        <v>11.044344900403429</v>
      </c>
      <c r="M91">
        <v>58.91741341729233</v>
      </c>
      <c r="N91">
        <v>51.882352941176471</v>
      </c>
      <c r="O91">
        <v>73.289433161311806</v>
      </c>
      <c r="P91">
        <v>24.816938160806494</v>
      </c>
      <c r="Q91">
        <v>10.972722641599605</v>
      </c>
      <c r="R91">
        <v>11.106536623819371</v>
      </c>
      <c r="S91">
        <v>11.58941209048362</v>
      </c>
      <c r="T91">
        <v>0</v>
      </c>
      <c r="U91">
        <v>62.778444351587851</v>
      </c>
      <c r="V91">
        <v>6.2601156069364166</v>
      </c>
      <c r="W91">
        <v>20.379365217391307</v>
      </c>
      <c r="X91">
        <v>43.189725769311288</v>
      </c>
      <c r="Y91">
        <v>0</v>
      </c>
      <c r="Z91">
        <v>2.8784289599999999</v>
      </c>
      <c r="AA91">
        <v>18.511436736</v>
      </c>
      <c r="AB91">
        <v>17.352844704000002</v>
      </c>
      <c r="AC91">
        <v>12.7643852736</v>
      </c>
      <c r="AD91">
        <v>12.037641033599998</v>
      </c>
      <c r="AE91">
        <v>21.712535395200003</v>
      </c>
      <c r="AF91">
        <v>20.504999999999999</v>
      </c>
      <c r="AG91">
        <v>28.132828800000006</v>
      </c>
      <c r="AH91">
        <v>61.639699680000007</v>
      </c>
      <c r="AI91">
        <v>0</v>
      </c>
      <c r="AJ91">
        <v>0</v>
      </c>
      <c r="AK91">
        <v>22.741920000000004</v>
      </c>
      <c r="AL91">
        <v>15.604200000000002</v>
      </c>
      <c r="AM91">
        <v>6.9552893142857144</v>
      </c>
      <c r="AN91">
        <v>0</v>
      </c>
      <c r="AO91">
        <v>0.6380056368</v>
      </c>
      <c r="AP91">
        <v>1.0689688799999999</v>
      </c>
      <c r="AQ91">
        <v>23.712810000000001</v>
      </c>
      <c r="AR91">
        <v>21.819455999999999</v>
      </c>
      <c r="AS91">
        <v>14.009330613600001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29.604950310967041</v>
      </c>
      <c r="BB91">
        <f t="shared" si="1"/>
        <v>1009.1652682180238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367.10358425134399</v>
      </c>
      <c r="L92">
        <v>11.044344900403429</v>
      </c>
      <c r="M92">
        <v>58.91741341729233</v>
      </c>
      <c r="N92">
        <v>51.882352941176471</v>
      </c>
      <c r="O92">
        <v>73.289433161311806</v>
      </c>
      <c r="P92">
        <v>24.816938160806494</v>
      </c>
      <c r="Q92">
        <v>10.972722641599605</v>
      </c>
      <c r="R92">
        <v>11.106536623819371</v>
      </c>
      <c r="S92">
        <v>11.58941209048362</v>
      </c>
      <c r="T92">
        <v>0</v>
      </c>
      <c r="U92">
        <v>62.778444351587851</v>
      </c>
      <c r="V92">
        <v>6.2601156069364166</v>
      </c>
      <c r="W92">
        <v>20.379365217391307</v>
      </c>
      <c r="X92">
        <v>43.189725769311288</v>
      </c>
      <c r="Y92">
        <v>0</v>
      </c>
      <c r="Z92">
        <v>2.8784289599999999</v>
      </c>
      <c r="AA92">
        <v>18.511436736</v>
      </c>
      <c r="AB92">
        <v>17.352844704000002</v>
      </c>
      <c r="AC92">
        <v>12.7643852736</v>
      </c>
      <c r="AD92">
        <v>12.037641033599998</v>
      </c>
      <c r="AE92">
        <v>21.712535395200003</v>
      </c>
      <c r="AF92">
        <v>20.504999999999999</v>
      </c>
      <c r="AG92">
        <v>28.132828800000006</v>
      </c>
      <c r="AH92">
        <v>61.639699680000007</v>
      </c>
      <c r="AI92">
        <v>0</v>
      </c>
      <c r="AJ92">
        <v>0</v>
      </c>
      <c r="AK92">
        <v>22.741920000000004</v>
      </c>
      <c r="AL92">
        <v>15.604200000000002</v>
      </c>
      <c r="AM92">
        <v>6.9552893142857144</v>
      </c>
      <c r="AN92">
        <v>0</v>
      </c>
      <c r="AO92">
        <v>0.68307019200000008</v>
      </c>
      <c r="AP92">
        <v>1.0689688799999999</v>
      </c>
      <c r="AQ92">
        <v>23.712810000000001</v>
      </c>
      <c r="AR92">
        <v>21.819455999999999</v>
      </c>
      <c r="AS92">
        <v>14.009330613600001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30.080615466764876</v>
      </c>
      <c r="BB92">
        <f t="shared" si="1"/>
        <v>1025.3796192489847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383.73824248769364</v>
      </c>
      <c r="L93">
        <v>11.044344900403429</v>
      </c>
      <c r="M93">
        <v>58.91741341729233</v>
      </c>
      <c r="N93">
        <v>51.882352941176471</v>
      </c>
      <c r="O93">
        <v>73.289433161311806</v>
      </c>
      <c r="P93">
        <v>24.816938160806494</v>
      </c>
      <c r="Q93">
        <v>10.972722641599605</v>
      </c>
      <c r="R93">
        <v>11.106536623819371</v>
      </c>
      <c r="S93">
        <v>11.58941209048362</v>
      </c>
      <c r="T93">
        <v>0</v>
      </c>
      <c r="U93">
        <v>62.778444351587851</v>
      </c>
      <c r="V93">
        <v>6.2601156069364166</v>
      </c>
      <c r="W93">
        <v>20.379365217391307</v>
      </c>
      <c r="X93">
        <v>43.189725769311288</v>
      </c>
      <c r="Y93">
        <v>0</v>
      </c>
      <c r="Z93">
        <v>2.8784289599999999</v>
      </c>
      <c r="AA93">
        <v>18.511436736</v>
      </c>
      <c r="AB93">
        <v>17.352844704000002</v>
      </c>
      <c r="AC93">
        <v>12.7643852736</v>
      </c>
      <c r="AD93">
        <v>12.037641033599998</v>
      </c>
      <c r="AE93">
        <v>21.712535395200003</v>
      </c>
      <c r="AF93">
        <v>20.504999999999999</v>
      </c>
      <c r="AG93">
        <v>28.132828800000006</v>
      </c>
      <c r="AH93">
        <v>51.366416399999999</v>
      </c>
      <c r="AI93">
        <v>0</v>
      </c>
      <c r="AJ93">
        <v>0</v>
      </c>
      <c r="AK93">
        <v>22.741920000000004</v>
      </c>
      <c r="AL93">
        <v>15.604200000000002</v>
      </c>
      <c r="AM93">
        <v>6.9552893142857144</v>
      </c>
      <c r="AN93">
        <v>0</v>
      </c>
      <c r="AO93">
        <v>0.75021508800000003</v>
      </c>
      <c r="AP93">
        <v>1.0689688799999999</v>
      </c>
      <c r="AQ93">
        <v>23.712810000000001</v>
      </c>
      <c r="AR93">
        <v>21.819455999999999</v>
      </c>
      <c r="AS93">
        <v>14.009330613600001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30.263828653196875</v>
      </c>
      <c r="BB93">
        <f t="shared" si="1"/>
        <v>1031.6249259149022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400.39348755064157</v>
      </c>
      <c r="L94">
        <v>11.044344900403429</v>
      </c>
      <c r="M94">
        <v>58.91741341729233</v>
      </c>
      <c r="N94">
        <v>51.882352941176471</v>
      </c>
      <c r="O94">
        <v>73.289433161311806</v>
      </c>
      <c r="P94">
        <v>24.816938160806494</v>
      </c>
      <c r="Q94">
        <v>10.972722641599605</v>
      </c>
      <c r="R94">
        <v>11.106536623819371</v>
      </c>
      <c r="S94">
        <v>11.58941209048362</v>
      </c>
      <c r="T94">
        <v>0</v>
      </c>
      <c r="U94">
        <v>62.778444351587851</v>
      </c>
      <c r="V94">
        <v>6.2601156069364166</v>
      </c>
      <c r="W94">
        <v>20.379365217391307</v>
      </c>
      <c r="X94">
        <v>43.189725769311288</v>
      </c>
      <c r="Y94">
        <v>0</v>
      </c>
      <c r="Z94">
        <v>2.8784289599999999</v>
      </c>
      <c r="AA94">
        <v>18.511436736</v>
      </c>
      <c r="AB94">
        <v>17.352844704000002</v>
      </c>
      <c r="AC94">
        <v>12.7643852736</v>
      </c>
      <c r="AD94">
        <v>12.037641033599998</v>
      </c>
      <c r="AE94">
        <v>21.187359360000002</v>
      </c>
      <c r="AF94">
        <v>20.504999999999999</v>
      </c>
      <c r="AG94">
        <v>28.132828800000006</v>
      </c>
      <c r="AH94">
        <v>41.093133119999997</v>
      </c>
      <c r="AI94">
        <v>0</v>
      </c>
      <c r="AJ94">
        <v>0</v>
      </c>
      <c r="AK94">
        <v>22.741920000000004</v>
      </c>
      <c r="AL94">
        <v>15.604200000000002</v>
      </c>
      <c r="AM94">
        <v>6.9552893142857144</v>
      </c>
      <c r="AN94">
        <v>0</v>
      </c>
      <c r="AO94">
        <v>0.812194992</v>
      </c>
      <c r="AP94">
        <v>1.0689688799999999</v>
      </c>
      <c r="AQ94">
        <v>23.712810000000001</v>
      </c>
      <c r="AR94">
        <v>21.819455999999999</v>
      </c>
      <c r="AS94">
        <v>14.009330613600001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30.432513628595558</v>
      </c>
      <c r="BB94">
        <f t="shared" si="1"/>
        <v>1037.3750065912511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400.39348755064157</v>
      </c>
      <c r="L95">
        <v>11.044344900403429</v>
      </c>
      <c r="M95">
        <v>58.91741341729233</v>
      </c>
      <c r="N95">
        <v>51.882352941176471</v>
      </c>
      <c r="O95">
        <v>73.289433161311806</v>
      </c>
      <c r="P95">
        <v>24.816938160806494</v>
      </c>
      <c r="Q95">
        <v>10.972722641599605</v>
      </c>
      <c r="R95">
        <v>11.106536623819371</v>
      </c>
      <c r="S95">
        <v>11.58941209048362</v>
      </c>
      <c r="T95">
        <v>0</v>
      </c>
      <c r="U95">
        <v>62.778444351587851</v>
      </c>
      <c r="V95">
        <v>6.2601156069364166</v>
      </c>
      <c r="W95">
        <v>20.379365217391307</v>
      </c>
      <c r="X95">
        <v>43.189725769311288</v>
      </c>
      <c r="Y95">
        <v>0</v>
      </c>
      <c r="Z95">
        <v>2.8784289599999999</v>
      </c>
      <c r="AA95">
        <v>18.511436736</v>
      </c>
      <c r="AB95">
        <v>17.352844704000002</v>
      </c>
      <c r="AC95">
        <v>8.5010146560000024</v>
      </c>
      <c r="AD95">
        <v>12.037641033599998</v>
      </c>
      <c r="AE95">
        <v>13.523846400000002</v>
      </c>
      <c r="AF95">
        <v>6.1515000000000013</v>
      </c>
      <c r="AG95">
        <v>28.132828800000006</v>
      </c>
      <c r="AH95">
        <v>30.819849840000003</v>
      </c>
      <c r="AI95">
        <v>0</v>
      </c>
      <c r="AJ95">
        <v>0</v>
      </c>
      <c r="AK95">
        <v>22.741920000000004</v>
      </c>
      <c r="AL95">
        <v>15.604200000000002</v>
      </c>
      <c r="AM95">
        <v>6.9552893142857144</v>
      </c>
      <c r="AN95">
        <v>0</v>
      </c>
      <c r="AO95">
        <v>0.82123372800000005</v>
      </c>
      <c r="AP95">
        <v>1.0689688799999999</v>
      </c>
      <c r="AQ95">
        <v>23.712810000000001</v>
      </c>
      <c r="AR95">
        <v>21.819455999999999</v>
      </c>
      <c r="AS95">
        <v>14.009330613600001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29.390991317795574</v>
      </c>
      <c r="BB95">
        <f t="shared" si="1"/>
        <v>1001.8719007804514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400.39348755064157</v>
      </c>
      <c r="L96">
        <v>11.044344900403429</v>
      </c>
      <c r="M96">
        <v>58.91741341729233</v>
      </c>
      <c r="N96">
        <v>51.882352941176471</v>
      </c>
      <c r="O96">
        <v>73.289433161311806</v>
      </c>
      <c r="P96">
        <v>24.816938160806494</v>
      </c>
      <c r="Q96">
        <v>10.972722641599605</v>
      </c>
      <c r="R96">
        <v>11.106536623819371</v>
      </c>
      <c r="S96">
        <v>11.58941209048362</v>
      </c>
      <c r="T96">
        <v>0</v>
      </c>
      <c r="U96">
        <v>62.778444351587851</v>
      </c>
      <c r="V96">
        <v>6.2601156069364166</v>
      </c>
      <c r="W96">
        <v>20.379365217391307</v>
      </c>
      <c r="X96">
        <v>43.189725769311288</v>
      </c>
      <c r="Y96">
        <v>0</v>
      </c>
      <c r="Z96">
        <v>2.8784289599999999</v>
      </c>
      <c r="AA96">
        <v>17.348400000000002</v>
      </c>
      <c r="AB96">
        <v>15.807247199999999</v>
      </c>
      <c r="AC96">
        <v>8.5010146560000024</v>
      </c>
      <c r="AD96">
        <v>8.0065281600000002</v>
      </c>
      <c r="AE96">
        <v>13.523846400000002</v>
      </c>
      <c r="AF96">
        <v>6.1515000000000013</v>
      </c>
      <c r="AG96">
        <v>28.132828800000006</v>
      </c>
      <c r="AH96">
        <v>20.546566560000002</v>
      </c>
      <c r="AI96">
        <v>0</v>
      </c>
      <c r="AJ96">
        <v>0</v>
      </c>
      <c r="AK96">
        <v>22.741920000000004</v>
      </c>
      <c r="AL96">
        <v>15.604200000000002</v>
      </c>
      <c r="AM96">
        <v>6.9552893142857144</v>
      </c>
      <c r="AN96">
        <v>0</v>
      </c>
      <c r="AO96">
        <v>0.81903860639999992</v>
      </c>
      <c r="AP96">
        <v>1.0689688799999999</v>
      </c>
      <c r="AQ96">
        <v>23.712810000000001</v>
      </c>
      <c r="AR96">
        <v>21.819455999999999</v>
      </c>
      <c r="AS96">
        <v>14.009330613600001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28.906057860995574</v>
      </c>
      <c r="BB96">
        <f t="shared" si="1"/>
        <v>985.34160872205143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400.39348755064157</v>
      </c>
      <c r="L97">
        <v>11.044387173789714</v>
      </c>
      <c r="M97">
        <v>58.91741341729233</v>
      </c>
      <c r="N97">
        <v>51.882352941176471</v>
      </c>
      <c r="O97">
        <v>73.289433161311806</v>
      </c>
      <c r="P97">
        <v>24.816938160806494</v>
      </c>
      <c r="Q97">
        <v>10.972722641599605</v>
      </c>
      <c r="R97">
        <v>11.106536623819371</v>
      </c>
      <c r="S97">
        <v>11.58941209048362</v>
      </c>
      <c r="T97">
        <v>0</v>
      </c>
      <c r="U97">
        <v>62.778444351587851</v>
      </c>
      <c r="V97">
        <v>6.2601156069364166</v>
      </c>
      <c r="W97">
        <v>20.379365217391307</v>
      </c>
      <c r="X97">
        <v>43.189725769311288</v>
      </c>
      <c r="Y97">
        <v>0</v>
      </c>
      <c r="Z97">
        <v>2.8784289599999999</v>
      </c>
      <c r="AA97">
        <v>12.340957824000002</v>
      </c>
      <c r="AB97">
        <v>11.123618400000002</v>
      </c>
      <c r="AC97">
        <v>8.5010146560000024</v>
      </c>
      <c r="AD97">
        <v>8.0065281600000002</v>
      </c>
      <c r="AE97">
        <v>13.523846400000002</v>
      </c>
      <c r="AF97">
        <v>6.1515000000000013</v>
      </c>
      <c r="AG97">
        <v>28.132828800000006</v>
      </c>
      <c r="AH97">
        <v>10.273283280000001</v>
      </c>
      <c r="AI97">
        <v>0</v>
      </c>
      <c r="AJ97">
        <v>0</v>
      </c>
      <c r="AK97">
        <v>22.741920000000004</v>
      </c>
      <c r="AL97">
        <v>15.604200000000002</v>
      </c>
      <c r="AM97">
        <v>6.9552893142857144</v>
      </c>
      <c r="AN97">
        <v>0</v>
      </c>
      <c r="AO97">
        <v>2.2400570304</v>
      </c>
      <c r="AP97">
        <v>1.0689688799999999</v>
      </c>
      <c r="AQ97">
        <v>23.712810000000001</v>
      </c>
      <c r="AR97">
        <v>21.819455999999999</v>
      </c>
      <c r="AS97">
        <v>14.009330613600001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28.377574532759745</v>
      </c>
      <c r="BB97">
        <f t="shared" si="1"/>
        <v>967.32679849167369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400.39348755064157</v>
      </c>
      <c r="L98">
        <v>11.044387173789714</v>
      </c>
      <c r="M98">
        <v>58.91741341729233</v>
      </c>
      <c r="N98">
        <v>51.882352941176471</v>
      </c>
      <c r="O98">
        <v>73.289433161311806</v>
      </c>
      <c r="P98">
        <v>24.816938160806494</v>
      </c>
      <c r="Q98">
        <v>10.972722641599605</v>
      </c>
      <c r="R98">
        <v>11.106536623819371</v>
      </c>
      <c r="S98">
        <v>11.58941209048362</v>
      </c>
      <c r="T98">
        <v>0</v>
      </c>
      <c r="U98">
        <v>62.778444351587851</v>
      </c>
      <c r="V98">
        <v>6.2601156069364166</v>
      </c>
      <c r="W98">
        <v>20.379365217391307</v>
      </c>
      <c r="X98">
        <v>43.189725769311288</v>
      </c>
      <c r="Y98">
        <v>0</v>
      </c>
      <c r="Z98">
        <v>2.8784289599999999</v>
      </c>
      <c r="AA98">
        <v>12.340957824000002</v>
      </c>
      <c r="AB98">
        <v>11.123618400000002</v>
      </c>
      <c r="AC98">
        <v>8.5010146560000024</v>
      </c>
      <c r="AD98">
        <v>8.0065281600000002</v>
      </c>
      <c r="AE98">
        <v>13.523846400000002</v>
      </c>
      <c r="AF98">
        <v>6.1515000000000013</v>
      </c>
      <c r="AG98">
        <v>28.132828800000006</v>
      </c>
      <c r="AH98">
        <v>10.273283280000001</v>
      </c>
      <c r="AI98">
        <v>0</v>
      </c>
      <c r="AJ98">
        <v>0</v>
      </c>
      <c r="AK98">
        <v>22.741920000000004</v>
      </c>
      <c r="AL98">
        <v>15.604200000000002</v>
      </c>
      <c r="AM98">
        <v>6.9552893142857144</v>
      </c>
      <c r="AN98">
        <v>0</v>
      </c>
      <c r="AO98">
        <v>2.2405735295999998</v>
      </c>
      <c r="AP98">
        <v>1.0689688799999999</v>
      </c>
      <c r="AQ98">
        <v>23.712810000000001</v>
      </c>
      <c r="AR98">
        <v>21.819455999999999</v>
      </c>
      <c r="AS98">
        <v>14.009330613600001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28.37758902635975</v>
      </c>
      <c r="BB98">
        <f t="shared" si="1"/>
        <v>967.32730049727377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7.7484588968887028E-3</v>
      </c>
      <c r="J99">
        <f t="shared" si="2"/>
        <v>1.1587203890900844E-3</v>
      </c>
      <c r="K99">
        <f t="shared" si="2"/>
        <v>8.6678199827930449</v>
      </c>
      <c r="L99">
        <f t="shared" si="2"/>
        <v>0.31589411918118737</v>
      </c>
      <c r="M99">
        <f t="shared" si="2"/>
        <v>1.3372205436615445</v>
      </c>
      <c r="N99">
        <f t="shared" si="2"/>
        <v>1.2442358757728031</v>
      </c>
      <c r="O99">
        <f t="shared" si="2"/>
        <v>1.6357927852619116</v>
      </c>
      <c r="P99">
        <f t="shared" si="2"/>
        <v>0.59560651585935565</v>
      </c>
      <c r="Q99">
        <f t="shared" si="2"/>
        <v>0.54621746407789318</v>
      </c>
      <c r="R99">
        <f t="shared" si="2"/>
        <v>0.89844000722729211</v>
      </c>
      <c r="S99">
        <f t="shared" si="2"/>
        <v>0.2781458901716069</v>
      </c>
      <c r="T99">
        <f t="shared" si="2"/>
        <v>0</v>
      </c>
      <c r="U99">
        <f t="shared" si="2"/>
        <v>1.5066826644381068</v>
      </c>
      <c r="V99">
        <f t="shared" si="2"/>
        <v>0.15024277456647422</v>
      </c>
      <c r="W99">
        <f t="shared" si="2"/>
        <v>0.46216825582125948</v>
      </c>
      <c r="X99">
        <f t="shared" si="2"/>
        <v>1.036553418463471</v>
      </c>
      <c r="Y99">
        <f t="shared" si="2"/>
        <v>0</v>
      </c>
      <c r="Z99">
        <f t="shared" si="2"/>
        <v>0.1223332308000001</v>
      </c>
      <c r="AA99">
        <f t="shared" si="2"/>
        <v>0.22205639728799981</v>
      </c>
      <c r="AB99">
        <f t="shared" si="2"/>
        <v>0.24269686261199977</v>
      </c>
      <c r="AC99">
        <f t="shared" si="2"/>
        <v>0.17235401701680031</v>
      </c>
      <c r="AD99">
        <f t="shared" si="2"/>
        <v>0.17613839787120017</v>
      </c>
      <c r="AE99">
        <f t="shared" si="2"/>
        <v>0.32088875593679977</v>
      </c>
      <c r="AF99">
        <f t="shared" si="2"/>
        <v>0.19753150000000003</v>
      </c>
      <c r="AG99">
        <f t="shared" si="2"/>
        <v>0.67518789119999956</v>
      </c>
      <c r="AH99">
        <f t="shared" si="2"/>
        <v>0.57634366967999962</v>
      </c>
      <c r="AI99">
        <f t="shared" si="2"/>
        <v>5.8426117199999988E-2</v>
      </c>
      <c r="AJ99">
        <f t="shared" si="2"/>
        <v>0</v>
      </c>
      <c r="AK99">
        <f t="shared" si="2"/>
        <v>0.54580607999999953</v>
      </c>
      <c r="AL99">
        <f t="shared" si="2"/>
        <v>0.64995827500000125</v>
      </c>
      <c r="AM99">
        <f t="shared" si="2"/>
        <v>0.12880165396825408</v>
      </c>
      <c r="AN99">
        <f t="shared" si="2"/>
        <v>0</v>
      </c>
      <c r="AO99">
        <f t="shared" si="2"/>
        <v>3.3388509722399998E-2</v>
      </c>
      <c r="AP99">
        <f t="shared" si="2"/>
        <v>3.1872151080000008E-2</v>
      </c>
      <c r="AQ99">
        <f t="shared" si="2"/>
        <v>0.28865869999999993</v>
      </c>
      <c r="AR99">
        <f t="shared" si="2"/>
        <v>0.52803083519999916</v>
      </c>
      <c r="AS99">
        <f t="shared" si="2"/>
        <v>0.33744336957360027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1.3399621506364029E-2</v>
      </c>
      <c r="AY99">
        <f t="shared" si="2"/>
        <v>0</v>
      </c>
      <c r="AZ99">
        <f t="shared" si="2"/>
        <v>0</v>
      </c>
      <c r="BA99">
        <f t="shared" si="2"/>
        <v>0.68414943040007237</v>
      </c>
      <c r="BB99">
        <f t="shared" si="1"/>
        <v>23.321094081837266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20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0.34138092743128295</v>
      </c>
      <c r="K3">
        <v>165.03308225317897</v>
      </c>
      <c r="L3">
        <v>63.620778964952081</v>
      </c>
      <c r="M3">
        <v>0</v>
      </c>
      <c r="N3">
        <v>29.99863905419766</v>
      </c>
      <c r="O3">
        <v>50.37668925181702</v>
      </c>
      <c r="P3">
        <v>62.243063068600947</v>
      </c>
      <c r="Q3">
        <v>5.5399528079282678</v>
      </c>
      <c r="R3">
        <v>10.764759553289633</v>
      </c>
      <c r="S3">
        <v>6.7004505070202809</v>
      </c>
      <c r="T3">
        <v>0</v>
      </c>
      <c r="U3">
        <v>230.65082489430736</v>
      </c>
      <c r="V3">
        <v>3.6242774566473988</v>
      </c>
      <c r="W3">
        <v>10.951805111058036</v>
      </c>
      <c r="X3">
        <v>24.981283232154073</v>
      </c>
      <c r="Y3">
        <v>0</v>
      </c>
      <c r="Z3">
        <v>3.3293303999999999</v>
      </c>
      <c r="AA3">
        <v>7.1234299999999999</v>
      </c>
      <c r="AB3">
        <v>3.3181036000000002</v>
      </c>
      <c r="AC3">
        <v>2.4581713599999997</v>
      </c>
      <c r="AD3">
        <v>2.3151845999999998</v>
      </c>
      <c r="AE3">
        <v>7.1694039999999992</v>
      </c>
      <c r="AF3">
        <v>0</v>
      </c>
      <c r="AG3">
        <v>0</v>
      </c>
      <c r="AH3">
        <v>5.9412885999999991</v>
      </c>
      <c r="AI3">
        <v>0</v>
      </c>
      <c r="AJ3">
        <v>0</v>
      </c>
      <c r="AK3">
        <v>13.149839999999998</v>
      </c>
      <c r="AL3">
        <v>8.8530000000000015</v>
      </c>
      <c r="AM3">
        <v>4.0218514285714289</v>
      </c>
      <c r="AN3">
        <v>0</v>
      </c>
      <c r="AO3">
        <v>1.2396216</v>
      </c>
      <c r="AP3">
        <v>1.5943325999999998</v>
      </c>
      <c r="AQ3">
        <v>0</v>
      </c>
      <c r="AR3">
        <v>12.61872</v>
      </c>
      <c r="AS3">
        <v>8.1019352819999977</v>
      </c>
      <c r="AT3">
        <v>0</v>
      </c>
      <c r="AU3">
        <v>0</v>
      </c>
      <c r="AV3">
        <v>0</v>
      </c>
      <c r="AW3">
        <v>0</v>
      </c>
      <c r="AX3">
        <v>3.2622723004694834</v>
      </c>
      <c r="AY3">
        <v>0</v>
      </c>
      <c r="AZ3">
        <v>0</v>
      </c>
      <c r="BA3">
        <v>21.355718850266292</v>
      </c>
      <c r="BB3">
        <f>SUM(B3:AZ3)-BA3</f>
        <v>727.96775400335753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0.34138092743128295</v>
      </c>
      <c r="K4">
        <v>165.03308225317897</v>
      </c>
      <c r="L4">
        <v>63.620778964952081</v>
      </c>
      <c r="M4">
        <v>0</v>
      </c>
      <c r="N4">
        <v>29.99863905419766</v>
      </c>
      <c r="O4">
        <v>50.37668925181702</v>
      </c>
      <c r="P4">
        <v>62.243063068600947</v>
      </c>
      <c r="Q4">
        <v>5.5399528079282678</v>
      </c>
      <c r="R4">
        <v>10.764759553289633</v>
      </c>
      <c r="S4">
        <v>6.7004505070202809</v>
      </c>
      <c r="T4">
        <v>0</v>
      </c>
      <c r="U4">
        <v>230.65082489430736</v>
      </c>
      <c r="V4">
        <v>3.6242774566473988</v>
      </c>
      <c r="W4">
        <v>10.951805111058036</v>
      </c>
      <c r="X4">
        <v>24.981283232154073</v>
      </c>
      <c r="Y4">
        <v>0</v>
      </c>
      <c r="Z4">
        <v>3.3293303999999999</v>
      </c>
      <c r="AA4">
        <v>7.1234299999999999</v>
      </c>
      <c r="AB4">
        <v>3.3181036000000002</v>
      </c>
      <c r="AC4">
        <v>2.4581713599999997</v>
      </c>
      <c r="AD4">
        <v>2.3151845999999998</v>
      </c>
      <c r="AE4">
        <v>7.1694039999999992</v>
      </c>
      <c r="AF4">
        <v>0</v>
      </c>
      <c r="AG4">
        <v>0</v>
      </c>
      <c r="AH4">
        <v>5.9412885999999991</v>
      </c>
      <c r="AI4">
        <v>0</v>
      </c>
      <c r="AJ4">
        <v>0</v>
      </c>
      <c r="AK4">
        <v>13.149839999999998</v>
      </c>
      <c r="AL4">
        <v>8.8530000000000015</v>
      </c>
      <c r="AM4">
        <v>4.0218514285714289</v>
      </c>
      <c r="AN4">
        <v>0</v>
      </c>
      <c r="AO4">
        <v>1.2396216</v>
      </c>
      <c r="AP4">
        <v>1.5943325999999998</v>
      </c>
      <c r="AQ4">
        <v>0</v>
      </c>
      <c r="AR4">
        <v>12.61872</v>
      </c>
      <c r="AS4">
        <v>8.1019352819999977</v>
      </c>
      <c r="AT4">
        <v>0</v>
      </c>
      <c r="AU4">
        <v>0</v>
      </c>
      <c r="AV4">
        <v>0</v>
      </c>
      <c r="AW4">
        <v>0</v>
      </c>
      <c r="AX4">
        <v>3.2622723004694834</v>
      </c>
      <c r="AY4">
        <v>0</v>
      </c>
      <c r="AZ4">
        <v>0</v>
      </c>
      <c r="BA4">
        <v>21.355718850266292</v>
      </c>
      <c r="BB4">
        <f t="shared" ref="BB4:BB67" si="0">SUM(B4:AZ4)-BA4</f>
        <v>727.96775400335753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0.34138092743128295</v>
      </c>
      <c r="K5">
        <v>165.03308225317897</v>
      </c>
      <c r="L5">
        <v>63.620778964952081</v>
      </c>
      <c r="M5">
        <v>0</v>
      </c>
      <c r="N5">
        <v>29.997058823529411</v>
      </c>
      <c r="O5">
        <v>50.3761918386882</v>
      </c>
      <c r="P5">
        <v>62.243063068600947</v>
      </c>
      <c r="Q5">
        <v>5.5399528079282678</v>
      </c>
      <c r="R5">
        <v>10.764759553289633</v>
      </c>
      <c r="S5">
        <v>6.7004505070202809</v>
      </c>
      <c r="T5">
        <v>0</v>
      </c>
      <c r="U5">
        <v>230.65082489430736</v>
      </c>
      <c r="V5">
        <v>3.6242774566473988</v>
      </c>
      <c r="W5">
        <v>10.949190066857692</v>
      </c>
      <c r="X5">
        <v>24.981283232154073</v>
      </c>
      <c r="Y5">
        <v>0</v>
      </c>
      <c r="Z5">
        <v>3.3293303999999999</v>
      </c>
      <c r="AA5">
        <v>7.1234299999999999</v>
      </c>
      <c r="AB5">
        <v>3.3181036000000002</v>
      </c>
      <c r="AC5">
        <v>2.4581713599999997</v>
      </c>
      <c r="AD5">
        <v>2.3151845999999998</v>
      </c>
      <c r="AE5">
        <v>7.1694039999999992</v>
      </c>
      <c r="AF5">
        <v>0</v>
      </c>
      <c r="AG5">
        <v>0</v>
      </c>
      <c r="AH5">
        <v>5.9412885999999991</v>
      </c>
      <c r="AI5">
        <v>0</v>
      </c>
      <c r="AJ5">
        <v>0</v>
      </c>
      <c r="AK5">
        <v>13.149839999999998</v>
      </c>
      <c r="AL5">
        <v>8.8530000000000015</v>
      </c>
      <c r="AM5">
        <v>2.681234285714285</v>
      </c>
      <c r="AN5">
        <v>0</v>
      </c>
      <c r="AO5">
        <v>1.4337791999999998</v>
      </c>
      <c r="AP5">
        <v>1.5943325999999998</v>
      </c>
      <c r="AQ5">
        <v>0</v>
      </c>
      <c r="AR5">
        <v>12.61872</v>
      </c>
      <c r="AS5">
        <v>8.3370115200000008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21.236636100387592</v>
      </c>
      <c r="BB5">
        <f t="shared" si="0"/>
        <v>723.90848845991229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0.34138092743128295</v>
      </c>
      <c r="K6">
        <v>165.03308225317897</v>
      </c>
      <c r="L6">
        <v>63.620778964952081</v>
      </c>
      <c r="M6">
        <v>0</v>
      </c>
      <c r="N6">
        <v>29.997058823529411</v>
      </c>
      <c r="O6">
        <v>50.3761918386882</v>
      </c>
      <c r="P6">
        <v>62.243063068600947</v>
      </c>
      <c r="Q6">
        <v>5.5399528079282678</v>
      </c>
      <c r="R6">
        <v>10.764759553289633</v>
      </c>
      <c r="S6">
        <v>6.7004505070202809</v>
      </c>
      <c r="T6">
        <v>0</v>
      </c>
      <c r="U6">
        <v>230.65082489430736</v>
      </c>
      <c r="V6">
        <v>3.6242774566473988</v>
      </c>
      <c r="W6">
        <v>10.949190066857692</v>
      </c>
      <c r="X6">
        <v>24.981283232154073</v>
      </c>
      <c r="Y6">
        <v>0</v>
      </c>
      <c r="Z6">
        <v>3.3293303999999999</v>
      </c>
      <c r="AA6">
        <v>7.1234299999999999</v>
      </c>
      <c r="AB6">
        <v>3.3181036000000002</v>
      </c>
      <c r="AC6">
        <v>2.4581713599999997</v>
      </c>
      <c r="AD6">
        <v>2.3151845999999998</v>
      </c>
      <c r="AE6">
        <v>7.1694039999999992</v>
      </c>
      <c r="AF6">
        <v>0</v>
      </c>
      <c r="AG6">
        <v>0</v>
      </c>
      <c r="AH6">
        <v>5.9412885999999991</v>
      </c>
      <c r="AI6">
        <v>0</v>
      </c>
      <c r="AJ6">
        <v>0</v>
      </c>
      <c r="AK6">
        <v>13.149839999999998</v>
      </c>
      <c r="AL6">
        <v>8.8530000000000015</v>
      </c>
      <c r="AM6">
        <v>2.681234285714285</v>
      </c>
      <c r="AN6">
        <v>0</v>
      </c>
      <c r="AO6">
        <v>1.4188439999999998</v>
      </c>
      <c r="AP6">
        <v>1.5943325999999998</v>
      </c>
      <c r="AQ6">
        <v>0</v>
      </c>
      <c r="AR6">
        <v>12.61872</v>
      </c>
      <c r="AS6">
        <v>8.3370115200000008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21.236210396387598</v>
      </c>
      <c r="BB6">
        <f t="shared" si="0"/>
        <v>723.89397896391233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0.34138092743128295</v>
      </c>
      <c r="K7">
        <v>165.03308225317897</v>
      </c>
      <c r="L7">
        <v>63.620778964952081</v>
      </c>
      <c r="M7">
        <v>0</v>
      </c>
      <c r="N7">
        <v>29.997058823529411</v>
      </c>
      <c r="O7">
        <v>50.3761918386882</v>
      </c>
      <c r="P7">
        <v>62.243063068600947</v>
      </c>
      <c r="Q7">
        <v>5.5399528079282678</v>
      </c>
      <c r="R7">
        <v>10.764759553289633</v>
      </c>
      <c r="S7">
        <v>6.7004505070202809</v>
      </c>
      <c r="T7">
        <v>0</v>
      </c>
      <c r="U7">
        <v>230.65082489430736</v>
      </c>
      <c r="V7">
        <v>3.6242774566473988</v>
      </c>
      <c r="W7">
        <v>10.949190066857692</v>
      </c>
      <c r="X7">
        <v>24.981283232154073</v>
      </c>
      <c r="Y7">
        <v>0</v>
      </c>
      <c r="Z7">
        <v>3.3293303999999999</v>
      </c>
      <c r="AA7">
        <v>3.551682</v>
      </c>
      <c r="AB7">
        <v>3.3181036000000002</v>
      </c>
      <c r="AC7">
        <v>2.4581713599999997</v>
      </c>
      <c r="AD7">
        <v>2.3151845999999998</v>
      </c>
      <c r="AE7">
        <v>7.1694039999999992</v>
      </c>
      <c r="AF7">
        <v>0</v>
      </c>
      <c r="AG7">
        <v>0</v>
      </c>
      <c r="AH7">
        <v>5.9412885999999991</v>
      </c>
      <c r="AI7">
        <v>0</v>
      </c>
      <c r="AJ7">
        <v>0</v>
      </c>
      <c r="AK7">
        <v>13.149839999999998</v>
      </c>
      <c r="AL7">
        <v>8.8530000000000015</v>
      </c>
      <c r="AM7">
        <v>2.681234285714285</v>
      </c>
      <c r="AN7">
        <v>0</v>
      </c>
      <c r="AO7">
        <v>1.6082970119999997</v>
      </c>
      <c r="AP7">
        <v>1.5943325999999998</v>
      </c>
      <c r="AQ7">
        <v>0</v>
      </c>
      <c r="AR7">
        <v>12.61872</v>
      </c>
      <c r="AS7">
        <v>8.3370115200000008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21.139815364387594</v>
      </c>
      <c r="BB7">
        <f t="shared" si="0"/>
        <v>720.60807900791235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0.34138092743128295</v>
      </c>
      <c r="K8">
        <v>165.03308225317897</v>
      </c>
      <c r="L8">
        <v>63.620778964952081</v>
      </c>
      <c r="M8">
        <v>0</v>
      </c>
      <c r="N8">
        <v>29.997058823529411</v>
      </c>
      <c r="O8">
        <v>50.3761918386882</v>
      </c>
      <c r="P8">
        <v>62.243063068600947</v>
      </c>
      <c r="Q8">
        <v>5.5399528079282678</v>
      </c>
      <c r="R8">
        <v>10.764759553289633</v>
      </c>
      <c r="S8">
        <v>6.7004505070202809</v>
      </c>
      <c r="T8">
        <v>0</v>
      </c>
      <c r="U8">
        <v>230.65082489430736</v>
      </c>
      <c r="V8">
        <v>3.6242774566473988</v>
      </c>
      <c r="W8">
        <v>10.949190066857692</v>
      </c>
      <c r="X8">
        <v>24.981283232154073</v>
      </c>
      <c r="Y8">
        <v>0</v>
      </c>
      <c r="Z8">
        <v>3.3293303999999999</v>
      </c>
      <c r="AA8">
        <v>3.551682</v>
      </c>
      <c r="AB8">
        <v>3.3181036000000002</v>
      </c>
      <c r="AC8">
        <v>2.4581713599999997</v>
      </c>
      <c r="AD8">
        <v>2.3151845999999998</v>
      </c>
      <c r="AE8">
        <v>7.1694039999999992</v>
      </c>
      <c r="AF8">
        <v>0</v>
      </c>
      <c r="AG8">
        <v>0</v>
      </c>
      <c r="AH8">
        <v>5.9412885999999991</v>
      </c>
      <c r="AI8">
        <v>0</v>
      </c>
      <c r="AJ8">
        <v>0</v>
      </c>
      <c r="AK8">
        <v>13.149839999999998</v>
      </c>
      <c r="AL8">
        <v>8.8530000000000015</v>
      </c>
      <c r="AM8">
        <v>2.681234285714285</v>
      </c>
      <c r="AN8">
        <v>0</v>
      </c>
      <c r="AO8">
        <v>1.5914949119999999</v>
      </c>
      <c r="AP8">
        <v>1.5943325999999998</v>
      </c>
      <c r="AQ8">
        <v>0</v>
      </c>
      <c r="AR8">
        <v>12.61872</v>
      </c>
      <c r="AS8">
        <v>8.3370115200000008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21.139336320387592</v>
      </c>
      <c r="BB8">
        <f t="shared" si="0"/>
        <v>720.59175595191243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0.34138092743128295</v>
      </c>
      <c r="K9">
        <v>165.03308225317897</v>
      </c>
      <c r="L9">
        <v>63.620778964952081</v>
      </c>
      <c r="M9">
        <v>0</v>
      </c>
      <c r="N9">
        <v>29.997058823529411</v>
      </c>
      <c r="O9">
        <v>50.3761918386882</v>
      </c>
      <c r="P9">
        <v>62.243063068600947</v>
      </c>
      <c r="Q9">
        <v>5.5399528079282678</v>
      </c>
      <c r="R9">
        <v>10.764759553289633</v>
      </c>
      <c r="S9">
        <v>6.7004505070202809</v>
      </c>
      <c r="T9">
        <v>0</v>
      </c>
      <c r="U9">
        <v>230.65082489430736</v>
      </c>
      <c r="V9">
        <v>3.6242774566473988</v>
      </c>
      <c r="W9">
        <v>10.94151206114163</v>
      </c>
      <c r="X9">
        <v>24.981283232154073</v>
      </c>
      <c r="Y9">
        <v>0</v>
      </c>
      <c r="Z9">
        <v>3.3293303999999999</v>
      </c>
      <c r="AA9">
        <v>3.551682</v>
      </c>
      <c r="AB9">
        <v>3.3181036000000002</v>
      </c>
      <c r="AC9">
        <v>2.4581713599999997</v>
      </c>
      <c r="AD9">
        <v>2.3151845999999998</v>
      </c>
      <c r="AE9">
        <v>7.1694039999999992</v>
      </c>
      <c r="AF9">
        <v>0</v>
      </c>
      <c r="AG9">
        <v>0</v>
      </c>
      <c r="AH9">
        <v>5.9412885999999991</v>
      </c>
      <c r="AI9">
        <v>0</v>
      </c>
      <c r="AJ9">
        <v>0</v>
      </c>
      <c r="AK9">
        <v>13.149839999999998</v>
      </c>
      <c r="AL9">
        <v>8.8530000000000015</v>
      </c>
      <c r="AM9">
        <v>2.681234285714285</v>
      </c>
      <c r="AN9">
        <v>0</v>
      </c>
      <c r="AO9">
        <v>1.613150952</v>
      </c>
      <c r="AP9">
        <v>0.45552360000000003</v>
      </c>
      <c r="AQ9">
        <v>0</v>
      </c>
      <c r="AR9">
        <v>12.61872</v>
      </c>
      <c r="AS9">
        <v>8.3370115200000008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21.107278597313758</v>
      </c>
      <c r="BB9">
        <f t="shared" si="0"/>
        <v>719.49898270927008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0.34138092743128295</v>
      </c>
      <c r="K10">
        <v>165.03308225317897</v>
      </c>
      <c r="L10">
        <v>63.620778964952081</v>
      </c>
      <c r="M10">
        <v>0</v>
      </c>
      <c r="N10">
        <v>29.997058823529411</v>
      </c>
      <c r="O10">
        <v>50.3761918386882</v>
      </c>
      <c r="P10">
        <v>62.243063068600947</v>
      </c>
      <c r="Q10">
        <v>5.5399528079282678</v>
      </c>
      <c r="R10">
        <v>10.764759553289633</v>
      </c>
      <c r="S10">
        <v>6.7004505070202809</v>
      </c>
      <c r="T10">
        <v>0</v>
      </c>
      <c r="U10">
        <v>230.65082489430736</v>
      </c>
      <c r="V10">
        <v>3.6242774566473988</v>
      </c>
      <c r="W10">
        <v>10.94151206114163</v>
      </c>
      <c r="X10">
        <v>24.981283232154073</v>
      </c>
      <c r="Y10">
        <v>0</v>
      </c>
      <c r="Z10">
        <v>3.3293303999999999</v>
      </c>
      <c r="AA10">
        <v>3.551682</v>
      </c>
      <c r="AB10">
        <v>3.3181036000000002</v>
      </c>
      <c r="AC10">
        <v>2.4581713599999997</v>
      </c>
      <c r="AD10">
        <v>2.3151845999999998</v>
      </c>
      <c r="AE10">
        <v>7.1694039999999992</v>
      </c>
      <c r="AF10">
        <v>0</v>
      </c>
      <c r="AG10">
        <v>0</v>
      </c>
      <c r="AH10">
        <v>5.9412885999999991</v>
      </c>
      <c r="AI10">
        <v>0</v>
      </c>
      <c r="AJ10">
        <v>0</v>
      </c>
      <c r="AK10">
        <v>13.149839999999998</v>
      </c>
      <c r="AL10">
        <v>8.8530000000000015</v>
      </c>
      <c r="AM10">
        <v>2.681234285714285</v>
      </c>
      <c r="AN10">
        <v>0</v>
      </c>
      <c r="AO10">
        <v>1.6094918279999999</v>
      </c>
      <c r="AP10">
        <v>0.45552360000000003</v>
      </c>
      <c r="AQ10">
        <v>0</v>
      </c>
      <c r="AR10">
        <v>12.61872</v>
      </c>
      <c r="AS10">
        <v>8.3370115200000008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21.107174457313761</v>
      </c>
      <c r="BB10">
        <f t="shared" si="0"/>
        <v>719.49542772527025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165.03308225317897</v>
      </c>
      <c r="L11">
        <v>63.620778964952081</v>
      </c>
      <c r="M11">
        <v>0</v>
      </c>
      <c r="N11">
        <v>29.997058823529411</v>
      </c>
      <c r="O11">
        <v>50.3761918386882</v>
      </c>
      <c r="P11">
        <v>62.243063068600947</v>
      </c>
      <c r="Q11">
        <v>5.5399528079282678</v>
      </c>
      <c r="R11">
        <v>10.764759553289633</v>
      </c>
      <c r="S11">
        <v>6.7004505070202809</v>
      </c>
      <c r="T11">
        <v>0</v>
      </c>
      <c r="U11">
        <v>230.65082489430736</v>
      </c>
      <c r="V11">
        <v>3.6242774566473988</v>
      </c>
      <c r="W11">
        <v>10.94151206114163</v>
      </c>
      <c r="X11">
        <v>24.981283232154073</v>
      </c>
      <c r="Y11">
        <v>0</v>
      </c>
      <c r="Z11">
        <v>3.3293303999999999</v>
      </c>
      <c r="AA11">
        <v>3.551682</v>
      </c>
      <c r="AB11">
        <v>3.3181036000000002</v>
      </c>
      <c r="AC11">
        <v>2.4581713599999997</v>
      </c>
      <c r="AD11">
        <v>2.3151845999999998</v>
      </c>
      <c r="AE11">
        <v>7.1694039999999992</v>
      </c>
      <c r="AF11">
        <v>0</v>
      </c>
      <c r="AG11">
        <v>0</v>
      </c>
      <c r="AH11">
        <v>5.9412885999999991</v>
      </c>
      <c r="AI11">
        <v>0</v>
      </c>
      <c r="AJ11">
        <v>0</v>
      </c>
      <c r="AK11">
        <v>13.149839999999998</v>
      </c>
      <c r="AL11">
        <v>8.8530000000000015</v>
      </c>
      <c r="AM11">
        <v>2.681234285714285</v>
      </c>
      <c r="AN11">
        <v>0</v>
      </c>
      <c r="AO11">
        <v>1.6165113720000002</v>
      </c>
      <c r="AP11">
        <v>0.45552360000000003</v>
      </c>
      <c r="AQ11">
        <v>0</v>
      </c>
      <c r="AR11">
        <v>12.61872</v>
      </c>
      <c r="AS11">
        <v>8.1019352819999977</v>
      </c>
      <c r="AT11">
        <v>0</v>
      </c>
      <c r="AU11">
        <v>0</v>
      </c>
      <c r="AV11">
        <v>0</v>
      </c>
      <c r="AW11">
        <v>0</v>
      </c>
      <c r="AX11">
        <v>1.3902284482758622</v>
      </c>
      <c r="AY11">
        <v>0</v>
      </c>
      <c r="AZ11">
        <v>0</v>
      </c>
      <c r="BA11">
        <v>21.130566771054379</v>
      </c>
      <c r="BB11">
        <f t="shared" si="0"/>
        <v>720.292826238374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165.03308225317897</v>
      </c>
      <c r="L12">
        <v>63.620778964952081</v>
      </c>
      <c r="M12">
        <v>0</v>
      </c>
      <c r="N12">
        <v>29.997058823529411</v>
      </c>
      <c r="O12">
        <v>50.3761918386882</v>
      </c>
      <c r="P12">
        <v>62.243063068600947</v>
      </c>
      <c r="Q12">
        <v>5.5399528079282678</v>
      </c>
      <c r="R12">
        <v>10.764759553289633</v>
      </c>
      <c r="S12">
        <v>6.7004505070202809</v>
      </c>
      <c r="T12">
        <v>0</v>
      </c>
      <c r="U12">
        <v>230.65082489430736</v>
      </c>
      <c r="V12">
        <v>3.6242774566473988</v>
      </c>
      <c r="W12">
        <v>10.94151206114163</v>
      </c>
      <c r="X12">
        <v>24.981283232154073</v>
      </c>
      <c r="Y12">
        <v>0</v>
      </c>
      <c r="Z12">
        <v>3.3293303999999999</v>
      </c>
      <c r="AA12">
        <v>3.551682</v>
      </c>
      <c r="AB12">
        <v>3.3181036000000002</v>
      </c>
      <c r="AC12">
        <v>2.4581713599999997</v>
      </c>
      <c r="AD12">
        <v>2.3151845999999998</v>
      </c>
      <c r="AE12">
        <v>7.1694039999999992</v>
      </c>
      <c r="AF12">
        <v>0</v>
      </c>
      <c r="AG12">
        <v>0</v>
      </c>
      <c r="AH12">
        <v>5.9412885999999991</v>
      </c>
      <c r="AI12">
        <v>0</v>
      </c>
      <c r="AJ12">
        <v>0</v>
      </c>
      <c r="AK12">
        <v>13.149839999999998</v>
      </c>
      <c r="AL12">
        <v>8.8530000000000015</v>
      </c>
      <c r="AM12">
        <v>2.681234285714285</v>
      </c>
      <c r="AN12">
        <v>0</v>
      </c>
      <c r="AO12">
        <v>1.6352550479999999</v>
      </c>
      <c r="AP12">
        <v>0.45552360000000003</v>
      </c>
      <c r="AQ12">
        <v>0</v>
      </c>
      <c r="AR12">
        <v>12.61872</v>
      </c>
      <c r="AS12">
        <v>8.1019352819999977</v>
      </c>
      <c r="AT12">
        <v>0</v>
      </c>
      <c r="AU12">
        <v>0</v>
      </c>
      <c r="AV12">
        <v>0</v>
      </c>
      <c r="AW12">
        <v>0</v>
      </c>
      <c r="AX12">
        <v>1.3902284482758622</v>
      </c>
      <c r="AY12">
        <v>0</v>
      </c>
      <c r="AZ12">
        <v>0</v>
      </c>
      <c r="BA12">
        <v>21.13110093305438</v>
      </c>
      <c r="BB12">
        <f t="shared" si="0"/>
        <v>720.31103575237398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165.03308225317897</v>
      </c>
      <c r="L13">
        <v>63.620778964952081</v>
      </c>
      <c r="M13">
        <v>0</v>
      </c>
      <c r="N13">
        <v>29.997058823529411</v>
      </c>
      <c r="O13">
        <v>50.3761918386882</v>
      </c>
      <c r="P13">
        <v>62.243063068600947</v>
      </c>
      <c r="Q13">
        <v>5.5399528079282678</v>
      </c>
      <c r="R13">
        <v>10.764759553289633</v>
      </c>
      <c r="S13">
        <v>6.7004505070202809</v>
      </c>
      <c r="T13">
        <v>0</v>
      </c>
      <c r="U13">
        <v>230.65082489430736</v>
      </c>
      <c r="V13">
        <v>3.6242774566473988</v>
      </c>
      <c r="W13">
        <v>10.94151206114163</v>
      </c>
      <c r="X13">
        <v>24.981283232154073</v>
      </c>
      <c r="Y13">
        <v>0</v>
      </c>
      <c r="Z13">
        <v>3.3293303999999999</v>
      </c>
      <c r="AA13">
        <v>0</v>
      </c>
      <c r="AB13">
        <v>3.3181036000000002</v>
      </c>
      <c r="AC13">
        <v>2.4581713599999997</v>
      </c>
      <c r="AD13">
        <v>2.3151845999999998</v>
      </c>
      <c r="AE13">
        <v>7.1694039999999992</v>
      </c>
      <c r="AF13">
        <v>0</v>
      </c>
      <c r="AG13">
        <v>0</v>
      </c>
      <c r="AH13">
        <v>5.9412885999999991</v>
      </c>
      <c r="AI13">
        <v>0</v>
      </c>
      <c r="AJ13">
        <v>0</v>
      </c>
      <c r="AK13">
        <v>13.149839999999998</v>
      </c>
      <c r="AL13">
        <v>8.8530000000000015</v>
      </c>
      <c r="AM13">
        <v>2.681234285714285</v>
      </c>
      <c r="AN13">
        <v>0</v>
      </c>
      <c r="AO13">
        <v>1.2918947999999999</v>
      </c>
      <c r="AP13">
        <v>0.45552360000000003</v>
      </c>
      <c r="AQ13">
        <v>0</v>
      </c>
      <c r="AR13">
        <v>12.61872</v>
      </c>
      <c r="AS13">
        <v>8.1019352819999977</v>
      </c>
      <c r="AT13">
        <v>0</v>
      </c>
      <c r="AU13">
        <v>0</v>
      </c>
      <c r="AV13">
        <v>0</v>
      </c>
      <c r="AW13">
        <v>0</v>
      </c>
      <c r="AX13">
        <v>1.3902284482758622</v>
      </c>
      <c r="AY13">
        <v>0</v>
      </c>
      <c r="AZ13">
        <v>0</v>
      </c>
      <c r="BA13">
        <v>21.020092265054377</v>
      </c>
      <c r="BB13">
        <f t="shared" si="0"/>
        <v>716.52700217237407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165.03308225317897</v>
      </c>
      <c r="L14">
        <v>63.620778964952081</v>
      </c>
      <c r="M14">
        <v>0</v>
      </c>
      <c r="N14">
        <v>29.997058823529411</v>
      </c>
      <c r="O14">
        <v>50.3761918386882</v>
      </c>
      <c r="P14">
        <v>62.243063068600947</v>
      </c>
      <c r="Q14">
        <v>5.5399528079282678</v>
      </c>
      <c r="R14">
        <v>10.764759553289633</v>
      </c>
      <c r="S14">
        <v>6.7004505070202809</v>
      </c>
      <c r="T14">
        <v>0</v>
      </c>
      <c r="U14">
        <v>230.65082489430736</v>
      </c>
      <c r="V14">
        <v>3.6242774566473988</v>
      </c>
      <c r="W14">
        <v>10.94151206114163</v>
      </c>
      <c r="X14">
        <v>24.981283232154073</v>
      </c>
      <c r="Y14">
        <v>0</v>
      </c>
      <c r="Z14">
        <v>3.3293303999999999</v>
      </c>
      <c r="AA14">
        <v>0</v>
      </c>
      <c r="AB14">
        <v>3.3181036000000002</v>
      </c>
      <c r="AC14">
        <v>2.4581713599999997</v>
      </c>
      <c r="AD14">
        <v>2.3151845999999998</v>
      </c>
      <c r="AE14">
        <v>7.1694039999999992</v>
      </c>
      <c r="AF14">
        <v>0</v>
      </c>
      <c r="AG14">
        <v>0</v>
      </c>
      <c r="AH14">
        <v>5.9412885999999991</v>
      </c>
      <c r="AI14">
        <v>0</v>
      </c>
      <c r="AJ14">
        <v>0</v>
      </c>
      <c r="AK14">
        <v>13.149839999999998</v>
      </c>
      <c r="AL14">
        <v>8.8530000000000015</v>
      </c>
      <c r="AM14">
        <v>2.681234285714285</v>
      </c>
      <c r="AN14">
        <v>0</v>
      </c>
      <c r="AO14">
        <v>1.3217652</v>
      </c>
      <c r="AP14">
        <v>0.45552360000000003</v>
      </c>
      <c r="AQ14">
        <v>0</v>
      </c>
      <c r="AR14">
        <v>12.61872</v>
      </c>
      <c r="AS14">
        <v>8.1019352819999977</v>
      </c>
      <c r="AT14">
        <v>0</v>
      </c>
      <c r="AU14">
        <v>0</v>
      </c>
      <c r="AV14">
        <v>0</v>
      </c>
      <c r="AW14">
        <v>0</v>
      </c>
      <c r="AX14">
        <v>1.3902284482758622</v>
      </c>
      <c r="AY14">
        <v>0</v>
      </c>
      <c r="AZ14">
        <v>0</v>
      </c>
      <c r="BA14">
        <v>21.02094341905438</v>
      </c>
      <c r="BB14">
        <f t="shared" si="0"/>
        <v>716.55602141837403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165.03308225317897</v>
      </c>
      <c r="L15">
        <v>63.622407678496991</v>
      </c>
      <c r="M15">
        <v>0</v>
      </c>
      <c r="N15">
        <v>29.997058823529411</v>
      </c>
      <c r="O15">
        <v>50.3761918386882</v>
      </c>
      <c r="P15">
        <v>62.243063068600947</v>
      </c>
      <c r="Q15">
        <v>5.5399528079282678</v>
      </c>
      <c r="R15">
        <v>10.764759553289633</v>
      </c>
      <c r="S15">
        <v>6.7004505070202809</v>
      </c>
      <c r="T15">
        <v>0</v>
      </c>
      <c r="U15">
        <v>230.65082489430736</v>
      </c>
      <c r="V15">
        <v>3.6242774566473988</v>
      </c>
      <c r="W15">
        <v>11.000643027698187</v>
      </c>
      <c r="X15">
        <v>24.981283232154073</v>
      </c>
      <c r="Y15">
        <v>0</v>
      </c>
      <c r="Z15">
        <v>3.3293303999999999</v>
      </c>
      <c r="AA15">
        <v>0</v>
      </c>
      <c r="AB15">
        <v>3.3181036000000002</v>
      </c>
      <c r="AC15">
        <v>2.4581713599999997</v>
      </c>
      <c r="AD15">
        <v>2.3151845999999998</v>
      </c>
      <c r="AE15">
        <v>7.1694039999999992</v>
      </c>
      <c r="AF15">
        <v>0</v>
      </c>
      <c r="AG15">
        <v>0</v>
      </c>
      <c r="AH15">
        <v>5.9412885999999991</v>
      </c>
      <c r="AI15">
        <v>0</v>
      </c>
      <c r="AJ15">
        <v>0</v>
      </c>
      <c r="AK15">
        <v>13.149839999999998</v>
      </c>
      <c r="AL15">
        <v>15.197650000000005</v>
      </c>
      <c r="AM15">
        <v>2.681234285714285</v>
      </c>
      <c r="AN15">
        <v>0</v>
      </c>
      <c r="AO15">
        <v>1.4711171999999999</v>
      </c>
      <c r="AP15">
        <v>0.45552360000000003</v>
      </c>
      <c r="AQ15">
        <v>0</v>
      </c>
      <c r="AR15">
        <v>13.459967999999998</v>
      </c>
      <c r="AS15">
        <v>8.1019352819999977</v>
      </c>
      <c r="AT15">
        <v>0</v>
      </c>
      <c r="AU15">
        <v>0</v>
      </c>
      <c r="AV15">
        <v>0</v>
      </c>
      <c r="AW15">
        <v>0</v>
      </c>
      <c r="AX15">
        <v>1.3918999999999999</v>
      </c>
      <c r="AY15">
        <v>0</v>
      </c>
      <c r="AZ15">
        <v>0</v>
      </c>
      <c r="BA15">
        <v>21.23177726133326</v>
      </c>
      <c r="BB15">
        <f t="shared" si="0"/>
        <v>723.74286880792067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165.03308225317897</v>
      </c>
      <c r="L16">
        <v>63.622407678496991</v>
      </c>
      <c r="M16">
        <v>0</v>
      </c>
      <c r="N16">
        <v>29.997058823529411</v>
      </c>
      <c r="O16">
        <v>50.3761918386882</v>
      </c>
      <c r="P16">
        <v>62.243063068600947</v>
      </c>
      <c r="Q16">
        <v>5.5399528079282678</v>
      </c>
      <c r="R16">
        <v>10.764759553289633</v>
      </c>
      <c r="S16">
        <v>6.7004505070202809</v>
      </c>
      <c r="T16">
        <v>0</v>
      </c>
      <c r="U16">
        <v>230.65082489430736</v>
      </c>
      <c r="V16">
        <v>3.6242774566473988</v>
      </c>
      <c r="W16">
        <v>11.000643027698187</v>
      </c>
      <c r="X16">
        <v>24.981283232154073</v>
      </c>
      <c r="Y16">
        <v>0</v>
      </c>
      <c r="Z16">
        <v>3.3293303999999999</v>
      </c>
      <c r="AA16">
        <v>0</v>
      </c>
      <c r="AB16">
        <v>3.3181036000000002</v>
      </c>
      <c r="AC16">
        <v>2.4581713599999997</v>
      </c>
      <c r="AD16">
        <v>2.3151845999999998</v>
      </c>
      <c r="AE16">
        <v>7.1694039999999992</v>
      </c>
      <c r="AF16">
        <v>0</v>
      </c>
      <c r="AG16">
        <v>0</v>
      </c>
      <c r="AH16">
        <v>5.9412885999999991</v>
      </c>
      <c r="AI16">
        <v>0</v>
      </c>
      <c r="AJ16">
        <v>0</v>
      </c>
      <c r="AK16">
        <v>13.149839999999998</v>
      </c>
      <c r="AL16">
        <v>15.197650000000005</v>
      </c>
      <c r="AM16">
        <v>2.681234285714285</v>
      </c>
      <c r="AN16">
        <v>0</v>
      </c>
      <c r="AO16">
        <v>1.5009876</v>
      </c>
      <c r="AP16">
        <v>0.45552360000000003</v>
      </c>
      <c r="AQ16">
        <v>0</v>
      </c>
      <c r="AR16">
        <v>13.459967999999998</v>
      </c>
      <c r="AS16">
        <v>8.1019352819999977</v>
      </c>
      <c r="AT16">
        <v>0</v>
      </c>
      <c r="AU16">
        <v>0</v>
      </c>
      <c r="AV16">
        <v>0</v>
      </c>
      <c r="AW16">
        <v>0</v>
      </c>
      <c r="AX16">
        <v>1.3918999999999999</v>
      </c>
      <c r="AY16">
        <v>0</v>
      </c>
      <c r="AZ16">
        <v>0</v>
      </c>
      <c r="BA16">
        <v>21.232628669333263</v>
      </c>
      <c r="BB16">
        <f t="shared" si="0"/>
        <v>723.77188779992071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165.03308225317897</v>
      </c>
      <c r="L17">
        <v>63.622407678496991</v>
      </c>
      <c r="M17">
        <v>0</v>
      </c>
      <c r="N17">
        <v>29.997058823529411</v>
      </c>
      <c r="O17">
        <v>50.3761918386882</v>
      </c>
      <c r="P17">
        <v>62.243063068600947</v>
      </c>
      <c r="Q17">
        <v>5.5399528079282678</v>
      </c>
      <c r="R17">
        <v>10.764759553289633</v>
      </c>
      <c r="S17">
        <v>6.7004505070202809</v>
      </c>
      <c r="T17">
        <v>0</v>
      </c>
      <c r="U17">
        <v>230.65082489430736</v>
      </c>
      <c r="V17">
        <v>3.6242774566473988</v>
      </c>
      <c r="W17">
        <v>11.000643027698187</v>
      </c>
      <c r="X17">
        <v>24.981283232154073</v>
      </c>
      <c r="Y17">
        <v>0</v>
      </c>
      <c r="Z17">
        <v>3.3293303999999999</v>
      </c>
      <c r="AA17">
        <v>0</v>
      </c>
      <c r="AB17">
        <v>3.3181036000000002</v>
      </c>
      <c r="AC17">
        <v>2.4581713599999997</v>
      </c>
      <c r="AD17">
        <v>2.3151845999999998</v>
      </c>
      <c r="AE17">
        <v>7.1694039999999992</v>
      </c>
      <c r="AF17">
        <v>0</v>
      </c>
      <c r="AG17">
        <v>0</v>
      </c>
      <c r="AH17">
        <v>5.9412885999999991</v>
      </c>
      <c r="AI17">
        <v>0</v>
      </c>
      <c r="AJ17">
        <v>0</v>
      </c>
      <c r="AK17">
        <v>13.149839999999998</v>
      </c>
      <c r="AL17">
        <v>15.197650000000005</v>
      </c>
      <c r="AM17">
        <v>2.681234285714285</v>
      </c>
      <c r="AN17">
        <v>0</v>
      </c>
      <c r="AO17">
        <v>1.5756636000000004</v>
      </c>
      <c r="AP17">
        <v>0.45552360000000003</v>
      </c>
      <c r="AQ17">
        <v>0</v>
      </c>
      <c r="AR17">
        <v>13.459967999999998</v>
      </c>
      <c r="AS17">
        <v>8.1019352819999977</v>
      </c>
      <c r="AT17">
        <v>0</v>
      </c>
      <c r="AU17">
        <v>0</v>
      </c>
      <c r="AV17">
        <v>0</v>
      </c>
      <c r="AW17">
        <v>0</v>
      </c>
      <c r="AX17">
        <v>1.3918999999999999</v>
      </c>
      <c r="AY17">
        <v>0</v>
      </c>
      <c r="AZ17">
        <v>0</v>
      </c>
      <c r="BA17">
        <v>21.234756935333262</v>
      </c>
      <c r="BB17">
        <f t="shared" si="0"/>
        <v>723.84443553392066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165.03308225317897</v>
      </c>
      <c r="L18">
        <v>63.622407678496991</v>
      </c>
      <c r="M18">
        <v>0</v>
      </c>
      <c r="N18">
        <v>29.997058823529411</v>
      </c>
      <c r="O18">
        <v>50.3761918386882</v>
      </c>
      <c r="P18">
        <v>62.243063068600947</v>
      </c>
      <c r="Q18">
        <v>5.5399528079282678</v>
      </c>
      <c r="R18">
        <v>10.764759553289633</v>
      </c>
      <c r="S18">
        <v>6.7004505070202809</v>
      </c>
      <c r="T18">
        <v>0</v>
      </c>
      <c r="U18">
        <v>230.65082489430736</v>
      </c>
      <c r="V18">
        <v>3.6242774566473988</v>
      </c>
      <c r="W18">
        <v>11.000643027698187</v>
      </c>
      <c r="X18">
        <v>24.981283232154073</v>
      </c>
      <c r="Y18">
        <v>0</v>
      </c>
      <c r="Z18">
        <v>3.3293303999999999</v>
      </c>
      <c r="AA18">
        <v>0</v>
      </c>
      <c r="AB18">
        <v>3.3181036000000002</v>
      </c>
      <c r="AC18">
        <v>2.4581713599999997</v>
      </c>
      <c r="AD18">
        <v>2.3151845999999998</v>
      </c>
      <c r="AE18">
        <v>7.1694039999999992</v>
      </c>
      <c r="AF18">
        <v>0</v>
      </c>
      <c r="AG18">
        <v>0</v>
      </c>
      <c r="AH18">
        <v>5.9412885999999991</v>
      </c>
      <c r="AI18">
        <v>0</v>
      </c>
      <c r="AJ18">
        <v>0</v>
      </c>
      <c r="AK18">
        <v>13.149839999999998</v>
      </c>
      <c r="AL18">
        <v>15.197650000000005</v>
      </c>
      <c r="AM18">
        <v>2.681234285714285</v>
      </c>
      <c r="AN18">
        <v>0</v>
      </c>
      <c r="AO18">
        <v>1.5756636000000004</v>
      </c>
      <c r="AP18">
        <v>0.45552360000000003</v>
      </c>
      <c r="AQ18">
        <v>0</v>
      </c>
      <c r="AR18">
        <v>13.459967999999998</v>
      </c>
      <c r="AS18">
        <v>8.1019352819999977</v>
      </c>
      <c r="AT18">
        <v>0</v>
      </c>
      <c r="AU18">
        <v>0</v>
      </c>
      <c r="AV18">
        <v>0</v>
      </c>
      <c r="AW18">
        <v>0</v>
      </c>
      <c r="AX18">
        <v>1.3918999999999999</v>
      </c>
      <c r="AY18">
        <v>0</v>
      </c>
      <c r="AZ18">
        <v>0</v>
      </c>
      <c r="BA18">
        <v>21.234756935333262</v>
      </c>
      <c r="BB18">
        <f t="shared" si="0"/>
        <v>723.84443553392066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165.03308225317897</v>
      </c>
      <c r="L19">
        <v>63.622407678496991</v>
      </c>
      <c r="M19">
        <v>0</v>
      </c>
      <c r="N19">
        <v>29.997058823529411</v>
      </c>
      <c r="O19">
        <v>50.3761918386882</v>
      </c>
      <c r="P19">
        <v>62.243063068600947</v>
      </c>
      <c r="Q19">
        <v>5.5399528079282678</v>
      </c>
      <c r="R19">
        <v>10.764759553289633</v>
      </c>
      <c r="S19">
        <v>6.7004505070202809</v>
      </c>
      <c r="T19">
        <v>0</v>
      </c>
      <c r="U19">
        <v>230.65082489430736</v>
      </c>
      <c r="V19">
        <v>3.6242774566473988</v>
      </c>
      <c r="W19">
        <v>11.000643027698187</v>
      </c>
      <c r="X19">
        <v>24.981283232154073</v>
      </c>
      <c r="Y19">
        <v>0</v>
      </c>
      <c r="Z19">
        <v>3.3293303999999999</v>
      </c>
      <c r="AA19">
        <v>0</v>
      </c>
      <c r="AB19">
        <v>3.3181036000000002</v>
      </c>
      <c r="AC19">
        <v>2.4581713599999997</v>
      </c>
      <c r="AD19">
        <v>2.3151845999999998</v>
      </c>
      <c r="AE19">
        <v>7.1694039999999992</v>
      </c>
      <c r="AF19">
        <v>0</v>
      </c>
      <c r="AG19">
        <v>0</v>
      </c>
      <c r="AH19">
        <v>5.9412885999999991</v>
      </c>
      <c r="AI19">
        <v>0</v>
      </c>
      <c r="AJ19">
        <v>0</v>
      </c>
      <c r="AK19">
        <v>13.149839999999998</v>
      </c>
      <c r="AL19">
        <v>15.197650000000005</v>
      </c>
      <c r="AM19">
        <v>2.681234285714285</v>
      </c>
      <c r="AN19">
        <v>0</v>
      </c>
      <c r="AO19">
        <v>1.5607283999999999</v>
      </c>
      <c r="AP19">
        <v>0.45552360000000003</v>
      </c>
      <c r="AQ19">
        <v>0</v>
      </c>
      <c r="AR19">
        <v>12.61872</v>
      </c>
      <c r="AS19">
        <v>8.1019352819999977</v>
      </c>
      <c r="AT19">
        <v>0</v>
      </c>
      <c r="AU19">
        <v>0</v>
      </c>
      <c r="AV19">
        <v>0</v>
      </c>
      <c r="AW19">
        <v>0</v>
      </c>
      <c r="AX19">
        <v>1.3918999999999999</v>
      </c>
      <c r="AY19">
        <v>0</v>
      </c>
      <c r="AZ19">
        <v>0</v>
      </c>
      <c r="BA19">
        <v>21.210355663333264</v>
      </c>
      <c r="BB19">
        <f t="shared" si="0"/>
        <v>723.01265360592072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165.03308225317897</v>
      </c>
      <c r="L20">
        <v>63.622407678496991</v>
      </c>
      <c r="M20">
        <v>0</v>
      </c>
      <c r="N20">
        <v>29.997058823529411</v>
      </c>
      <c r="O20">
        <v>50.3761918386882</v>
      </c>
      <c r="P20">
        <v>62.243063068600947</v>
      </c>
      <c r="Q20">
        <v>5.5399528079282678</v>
      </c>
      <c r="R20">
        <v>10.764759553289633</v>
      </c>
      <c r="S20">
        <v>6.7004505070202809</v>
      </c>
      <c r="T20">
        <v>0</v>
      </c>
      <c r="U20">
        <v>230.65082489430736</v>
      </c>
      <c r="V20">
        <v>3.6242774566473988</v>
      </c>
      <c r="W20">
        <v>11.000643027698187</v>
      </c>
      <c r="X20">
        <v>24.981283232154073</v>
      </c>
      <c r="Y20">
        <v>0</v>
      </c>
      <c r="Z20">
        <v>3.3293303999999999</v>
      </c>
      <c r="AA20">
        <v>0</v>
      </c>
      <c r="AB20">
        <v>3.3181036000000002</v>
      </c>
      <c r="AC20">
        <v>2.4581713599999997</v>
      </c>
      <c r="AD20">
        <v>2.3151845999999998</v>
      </c>
      <c r="AE20">
        <v>7.1694039999999992</v>
      </c>
      <c r="AF20">
        <v>0</v>
      </c>
      <c r="AG20">
        <v>0</v>
      </c>
      <c r="AH20">
        <v>5.9412885999999991</v>
      </c>
      <c r="AI20">
        <v>0</v>
      </c>
      <c r="AJ20">
        <v>0</v>
      </c>
      <c r="AK20">
        <v>13.149839999999998</v>
      </c>
      <c r="AL20">
        <v>15.197650000000005</v>
      </c>
      <c r="AM20">
        <v>2.681234285714285</v>
      </c>
      <c r="AN20">
        <v>0</v>
      </c>
      <c r="AO20">
        <v>1.5532608000000001</v>
      </c>
      <c r="AP20">
        <v>0.45552360000000003</v>
      </c>
      <c r="AQ20">
        <v>0</v>
      </c>
      <c r="AR20">
        <v>12.61872</v>
      </c>
      <c r="AS20">
        <v>8.1019352819999977</v>
      </c>
      <c r="AT20">
        <v>0</v>
      </c>
      <c r="AU20">
        <v>0</v>
      </c>
      <c r="AV20">
        <v>0</v>
      </c>
      <c r="AW20">
        <v>0</v>
      </c>
      <c r="AX20">
        <v>1.3918999999999999</v>
      </c>
      <c r="AY20">
        <v>0</v>
      </c>
      <c r="AZ20">
        <v>0</v>
      </c>
      <c r="BA20">
        <v>21.21014281133326</v>
      </c>
      <c r="BB20">
        <f t="shared" si="0"/>
        <v>723.00539885792068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165.03308225317897</v>
      </c>
      <c r="L21">
        <v>63.622407678496991</v>
      </c>
      <c r="M21">
        <v>0</v>
      </c>
      <c r="N21">
        <v>29.997058823529411</v>
      </c>
      <c r="O21">
        <v>50.3761918386882</v>
      </c>
      <c r="P21">
        <v>62.243063068600947</v>
      </c>
      <c r="Q21">
        <v>5.5399528079282678</v>
      </c>
      <c r="R21">
        <v>10.764759553289633</v>
      </c>
      <c r="S21">
        <v>6.7004505070202809</v>
      </c>
      <c r="T21">
        <v>0</v>
      </c>
      <c r="U21">
        <v>230.65082489430736</v>
      </c>
      <c r="V21">
        <v>3.6242774566473988</v>
      </c>
      <c r="W21">
        <v>11.000643027698187</v>
      </c>
      <c r="X21">
        <v>24.981283232154073</v>
      </c>
      <c r="Y21">
        <v>0</v>
      </c>
      <c r="Z21">
        <v>3.3293303999999999</v>
      </c>
      <c r="AA21">
        <v>0</v>
      </c>
      <c r="AB21">
        <v>3.3181036000000002</v>
      </c>
      <c r="AC21">
        <v>2.4581713599999997</v>
      </c>
      <c r="AD21">
        <v>2.3151845999999998</v>
      </c>
      <c r="AE21">
        <v>7.1694039999999992</v>
      </c>
      <c r="AF21">
        <v>0</v>
      </c>
      <c r="AG21">
        <v>0</v>
      </c>
      <c r="AH21">
        <v>5.9412885999999991</v>
      </c>
      <c r="AI21">
        <v>0</v>
      </c>
      <c r="AJ21">
        <v>0</v>
      </c>
      <c r="AK21">
        <v>13.149839999999998</v>
      </c>
      <c r="AL21">
        <v>15.197650000000005</v>
      </c>
      <c r="AM21">
        <v>2.681234285714285</v>
      </c>
      <c r="AN21">
        <v>0</v>
      </c>
      <c r="AO21">
        <v>1.5233904</v>
      </c>
      <c r="AP21">
        <v>0.45552360000000003</v>
      </c>
      <c r="AQ21">
        <v>0</v>
      </c>
      <c r="AR21">
        <v>12.61872</v>
      </c>
      <c r="AS21">
        <v>8.1019352819999977</v>
      </c>
      <c r="AT21">
        <v>0</v>
      </c>
      <c r="AU21">
        <v>0</v>
      </c>
      <c r="AV21">
        <v>0</v>
      </c>
      <c r="AW21">
        <v>0</v>
      </c>
      <c r="AX21">
        <v>0.56000000000000005</v>
      </c>
      <c r="AY21">
        <v>0</v>
      </c>
      <c r="AZ21">
        <v>0</v>
      </c>
      <c r="BA21">
        <v>21.185582657333264</v>
      </c>
      <c r="BB21">
        <f t="shared" si="0"/>
        <v>722.16818861192075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165.03308225317897</v>
      </c>
      <c r="L22">
        <v>63.622407678496991</v>
      </c>
      <c r="M22">
        <v>0</v>
      </c>
      <c r="N22">
        <v>29.997058823529411</v>
      </c>
      <c r="O22">
        <v>50.3761918386882</v>
      </c>
      <c r="P22">
        <v>62.243063068600947</v>
      </c>
      <c r="Q22">
        <v>5.5399528079282678</v>
      </c>
      <c r="R22">
        <v>10.764759553289633</v>
      </c>
      <c r="S22">
        <v>6.7004505070202809</v>
      </c>
      <c r="T22">
        <v>0</v>
      </c>
      <c r="U22">
        <v>230.65082489430736</v>
      </c>
      <c r="V22">
        <v>3.6242774566473988</v>
      </c>
      <c r="W22">
        <v>11.000643027698187</v>
      </c>
      <c r="X22">
        <v>24.981283232154073</v>
      </c>
      <c r="Y22">
        <v>0</v>
      </c>
      <c r="Z22">
        <v>3.3293303999999999</v>
      </c>
      <c r="AA22">
        <v>0</v>
      </c>
      <c r="AB22">
        <v>3.3181036000000002</v>
      </c>
      <c r="AC22">
        <v>2.4581713599999997</v>
      </c>
      <c r="AD22">
        <v>2.3151845999999998</v>
      </c>
      <c r="AE22">
        <v>7.1694039999999992</v>
      </c>
      <c r="AF22">
        <v>0</v>
      </c>
      <c r="AG22">
        <v>0</v>
      </c>
      <c r="AH22">
        <v>11.882577199999998</v>
      </c>
      <c r="AI22">
        <v>0</v>
      </c>
      <c r="AJ22">
        <v>0</v>
      </c>
      <c r="AK22">
        <v>13.149839999999998</v>
      </c>
      <c r="AL22">
        <v>15.197650000000005</v>
      </c>
      <c r="AM22">
        <v>2.681234285714285</v>
      </c>
      <c r="AN22">
        <v>0</v>
      </c>
      <c r="AO22">
        <v>1.4935199999999997</v>
      </c>
      <c r="AP22">
        <v>0.45552360000000003</v>
      </c>
      <c r="AQ22">
        <v>0</v>
      </c>
      <c r="AR22">
        <v>12.61872</v>
      </c>
      <c r="AS22">
        <v>8.1019352819999977</v>
      </c>
      <c r="AT22">
        <v>0</v>
      </c>
      <c r="AU22">
        <v>0</v>
      </c>
      <c r="AV22">
        <v>0</v>
      </c>
      <c r="AW22">
        <v>0</v>
      </c>
      <c r="AX22">
        <v>0.56000000000000005</v>
      </c>
      <c r="AY22">
        <v>0</v>
      </c>
      <c r="AZ22">
        <v>0</v>
      </c>
      <c r="BA22">
        <v>21.354057809333263</v>
      </c>
      <c r="BB22">
        <f t="shared" si="0"/>
        <v>727.91113165992067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165.03308225317897</v>
      </c>
      <c r="L23">
        <v>63.622407678496991</v>
      </c>
      <c r="M23">
        <v>0</v>
      </c>
      <c r="N23">
        <v>29.997058823529411</v>
      </c>
      <c r="O23">
        <v>50.3761918386882</v>
      </c>
      <c r="P23">
        <v>62.243063068600947</v>
      </c>
      <c r="Q23">
        <v>5.5399528079282678</v>
      </c>
      <c r="R23">
        <v>10.764759553289633</v>
      </c>
      <c r="S23">
        <v>6.7004505070202809</v>
      </c>
      <c r="T23">
        <v>0</v>
      </c>
      <c r="U23">
        <v>230.65082489430736</v>
      </c>
      <c r="V23">
        <v>3.6242774566473988</v>
      </c>
      <c r="W23">
        <v>11.000643027698187</v>
      </c>
      <c r="X23">
        <v>24.981283232154073</v>
      </c>
      <c r="Y23">
        <v>0</v>
      </c>
      <c r="Z23">
        <v>3.3293303999999999</v>
      </c>
      <c r="AA23">
        <v>0</v>
      </c>
      <c r="AB23">
        <v>3.3181036000000002</v>
      </c>
      <c r="AC23">
        <v>2.4581713599999997</v>
      </c>
      <c r="AD23">
        <v>2.3151845999999998</v>
      </c>
      <c r="AE23">
        <v>7.1694039999999992</v>
      </c>
      <c r="AF23">
        <v>0</v>
      </c>
      <c r="AG23">
        <v>0</v>
      </c>
      <c r="AH23">
        <v>11.882577199999998</v>
      </c>
      <c r="AI23">
        <v>0.64668399999999993</v>
      </c>
      <c r="AJ23">
        <v>0</v>
      </c>
      <c r="AK23">
        <v>13.149839999999998</v>
      </c>
      <c r="AL23">
        <v>15.197650000000005</v>
      </c>
      <c r="AM23">
        <v>2.681234285714285</v>
      </c>
      <c r="AN23">
        <v>0</v>
      </c>
      <c r="AO23">
        <v>0.7168895999999999</v>
      </c>
      <c r="AP23">
        <v>0.45552360000000003</v>
      </c>
      <c r="AQ23">
        <v>0</v>
      </c>
      <c r="AR23">
        <v>13.459967999999998</v>
      </c>
      <c r="AS23">
        <v>8.1019352819999977</v>
      </c>
      <c r="AT23">
        <v>0</v>
      </c>
      <c r="AU23">
        <v>0</v>
      </c>
      <c r="AV23">
        <v>0</v>
      </c>
      <c r="AW23">
        <v>0</v>
      </c>
      <c r="AX23">
        <v>0.56000000000000005</v>
      </c>
      <c r="AY23">
        <v>0</v>
      </c>
      <c r="AZ23">
        <v>0</v>
      </c>
      <c r="BA23">
        <v>21.374329803333268</v>
      </c>
      <c r="BB23">
        <f t="shared" si="0"/>
        <v>728.6021612659207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165.03308225317897</v>
      </c>
      <c r="L24">
        <v>63.622407678496991</v>
      </c>
      <c r="M24">
        <v>0</v>
      </c>
      <c r="N24">
        <v>29.997058823529411</v>
      </c>
      <c r="O24">
        <v>50.3761918386882</v>
      </c>
      <c r="P24">
        <v>62.243063068600947</v>
      </c>
      <c r="Q24">
        <v>5.5399528079282678</v>
      </c>
      <c r="R24">
        <v>10.764759553289633</v>
      </c>
      <c r="S24">
        <v>6.7004505070202809</v>
      </c>
      <c r="T24">
        <v>0</v>
      </c>
      <c r="U24">
        <v>230.65082489430736</v>
      </c>
      <c r="V24">
        <v>3.6242774566473988</v>
      </c>
      <c r="W24">
        <v>11.000643027698187</v>
      </c>
      <c r="X24">
        <v>24.981283232154073</v>
      </c>
      <c r="Y24">
        <v>0</v>
      </c>
      <c r="Z24">
        <v>3.3293303999999999</v>
      </c>
      <c r="AA24">
        <v>0</v>
      </c>
      <c r="AB24">
        <v>3.3181036000000002</v>
      </c>
      <c r="AC24">
        <v>2.4581713599999997</v>
      </c>
      <c r="AD24">
        <v>2.3151845999999998</v>
      </c>
      <c r="AE24">
        <v>7.1694039999999992</v>
      </c>
      <c r="AF24">
        <v>0</v>
      </c>
      <c r="AG24">
        <v>0</v>
      </c>
      <c r="AH24">
        <v>11.882577199999998</v>
      </c>
      <c r="AI24">
        <v>1.2933679999999999</v>
      </c>
      <c r="AJ24">
        <v>0</v>
      </c>
      <c r="AK24">
        <v>13.149839999999998</v>
      </c>
      <c r="AL24">
        <v>15.197650000000005</v>
      </c>
      <c r="AM24">
        <v>2.681234285714285</v>
      </c>
      <c r="AN24">
        <v>0</v>
      </c>
      <c r="AO24">
        <v>0.64968119999999985</v>
      </c>
      <c r="AP24">
        <v>0.45552360000000003</v>
      </c>
      <c r="AQ24">
        <v>0</v>
      </c>
      <c r="AR24">
        <v>13.459967999999998</v>
      </c>
      <c r="AS24">
        <v>8.1019352819999977</v>
      </c>
      <c r="AT24">
        <v>0</v>
      </c>
      <c r="AU24">
        <v>0</v>
      </c>
      <c r="AV24">
        <v>0</v>
      </c>
      <c r="AW24">
        <v>0</v>
      </c>
      <c r="AX24">
        <v>0.56000000000000005</v>
      </c>
      <c r="AY24">
        <v>0</v>
      </c>
      <c r="AZ24">
        <v>0</v>
      </c>
      <c r="BA24">
        <v>21.390844883333266</v>
      </c>
      <c r="BB24">
        <f t="shared" si="0"/>
        <v>729.16512178592075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165.03308225317897</v>
      </c>
      <c r="L25">
        <v>63.622407678496991</v>
      </c>
      <c r="M25">
        <v>0</v>
      </c>
      <c r="N25">
        <v>29.997058823529411</v>
      </c>
      <c r="O25">
        <v>50.3761918386882</v>
      </c>
      <c r="P25">
        <v>62.243063068600947</v>
      </c>
      <c r="Q25">
        <v>5.5399528079282678</v>
      </c>
      <c r="R25">
        <v>10.764759553289633</v>
      </c>
      <c r="S25">
        <v>6.7004505070202809</v>
      </c>
      <c r="T25">
        <v>0</v>
      </c>
      <c r="U25">
        <v>230.65082489430736</v>
      </c>
      <c r="V25">
        <v>3.6242774566473988</v>
      </c>
      <c r="W25">
        <v>11.000643027698187</v>
      </c>
      <c r="X25">
        <v>24.981283232154073</v>
      </c>
      <c r="Y25">
        <v>0</v>
      </c>
      <c r="Z25">
        <v>3.3293303999999999</v>
      </c>
      <c r="AA25">
        <v>2.6888439999999996</v>
      </c>
      <c r="AB25">
        <v>3.3181036000000002</v>
      </c>
      <c r="AC25">
        <v>2.4581713599999997</v>
      </c>
      <c r="AD25">
        <v>2.3151845999999998</v>
      </c>
      <c r="AE25">
        <v>7.1694039999999992</v>
      </c>
      <c r="AF25">
        <v>0</v>
      </c>
      <c r="AG25">
        <v>0</v>
      </c>
      <c r="AH25">
        <v>11.882577199999998</v>
      </c>
      <c r="AI25">
        <v>8.4068919999999974</v>
      </c>
      <c r="AJ25">
        <v>0</v>
      </c>
      <c r="AK25">
        <v>13.149839999999998</v>
      </c>
      <c r="AL25">
        <v>15.197650000000005</v>
      </c>
      <c r="AM25">
        <v>2.681234285714285</v>
      </c>
      <c r="AN25">
        <v>0</v>
      </c>
      <c r="AO25">
        <v>0.59740799999999994</v>
      </c>
      <c r="AP25">
        <v>0.45552360000000003</v>
      </c>
      <c r="AQ25">
        <v>0</v>
      </c>
      <c r="AR25">
        <v>13.459967999999998</v>
      </c>
      <c r="AS25">
        <v>8.1019352819999977</v>
      </c>
      <c r="AT25">
        <v>0</v>
      </c>
      <c r="AU25">
        <v>0</v>
      </c>
      <c r="AV25">
        <v>0</v>
      </c>
      <c r="AW25">
        <v>0</v>
      </c>
      <c r="AX25">
        <v>0.56000000000000005</v>
      </c>
      <c r="AY25">
        <v>0</v>
      </c>
      <c r="AZ25">
        <v>0</v>
      </c>
      <c r="BA25">
        <v>21.668722661333263</v>
      </c>
      <c r="BB25">
        <f t="shared" si="0"/>
        <v>738.63733880792063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165.03308225317897</v>
      </c>
      <c r="L26">
        <v>63.622407678496991</v>
      </c>
      <c r="M26">
        <v>0</v>
      </c>
      <c r="N26">
        <v>29.997058823529411</v>
      </c>
      <c r="O26">
        <v>50.3761918386882</v>
      </c>
      <c r="P26">
        <v>62.243063068600947</v>
      </c>
      <c r="Q26">
        <v>5.5399528079282678</v>
      </c>
      <c r="R26">
        <v>10.764759553289633</v>
      </c>
      <c r="S26">
        <v>6.7004505070202809</v>
      </c>
      <c r="T26">
        <v>0</v>
      </c>
      <c r="U26">
        <v>230.65082489430736</v>
      </c>
      <c r="V26">
        <v>3.6242774566473988</v>
      </c>
      <c r="W26">
        <v>11.000643027698187</v>
      </c>
      <c r="X26">
        <v>24.981283232154073</v>
      </c>
      <c r="Y26">
        <v>0</v>
      </c>
      <c r="Z26">
        <v>3.3293303999999999</v>
      </c>
      <c r="AA26">
        <v>5.3576220000000001</v>
      </c>
      <c r="AB26">
        <v>3.3181036000000002</v>
      </c>
      <c r="AC26">
        <v>2.4581713599999997</v>
      </c>
      <c r="AD26">
        <v>2.3151845999999998</v>
      </c>
      <c r="AE26">
        <v>7.1694039999999992</v>
      </c>
      <c r="AF26">
        <v>0</v>
      </c>
      <c r="AG26">
        <v>0</v>
      </c>
      <c r="AH26">
        <v>11.882577199999998</v>
      </c>
      <c r="AI26">
        <v>8.4068919999999974</v>
      </c>
      <c r="AJ26">
        <v>0</v>
      </c>
      <c r="AK26">
        <v>13.149839999999998</v>
      </c>
      <c r="AL26">
        <v>15.197650000000005</v>
      </c>
      <c r="AM26">
        <v>2.681234285714285</v>
      </c>
      <c r="AN26">
        <v>0</v>
      </c>
      <c r="AO26">
        <v>0.55260240000000005</v>
      </c>
      <c r="AP26">
        <v>0.45552360000000003</v>
      </c>
      <c r="AQ26">
        <v>0</v>
      </c>
      <c r="AR26">
        <v>13.459967999999998</v>
      </c>
      <c r="AS26">
        <v>8.1019352819999977</v>
      </c>
      <c r="AT26">
        <v>0</v>
      </c>
      <c r="AU26">
        <v>0</v>
      </c>
      <c r="AV26">
        <v>0</v>
      </c>
      <c r="AW26">
        <v>0</v>
      </c>
      <c r="AX26">
        <v>0.56000000000000005</v>
      </c>
      <c r="AY26">
        <v>0</v>
      </c>
      <c r="AZ26">
        <v>0</v>
      </c>
      <c r="BA26">
        <v>21.743505849333268</v>
      </c>
      <c r="BB26">
        <f t="shared" si="0"/>
        <v>741.18652801992062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165.03308225317897</v>
      </c>
      <c r="L27">
        <v>63.622407678496991</v>
      </c>
      <c r="M27">
        <v>0</v>
      </c>
      <c r="N27">
        <v>29.997058823529411</v>
      </c>
      <c r="O27">
        <v>50.3761918386882</v>
      </c>
      <c r="P27">
        <v>62.243063068600947</v>
      </c>
      <c r="Q27">
        <v>5.5399528079282678</v>
      </c>
      <c r="R27">
        <v>10.764759553289633</v>
      </c>
      <c r="S27">
        <v>6.7004505070202809</v>
      </c>
      <c r="T27">
        <v>0</v>
      </c>
      <c r="U27">
        <v>230.65082489430736</v>
      </c>
      <c r="V27">
        <v>3.6242774566473988</v>
      </c>
      <c r="W27">
        <v>11.000643027698187</v>
      </c>
      <c r="X27">
        <v>24.981283232154073</v>
      </c>
      <c r="Y27">
        <v>0</v>
      </c>
      <c r="Z27">
        <v>3.3293303999999999</v>
      </c>
      <c r="AA27">
        <v>7.1234299999999999</v>
      </c>
      <c r="AB27">
        <v>3.3181036000000002</v>
      </c>
      <c r="AC27">
        <v>2.4581713599999997</v>
      </c>
      <c r="AD27">
        <v>4.6303691999999996</v>
      </c>
      <c r="AE27">
        <v>7.1694039999999992</v>
      </c>
      <c r="AF27">
        <v>0</v>
      </c>
      <c r="AG27">
        <v>0</v>
      </c>
      <c r="AH27">
        <v>11.882577199999998</v>
      </c>
      <c r="AI27">
        <v>8.4068919999999974</v>
      </c>
      <c r="AJ27">
        <v>0</v>
      </c>
      <c r="AK27">
        <v>13.149839999999998</v>
      </c>
      <c r="AL27">
        <v>11.804000000000002</v>
      </c>
      <c r="AM27">
        <v>2.681234285714285</v>
      </c>
      <c r="AN27">
        <v>0</v>
      </c>
      <c r="AO27">
        <v>0.5376671999999999</v>
      </c>
      <c r="AP27">
        <v>0.45552360000000003</v>
      </c>
      <c r="AQ27">
        <v>0</v>
      </c>
      <c r="AR27">
        <v>12.61872</v>
      </c>
      <c r="AS27">
        <v>8.3370115200000008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21.729433307353915</v>
      </c>
      <c r="BB27">
        <f t="shared" si="0"/>
        <v>740.70683619990018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165.03308225317897</v>
      </c>
      <c r="L28">
        <v>63.622407678496991</v>
      </c>
      <c r="M28">
        <v>0</v>
      </c>
      <c r="N28">
        <v>29.997058823529411</v>
      </c>
      <c r="O28">
        <v>50.3761918386882</v>
      </c>
      <c r="P28">
        <v>62.243063068600947</v>
      </c>
      <c r="Q28">
        <v>5.5399528079282678</v>
      </c>
      <c r="R28">
        <v>10.764759553289633</v>
      </c>
      <c r="S28">
        <v>6.7004505070202809</v>
      </c>
      <c r="T28">
        <v>0</v>
      </c>
      <c r="U28">
        <v>230.65082489430736</v>
      </c>
      <c r="V28">
        <v>3.6242774566473988</v>
      </c>
      <c r="W28">
        <v>11.000643027698187</v>
      </c>
      <c r="X28">
        <v>24.981283232154073</v>
      </c>
      <c r="Y28">
        <v>0</v>
      </c>
      <c r="Z28">
        <v>3.3293303999999999</v>
      </c>
      <c r="AA28">
        <v>10.695178</v>
      </c>
      <c r="AB28">
        <v>3.3181036000000002</v>
      </c>
      <c r="AC28">
        <v>4.9163427199999994</v>
      </c>
      <c r="AD28">
        <v>4.6303691999999996</v>
      </c>
      <c r="AE28">
        <v>7.1694039999999992</v>
      </c>
      <c r="AF28">
        <v>0</v>
      </c>
      <c r="AG28">
        <v>0</v>
      </c>
      <c r="AH28">
        <v>11.882577199999998</v>
      </c>
      <c r="AI28">
        <v>8.4068919999999974</v>
      </c>
      <c r="AJ28">
        <v>0</v>
      </c>
      <c r="AK28">
        <v>13.149839999999998</v>
      </c>
      <c r="AL28">
        <v>11.804000000000002</v>
      </c>
      <c r="AM28">
        <v>2.681234285714285</v>
      </c>
      <c r="AN28">
        <v>0</v>
      </c>
      <c r="AO28">
        <v>0.50779679999999994</v>
      </c>
      <c r="AP28">
        <v>0.45552360000000003</v>
      </c>
      <c r="AQ28">
        <v>0</v>
      </c>
      <c r="AR28">
        <v>12.61872</v>
      </c>
      <c r="AS28">
        <v>8.3370115200000008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21.900434997353912</v>
      </c>
      <c r="BB28">
        <f t="shared" si="0"/>
        <v>746.53588346990023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165.03308225317897</v>
      </c>
      <c r="L29">
        <v>63.622407678496991</v>
      </c>
      <c r="M29">
        <v>0</v>
      </c>
      <c r="N29">
        <v>29.997058823529411</v>
      </c>
      <c r="O29">
        <v>50.3761918386882</v>
      </c>
      <c r="P29">
        <v>62.243063068600947</v>
      </c>
      <c r="Q29">
        <v>5.5399528079282678</v>
      </c>
      <c r="R29">
        <v>10.764759553289633</v>
      </c>
      <c r="S29">
        <v>6.7004505070202809</v>
      </c>
      <c r="T29">
        <v>0</v>
      </c>
      <c r="U29">
        <v>230.65082489430736</v>
      </c>
      <c r="V29">
        <v>3.6242774566473988</v>
      </c>
      <c r="W29">
        <v>11.000643027698187</v>
      </c>
      <c r="X29">
        <v>24.981283232154073</v>
      </c>
      <c r="Y29">
        <v>0</v>
      </c>
      <c r="Z29">
        <v>3.3293303999999999</v>
      </c>
      <c r="AA29">
        <v>10.695178</v>
      </c>
      <c r="AB29">
        <v>6.0944759999999985</v>
      </c>
      <c r="AC29">
        <v>4.9163427199999994</v>
      </c>
      <c r="AD29">
        <v>4.6303691999999996</v>
      </c>
      <c r="AE29">
        <v>7.1694039999999992</v>
      </c>
      <c r="AF29">
        <v>0</v>
      </c>
      <c r="AG29">
        <v>0</v>
      </c>
      <c r="AH29">
        <v>11.882577199999998</v>
      </c>
      <c r="AI29">
        <v>8.4068919999999974</v>
      </c>
      <c r="AJ29">
        <v>0</v>
      </c>
      <c r="AK29">
        <v>13.149839999999998</v>
      </c>
      <c r="AL29">
        <v>8.8530000000000015</v>
      </c>
      <c r="AM29">
        <v>2.681234285714285</v>
      </c>
      <c r="AN29">
        <v>0</v>
      </c>
      <c r="AO29">
        <v>0.49286159999999996</v>
      </c>
      <c r="AP29">
        <v>0.45552360000000003</v>
      </c>
      <c r="AQ29">
        <v>0</v>
      </c>
      <c r="AR29">
        <v>12.61872</v>
      </c>
      <c r="AS29">
        <v>8.3370115200000008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21.895032381353914</v>
      </c>
      <c r="BB29">
        <f t="shared" si="0"/>
        <v>746.35172328590022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165.03308225317897</v>
      </c>
      <c r="L30">
        <v>63.622407678496991</v>
      </c>
      <c r="M30">
        <v>0</v>
      </c>
      <c r="N30">
        <v>29.997058823529411</v>
      </c>
      <c r="O30">
        <v>50.3761918386882</v>
      </c>
      <c r="P30">
        <v>62.243063068600947</v>
      </c>
      <c r="Q30">
        <v>5.5399528079282678</v>
      </c>
      <c r="R30">
        <v>10.764759553289633</v>
      </c>
      <c r="S30">
        <v>6.7004505070202809</v>
      </c>
      <c r="T30">
        <v>0</v>
      </c>
      <c r="U30">
        <v>230.65082489430736</v>
      </c>
      <c r="V30">
        <v>3.6242774566473988</v>
      </c>
      <c r="W30">
        <v>11.000643027698187</v>
      </c>
      <c r="X30">
        <v>24.981283232154073</v>
      </c>
      <c r="Y30">
        <v>0</v>
      </c>
      <c r="Z30">
        <v>3.3293303999999999</v>
      </c>
      <c r="AA30">
        <v>10.695178</v>
      </c>
      <c r="AB30">
        <v>6.0944759999999985</v>
      </c>
      <c r="AC30">
        <v>4.9163427199999994</v>
      </c>
      <c r="AD30">
        <v>4.6303691999999996</v>
      </c>
      <c r="AE30">
        <v>7.1694039999999992</v>
      </c>
      <c r="AF30">
        <v>0</v>
      </c>
      <c r="AG30">
        <v>0</v>
      </c>
      <c r="AH30">
        <v>11.882577199999998</v>
      </c>
      <c r="AI30">
        <v>8.4068919999999974</v>
      </c>
      <c r="AJ30">
        <v>0</v>
      </c>
      <c r="AK30">
        <v>13.149839999999998</v>
      </c>
      <c r="AL30">
        <v>8.8530000000000015</v>
      </c>
      <c r="AM30">
        <v>2.681234285714285</v>
      </c>
      <c r="AN30">
        <v>0</v>
      </c>
      <c r="AO30">
        <v>0.46299119999999999</v>
      </c>
      <c r="AP30">
        <v>0.45552360000000003</v>
      </c>
      <c r="AQ30">
        <v>0</v>
      </c>
      <c r="AR30">
        <v>12.61872</v>
      </c>
      <c r="AS30">
        <v>8.3370115200000008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21.894181227353918</v>
      </c>
      <c r="BB30">
        <f t="shared" si="0"/>
        <v>746.32270403990026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165.03308225317897</v>
      </c>
      <c r="L31">
        <v>63.622407678496991</v>
      </c>
      <c r="M31">
        <v>0</v>
      </c>
      <c r="N31">
        <v>29.997058823529411</v>
      </c>
      <c r="O31">
        <v>50.3761918386882</v>
      </c>
      <c r="P31">
        <v>62.243063068600947</v>
      </c>
      <c r="Q31">
        <v>5.5399528079282678</v>
      </c>
      <c r="R31">
        <v>10.764759553289633</v>
      </c>
      <c r="S31">
        <v>6.7004505070202809</v>
      </c>
      <c r="T31">
        <v>0</v>
      </c>
      <c r="U31">
        <v>230.65082489430736</v>
      </c>
      <c r="V31">
        <v>3.6242774566473988</v>
      </c>
      <c r="W31">
        <v>11.000643027698187</v>
      </c>
      <c r="X31">
        <v>24.981283232154073</v>
      </c>
      <c r="Y31">
        <v>0</v>
      </c>
      <c r="Z31">
        <v>3.3293303999999999</v>
      </c>
      <c r="AA31">
        <v>10.695178</v>
      </c>
      <c r="AB31">
        <v>6.6700653999999995</v>
      </c>
      <c r="AC31">
        <v>4.9163427199999994</v>
      </c>
      <c r="AD31">
        <v>4.6303691999999996</v>
      </c>
      <c r="AE31">
        <v>7.1694039999999992</v>
      </c>
      <c r="AF31">
        <v>0</v>
      </c>
      <c r="AG31">
        <v>0</v>
      </c>
      <c r="AH31">
        <v>11.882577199999998</v>
      </c>
      <c r="AI31">
        <v>1.2933679999999999</v>
      </c>
      <c r="AJ31">
        <v>0</v>
      </c>
      <c r="AK31">
        <v>13.149839999999998</v>
      </c>
      <c r="AL31">
        <v>8.8530000000000015</v>
      </c>
      <c r="AM31">
        <v>2.681234285714285</v>
      </c>
      <c r="AN31">
        <v>0</v>
      </c>
      <c r="AO31">
        <v>0.27518105999999998</v>
      </c>
      <c r="AP31">
        <v>0.45552360000000003</v>
      </c>
      <c r="AQ31">
        <v>0</v>
      </c>
      <c r="AR31">
        <v>12.61872</v>
      </c>
      <c r="AS31">
        <v>8.3370115200000008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21.702497587353918</v>
      </c>
      <c r="BB31">
        <f t="shared" si="0"/>
        <v>739.78864293990023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165.03308225317897</v>
      </c>
      <c r="L32">
        <v>63.622407678496991</v>
      </c>
      <c r="M32">
        <v>0</v>
      </c>
      <c r="N32">
        <v>29.997058823529411</v>
      </c>
      <c r="O32">
        <v>50.3761918386882</v>
      </c>
      <c r="P32">
        <v>62.243063068600947</v>
      </c>
      <c r="Q32">
        <v>5.5399528079282678</v>
      </c>
      <c r="R32">
        <v>10.764759553289633</v>
      </c>
      <c r="S32">
        <v>6.7004505070202809</v>
      </c>
      <c r="T32">
        <v>0</v>
      </c>
      <c r="U32">
        <v>230.65082489430736</v>
      </c>
      <c r="V32">
        <v>3.6242774566473988</v>
      </c>
      <c r="W32">
        <v>11.000643027698187</v>
      </c>
      <c r="X32">
        <v>24.981283232154073</v>
      </c>
      <c r="Y32">
        <v>0</v>
      </c>
      <c r="Z32">
        <v>3.3293303999999999</v>
      </c>
      <c r="AA32">
        <v>10.695178</v>
      </c>
      <c r="AB32">
        <v>6.6700653999999995</v>
      </c>
      <c r="AC32">
        <v>4.9163427199999994</v>
      </c>
      <c r="AD32">
        <v>4.6303691999999996</v>
      </c>
      <c r="AE32">
        <v>7.1694039999999992</v>
      </c>
      <c r="AF32">
        <v>0</v>
      </c>
      <c r="AG32">
        <v>0</v>
      </c>
      <c r="AH32">
        <v>11.882577199999998</v>
      </c>
      <c r="AI32">
        <v>0.64668399999999993</v>
      </c>
      <c r="AJ32">
        <v>0</v>
      </c>
      <c r="AK32">
        <v>13.149839999999998</v>
      </c>
      <c r="AL32">
        <v>8.8530000000000015</v>
      </c>
      <c r="AM32">
        <v>4.0218514285714289</v>
      </c>
      <c r="AN32">
        <v>0</v>
      </c>
      <c r="AO32">
        <v>0.26271016799999997</v>
      </c>
      <c r="AP32">
        <v>0.45552360000000003</v>
      </c>
      <c r="AQ32">
        <v>0</v>
      </c>
      <c r="AR32">
        <v>12.61872</v>
      </c>
      <c r="AS32">
        <v>8.3370115200000008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21.721918985417418</v>
      </c>
      <c r="BB32">
        <f t="shared" si="0"/>
        <v>740.45068379269389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165.03308225317897</v>
      </c>
      <c r="L33">
        <v>63.622407678496991</v>
      </c>
      <c r="M33">
        <v>0</v>
      </c>
      <c r="N33">
        <v>29.997058823529411</v>
      </c>
      <c r="O33">
        <v>50.3761918386882</v>
      </c>
      <c r="P33">
        <v>62.243063068600947</v>
      </c>
      <c r="Q33">
        <v>5.5399528079282678</v>
      </c>
      <c r="R33">
        <v>10.764759553289633</v>
      </c>
      <c r="S33">
        <v>6.7004505070202809</v>
      </c>
      <c r="T33">
        <v>0</v>
      </c>
      <c r="U33">
        <v>230.65082489430736</v>
      </c>
      <c r="V33">
        <v>3.6242774566473988</v>
      </c>
      <c r="W33">
        <v>10.94151206114163</v>
      </c>
      <c r="X33">
        <v>24.981283232154073</v>
      </c>
      <c r="Y33">
        <v>0</v>
      </c>
      <c r="Z33">
        <v>3.3293303999999999</v>
      </c>
      <c r="AA33">
        <v>10.695178</v>
      </c>
      <c r="AB33">
        <v>6.6700653999999995</v>
      </c>
      <c r="AC33">
        <v>4.9163427199999994</v>
      </c>
      <c r="AD33">
        <v>4.6303691999999996</v>
      </c>
      <c r="AE33">
        <v>7.1694039999999992</v>
      </c>
      <c r="AF33">
        <v>0</v>
      </c>
      <c r="AG33">
        <v>0</v>
      </c>
      <c r="AH33">
        <v>11.882577199999998</v>
      </c>
      <c r="AI33">
        <v>0</v>
      </c>
      <c r="AJ33">
        <v>0</v>
      </c>
      <c r="AK33">
        <v>13.149839999999998</v>
      </c>
      <c r="AL33">
        <v>8.8530000000000015</v>
      </c>
      <c r="AM33">
        <v>4.0218514285714289</v>
      </c>
      <c r="AN33">
        <v>0</v>
      </c>
      <c r="AO33">
        <v>0.29698645200000001</v>
      </c>
      <c r="AP33">
        <v>0.45552360000000003</v>
      </c>
      <c r="AQ33">
        <v>0</v>
      </c>
      <c r="AR33">
        <v>12.61872</v>
      </c>
      <c r="AS33">
        <v>8.1019352819999977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21.69608038555657</v>
      </c>
      <c r="BB33">
        <f t="shared" si="0"/>
        <v>739.56990747199825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165.03308225317897</v>
      </c>
      <c r="L34">
        <v>63.622407678496991</v>
      </c>
      <c r="M34">
        <v>0</v>
      </c>
      <c r="N34">
        <v>29.997058823529411</v>
      </c>
      <c r="O34">
        <v>50.3761918386882</v>
      </c>
      <c r="P34">
        <v>62.243063068600947</v>
      </c>
      <c r="Q34">
        <v>5.5399528079282678</v>
      </c>
      <c r="R34">
        <v>10.764759553289633</v>
      </c>
      <c r="S34">
        <v>6.7004505070202809</v>
      </c>
      <c r="T34">
        <v>0</v>
      </c>
      <c r="U34">
        <v>230.65082489430736</v>
      </c>
      <c r="V34">
        <v>3.6242774566473988</v>
      </c>
      <c r="W34">
        <v>10.94151206114163</v>
      </c>
      <c r="X34">
        <v>24.981283232154073</v>
      </c>
      <c r="Y34">
        <v>0</v>
      </c>
      <c r="Z34">
        <v>3.3293303999999999</v>
      </c>
      <c r="AA34">
        <v>10.695178</v>
      </c>
      <c r="AB34">
        <v>6.6700653999999995</v>
      </c>
      <c r="AC34">
        <v>4.9163427199999994</v>
      </c>
      <c r="AD34">
        <v>4.6303691999999996</v>
      </c>
      <c r="AE34">
        <v>7.1694039999999992</v>
      </c>
      <c r="AF34">
        <v>0</v>
      </c>
      <c r="AG34">
        <v>0</v>
      </c>
      <c r="AH34">
        <v>11.882577199999998</v>
      </c>
      <c r="AI34">
        <v>0</v>
      </c>
      <c r="AJ34">
        <v>0</v>
      </c>
      <c r="AK34">
        <v>13.149839999999998</v>
      </c>
      <c r="AL34">
        <v>8.8530000000000015</v>
      </c>
      <c r="AM34">
        <v>4.0218514285714289</v>
      </c>
      <c r="AN34">
        <v>0</v>
      </c>
      <c r="AO34">
        <v>0.30998007599999999</v>
      </c>
      <c r="AP34">
        <v>0.45552360000000003</v>
      </c>
      <c r="AQ34">
        <v>0</v>
      </c>
      <c r="AR34">
        <v>12.61872</v>
      </c>
      <c r="AS34">
        <v>8.1019352819999977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21.696450717556573</v>
      </c>
      <c r="BB34">
        <f t="shared" si="0"/>
        <v>739.58253076399819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168.6151637491003</v>
      </c>
      <c r="L35">
        <v>63.622407678496991</v>
      </c>
      <c r="M35">
        <v>0</v>
      </c>
      <c r="N35">
        <v>29.997058823529411</v>
      </c>
      <c r="O35">
        <v>50.3761918386882</v>
      </c>
      <c r="P35">
        <v>62.243063068600947</v>
      </c>
      <c r="Q35">
        <v>5.5399528079282678</v>
      </c>
      <c r="R35">
        <v>10.764759553289633</v>
      </c>
      <c r="S35">
        <v>6.7004505070202809</v>
      </c>
      <c r="T35">
        <v>0</v>
      </c>
      <c r="U35">
        <v>230.65082489430736</v>
      </c>
      <c r="V35">
        <v>3.6242774566473988</v>
      </c>
      <c r="W35">
        <v>10.94151206114163</v>
      </c>
      <c r="X35">
        <v>24.981283232154073</v>
      </c>
      <c r="Y35">
        <v>0</v>
      </c>
      <c r="Z35">
        <v>3.3293303999999999</v>
      </c>
      <c r="AA35">
        <v>7.1234299999999999</v>
      </c>
      <c r="AB35">
        <v>6.6700653999999995</v>
      </c>
      <c r="AC35">
        <v>4.9163427199999994</v>
      </c>
      <c r="AD35">
        <v>4.6303691999999996</v>
      </c>
      <c r="AE35">
        <v>7.1694039999999992</v>
      </c>
      <c r="AF35">
        <v>0</v>
      </c>
      <c r="AG35">
        <v>0</v>
      </c>
      <c r="AH35">
        <v>11.882577199999998</v>
      </c>
      <c r="AI35">
        <v>0</v>
      </c>
      <c r="AJ35">
        <v>0</v>
      </c>
      <c r="AK35">
        <v>13.149839999999998</v>
      </c>
      <c r="AL35">
        <v>8.8530000000000015</v>
      </c>
      <c r="AM35">
        <v>4.0218514285714289</v>
      </c>
      <c r="AN35">
        <v>0</v>
      </c>
      <c r="AO35">
        <v>0.31012942799999998</v>
      </c>
      <c r="AP35">
        <v>0.45552360000000003</v>
      </c>
      <c r="AQ35">
        <v>0</v>
      </c>
      <c r="AR35">
        <v>12.61872</v>
      </c>
      <c r="AS35">
        <v>8.1019352819999977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21.696749286973095</v>
      </c>
      <c r="BB35">
        <f t="shared" si="0"/>
        <v>739.59271504250296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168.6151637491003</v>
      </c>
      <c r="L36">
        <v>63.622407678496991</v>
      </c>
      <c r="M36">
        <v>0</v>
      </c>
      <c r="N36">
        <v>29.997058823529411</v>
      </c>
      <c r="O36">
        <v>50.3761918386882</v>
      </c>
      <c r="P36">
        <v>62.243063068600947</v>
      </c>
      <c r="Q36">
        <v>5.5399528079282678</v>
      </c>
      <c r="R36">
        <v>10.764759553289633</v>
      </c>
      <c r="S36">
        <v>6.7004505070202809</v>
      </c>
      <c r="T36">
        <v>0</v>
      </c>
      <c r="U36">
        <v>230.65082489430736</v>
      </c>
      <c r="V36">
        <v>3.6242774566473988</v>
      </c>
      <c r="W36">
        <v>10.94151206114163</v>
      </c>
      <c r="X36">
        <v>24.981283232154073</v>
      </c>
      <c r="Y36">
        <v>0</v>
      </c>
      <c r="Z36">
        <v>3.3293303999999999</v>
      </c>
      <c r="AA36">
        <v>7.1234299999999999</v>
      </c>
      <c r="AB36">
        <v>6.6700653999999995</v>
      </c>
      <c r="AC36">
        <v>4.9163427199999994</v>
      </c>
      <c r="AD36">
        <v>4.6303691999999996</v>
      </c>
      <c r="AE36">
        <v>7.1694039999999992</v>
      </c>
      <c r="AF36">
        <v>0</v>
      </c>
      <c r="AG36">
        <v>0</v>
      </c>
      <c r="AH36">
        <v>11.882577199999998</v>
      </c>
      <c r="AI36">
        <v>0</v>
      </c>
      <c r="AJ36">
        <v>0</v>
      </c>
      <c r="AK36">
        <v>13.149839999999998</v>
      </c>
      <c r="AL36">
        <v>8.8530000000000015</v>
      </c>
      <c r="AM36">
        <v>4.0218514285714289</v>
      </c>
      <c r="AN36">
        <v>0</v>
      </c>
      <c r="AO36">
        <v>0.31192165199999999</v>
      </c>
      <c r="AP36">
        <v>0.45552360000000003</v>
      </c>
      <c r="AQ36">
        <v>0</v>
      </c>
      <c r="AR36">
        <v>12.61872</v>
      </c>
      <c r="AS36">
        <v>8.1019352819999977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21.696800340973091</v>
      </c>
      <c r="BB36">
        <f t="shared" si="0"/>
        <v>739.59445621250291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169.87109154021857</v>
      </c>
      <c r="L37">
        <v>63.622407678496991</v>
      </c>
      <c r="M37">
        <v>0</v>
      </c>
      <c r="N37">
        <v>29.997058823529411</v>
      </c>
      <c r="O37">
        <v>50.3761918386882</v>
      </c>
      <c r="P37">
        <v>62.243063068600947</v>
      </c>
      <c r="Q37">
        <v>5.5399528079282678</v>
      </c>
      <c r="R37">
        <v>10.764759553289633</v>
      </c>
      <c r="S37">
        <v>6.7004505070202809</v>
      </c>
      <c r="T37">
        <v>0</v>
      </c>
      <c r="U37">
        <v>230.65082489430736</v>
      </c>
      <c r="V37">
        <v>3.6242774566473988</v>
      </c>
      <c r="W37">
        <v>10.94151206114163</v>
      </c>
      <c r="X37">
        <v>24.981283232154073</v>
      </c>
      <c r="Y37">
        <v>0</v>
      </c>
      <c r="Z37">
        <v>3.3293303999999999</v>
      </c>
      <c r="AA37">
        <v>6.8224399999999985</v>
      </c>
      <c r="AB37">
        <v>6.6700653999999995</v>
      </c>
      <c r="AC37">
        <v>4.9163427199999994</v>
      </c>
      <c r="AD37">
        <v>4.6303691999999996</v>
      </c>
      <c r="AE37">
        <v>7.1694039999999992</v>
      </c>
      <c r="AF37">
        <v>0</v>
      </c>
      <c r="AG37">
        <v>0</v>
      </c>
      <c r="AH37">
        <v>6.1818265999999991</v>
      </c>
      <c r="AI37">
        <v>0</v>
      </c>
      <c r="AJ37">
        <v>0</v>
      </c>
      <c r="AK37">
        <v>13.149839999999998</v>
      </c>
      <c r="AL37">
        <v>8.8530000000000015</v>
      </c>
      <c r="AM37">
        <v>2.681234285714285</v>
      </c>
      <c r="AN37">
        <v>0</v>
      </c>
      <c r="AO37">
        <v>0.27898953599999998</v>
      </c>
      <c r="AP37">
        <v>0.45552360000000003</v>
      </c>
      <c r="AQ37">
        <v>0</v>
      </c>
      <c r="AR37">
        <v>12.61872</v>
      </c>
      <c r="AS37">
        <v>8.1019352819999977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21.522398657254556</v>
      </c>
      <c r="BB37">
        <f t="shared" si="0"/>
        <v>733.6494958284826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165.0325910683305</v>
      </c>
      <c r="L38">
        <v>63.622407678496991</v>
      </c>
      <c r="M38">
        <v>0</v>
      </c>
      <c r="N38">
        <v>29.997058823529411</v>
      </c>
      <c r="O38">
        <v>50.3761918386882</v>
      </c>
      <c r="P38">
        <v>62.243063068600947</v>
      </c>
      <c r="Q38">
        <v>5.5399528079282678</v>
      </c>
      <c r="R38">
        <v>10.764759553289633</v>
      </c>
      <c r="S38">
        <v>6.7004505070202809</v>
      </c>
      <c r="T38">
        <v>0</v>
      </c>
      <c r="U38">
        <v>230.65082489430736</v>
      </c>
      <c r="V38">
        <v>3.6242774566473988</v>
      </c>
      <c r="W38">
        <v>10.94151206114163</v>
      </c>
      <c r="X38">
        <v>24.981283232154073</v>
      </c>
      <c r="Y38">
        <v>0</v>
      </c>
      <c r="Z38">
        <v>3.3293303999999999</v>
      </c>
      <c r="AA38">
        <v>3.0500319999999994</v>
      </c>
      <c r="AB38">
        <v>6.6700653999999995</v>
      </c>
      <c r="AC38">
        <v>4.9163427199999994</v>
      </c>
      <c r="AD38">
        <v>4.6303691999999996</v>
      </c>
      <c r="AE38">
        <v>7.1694039999999992</v>
      </c>
      <c r="AF38">
        <v>0</v>
      </c>
      <c r="AG38">
        <v>0</v>
      </c>
      <c r="AH38">
        <v>4.810760000000001</v>
      </c>
      <c r="AI38">
        <v>0</v>
      </c>
      <c r="AJ38">
        <v>0</v>
      </c>
      <c r="AK38">
        <v>13.149839999999998</v>
      </c>
      <c r="AL38">
        <v>8.8530000000000015</v>
      </c>
      <c r="AM38">
        <v>2.681234285714285</v>
      </c>
      <c r="AN38">
        <v>0</v>
      </c>
      <c r="AO38">
        <v>0.28025902799999997</v>
      </c>
      <c r="AP38">
        <v>0.45552360000000003</v>
      </c>
      <c r="AQ38">
        <v>0</v>
      </c>
      <c r="AR38">
        <v>12.61872</v>
      </c>
      <c r="AS38">
        <v>8.1019352819999977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21.237948648931813</v>
      </c>
      <c r="BB38">
        <f t="shared" si="0"/>
        <v>723.95324025691718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82.519338582086874</v>
      </c>
      <c r="L39">
        <v>63.623099939877349</v>
      </c>
      <c r="M39">
        <v>0</v>
      </c>
      <c r="N39">
        <v>29.997058823529411</v>
      </c>
      <c r="O39">
        <v>50.3761918386882</v>
      </c>
      <c r="P39">
        <v>62.243063068600947</v>
      </c>
      <c r="Q39">
        <v>5.5399528079282678</v>
      </c>
      <c r="R39">
        <v>10.764759553289633</v>
      </c>
      <c r="S39">
        <v>6.7004505070202809</v>
      </c>
      <c r="T39">
        <v>0</v>
      </c>
      <c r="U39">
        <v>230.65082489430736</v>
      </c>
      <c r="V39">
        <v>3.6242774566473988</v>
      </c>
      <c r="W39">
        <v>10.94151206114163</v>
      </c>
      <c r="X39">
        <v>24.981283232154073</v>
      </c>
      <c r="Y39">
        <v>0</v>
      </c>
      <c r="Z39">
        <v>3.3293303999999999</v>
      </c>
      <c r="AA39">
        <v>0</v>
      </c>
      <c r="AB39">
        <v>6.6700653999999995</v>
      </c>
      <c r="AC39">
        <v>4.9163427199999994</v>
      </c>
      <c r="AD39">
        <v>4.6303691999999996</v>
      </c>
      <c r="AE39">
        <v>7.1694039999999992</v>
      </c>
      <c r="AF39">
        <v>0</v>
      </c>
      <c r="AG39">
        <v>0</v>
      </c>
      <c r="AH39">
        <v>4.810760000000001</v>
      </c>
      <c r="AI39">
        <v>0</v>
      </c>
      <c r="AJ39">
        <v>0</v>
      </c>
      <c r="AK39">
        <v>13.149839999999998</v>
      </c>
      <c r="AL39">
        <v>8.8530000000000015</v>
      </c>
      <c r="AM39">
        <v>1.3406171428571425</v>
      </c>
      <c r="AN39">
        <v>0</v>
      </c>
      <c r="AO39">
        <v>0.291385752</v>
      </c>
      <c r="AP39">
        <v>0.61821059999999994</v>
      </c>
      <c r="AQ39">
        <v>0</v>
      </c>
      <c r="AR39">
        <v>13.459967999999998</v>
      </c>
      <c r="AS39">
        <v>8.1019352819999977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18.790136253345167</v>
      </c>
      <c r="BB39">
        <f t="shared" si="0"/>
        <v>640.51290500878338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82.519338582086874</v>
      </c>
      <c r="L40">
        <v>63.623788650088819</v>
      </c>
      <c r="M40">
        <v>0</v>
      </c>
      <c r="N40">
        <v>29.997058823529411</v>
      </c>
      <c r="O40">
        <v>50.3761918386882</v>
      </c>
      <c r="P40">
        <v>62.243063068600947</v>
      </c>
      <c r="Q40">
        <v>5.5399528079282678</v>
      </c>
      <c r="R40">
        <v>10.764759553289633</v>
      </c>
      <c r="S40">
        <v>6.7004505070202809</v>
      </c>
      <c r="T40">
        <v>0</v>
      </c>
      <c r="U40">
        <v>230.65082489430736</v>
      </c>
      <c r="V40">
        <v>3.6242774566473988</v>
      </c>
      <c r="W40">
        <v>10.94151206114163</v>
      </c>
      <c r="X40">
        <v>24.981283232154073</v>
      </c>
      <c r="Y40">
        <v>0</v>
      </c>
      <c r="Z40">
        <v>3.3293303999999999</v>
      </c>
      <c r="AA40">
        <v>0</v>
      </c>
      <c r="AB40">
        <v>6.6700653999999995</v>
      </c>
      <c r="AC40">
        <v>4.9163427199999994</v>
      </c>
      <c r="AD40">
        <v>4.6303691999999996</v>
      </c>
      <c r="AE40">
        <v>7.1694039999999992</v>
      </c>
      <c r="AF40">
        <v>0</v>
      </c>
      <c r="AG40">
        <v>0</v>
      </c>
      <c r="AH40">
        <v>4.810760000000001</v>
      </c>
      <c r="AI40">
        <v>0</v>
      </c>
      <c r="AJ40">
        <v>0</v>
      </c>
      <c r="AK40">
        <v>13.149839999999998</v>
      </c>
      <c r="AL40">
        <v>8.8530000000000015</v>
      </c>
      <c r="AM40">
        <v>1.3406171428571425</v>
      </c>
      <c r="AN40">
        <v>0</v>
      </c>
      <c r="AO40">
        <v>0.30281118000000001</v>
      </c>
      <c r="AP40">
        <v>0.61821059999999994</v>
      </c>
      <c r="AQ40">
        <v>0</v>
      </c>
      <c r="AR40">
        <v>13.459967999999998</v>
      </c>
      <c r="AS40">
        <v>8.1019352819999977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18.790481512258367</v>
      </c>
      <c r="BB40">
        <f t="shared" si="0"/>
        <v>640.52467388808179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82.519338582086874</v>
      </c>
      <c r="L41">
        <v>63.62306051812957</v>
      </c>
      <c r="M41">
        <v>0</v>
      </c>
      <c r="N41">
        <v>29.997058823529411</v>
      </c>
      <c r="O41">
        <v>50.3761918386882</v>
      </c>
      <c r="P41">
        <v>62.243063068600947</v>
      </c>
      <c r="Q41">
        <v>5.5399528079282678</v>
      </c>
      <c r="R41">
        <v>10.764759553289633</v>
      </c>
      <c r="S41">
        <v>6.7004505070202809</v>
      </c>
      <c r="T41">
        <v>0</v>
      </c>
      <c r="U41">
        <v>230.65082489430736</v>
      </c>
      <c r="V41">
        <v>3.6242774566473988</v>
      </c>
      <c r="W41">
        <v>10.944125895843289</v>
      </c>
      <c r="X41">
        <v>24.981283232154073</v>
      </c>
      <c r="Y41">
        <v>0</v>
      </c>
      <c r="Z41">
        <v>3.3293303999999999</v>
      </c>
      <c r="AA41">
        <v>0</v>
      </c>
      <c r="AB41">
        <v>6.6700653999999995</v>
      </c>
      <c r="AC41">
        <v>4.9163427199999994</v>
      </c>
      <c r="AD41">
        <v>4.6303691999999996</v>
      </c>
      <c r="AE41">
        <v>3.9105840000000001</v>
      </c>
      <c r="AF41">
        <v>0</v>
      </c>
      <c r="AG41">
        <v>0</v>
      </c>
      <c r="AH41">
        <v>4.810760000000001</v>
      </c>
      <c r="AI41">
        <v>0</v>
      </c>
      <c r="AJ41">
        <v>0</v>
      </c>
      <c r="AK41">
        <v>13.149839999999998</v>
      </c>
      <c r="AL41">
        <v>5.3118000000000016</v>
      </c>
      <c r="AM41">
        <v>1.3406171428571425</v>
      </c>
      <c r="AN41">
        <v>0</v>
      </c>
      <c r="AO41">
        <v>0.30811317599999999</v>
      </c>
      <c r="AP41">
        <v>0.61821059999999994</v>
      </c>
      <c r="AQ41">
        <v>0</v>
      </c>
      <c r="AR41">
        <v>13.459967999999998</v>
      </c>
      <c r="AS41">
        <v>8.1019352819999977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18.596885818073744</v>
      </c>
      <c r="BB41">
        <f t="shared" si="0"/>
        <v>633.92543728100873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82.519338582086874</v>
      </c>
      <c r="L42">
        <v>63.62389827197596</v>
      </c>
      <c r="M42">
        <v>0</v>
      </c>
      <c r="N42">
        <v>29.997058823529411</v>
      </c>
      <c r="O42">
        <v>50.3761918386882</v>
      </c>
      <c r="P42">
        <v>62.243063068600947</v>
      </c>
      <c r="Q42">
        <v>5.5399528079282678</v>
      </c>
      <c r="R42">
        <v>10.764759553289633</v>
      </c>
      <c r="S42">
        <v>6.7004505070202809</v>
      </c>
      <c r="T42">
        <v>0</v>
      </c>
      <c r="U42">
        <v>230.65082489430736</v>
      </c>
      <c r="V42">
        <v>3.6242774566473988</v>
      </c>
      <c r="W42">
        <v>10.944125895843289</v>
      </c>
      <c r="X42">
        <v>24.981283232154073</v>
      </c>
      <c r="Y42">
        <v>0</v>
      </c>
      <c r="Z42">
        <v>3.3293303999999999</v>
      </c>
      <c r="AA42">
        <v>0</v>
      </c>
      <c r="AB42">
        <v>6.6700653999999995</v>
      </c>
      <c r="AC42">
        <v>4.9163427199999994</v>
      </c>
      <c r="AD42">
        <v>4.6303691999999996</v>
      </c>
      <c r="AE42">
        <v>3.9105840000000001</v>
      </c>
      <c r="AF42">
        <v>0</v>
      </c>
      <c r="AG42">
        <v>0</v>
      </c>
      <c r="AH42">
        <v>4.810760000000001</v>
      </c>
      <c r="AI42">
        <v>0</v>
      </c>
      <c r="AJ42">
        <v>0</v>
      </c>
      <c r="AK42">
        <v>13.149839999999998</v>
      </c>
      <c r="AL42">
        <v>5.3118000000000016</v>
      </c>
      <c r="AM42">
        <v>1.3406171428571425</v>
      </c>
      <c r="AN42">
        <v>0</v>
      </c>
      <c r="AO42">
        <v>0.3057235439999999</v>
      </c>
      <c r="AP42">
        <v>0.61821059999999994</v>
      </c>
      <c r="AQ42">
        <v>0</v>
      </c>
      <c r="AR42">
        <v>13.459967999999998</v>
      </c>
      <c r="AS42">
        <v>8.1019352819999977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18.596841624464659</v>
      </c>
      <c r="BB42">
        <f t="shared" si="0"/>
        <v>633.92392959646406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82.519338582086874</v>
      </c>
      <c r="L43">
        <v>63.621160998382969</v>
      </c>
      <c r="M43">
        <v>0</v>
      </c>
      <c r="N43">
        <v>29.997058823529411</v>
      </c>
      <c r="O43">
        <v>50.3761918386882</v>
      </c>
      <c r="P43">
        <v>62.243063068600947</v>
      </c>
      <c r="Q43">
        <v>5.5399528079282678</v>
      </c>
      <c r="R43">
        <v>10.764759553289633</v>
      </c>
      <c r="S43">
        <v>6.7004505070202809</v>
      </c>
      <c r="T43">
        <v>0</v>
      </c>
      <c r="U43">
        <v>230.65082489430736</v>
      </c>
      <c r="V43">
        <v>3.6242774566473988</v>
      </c>
      <c r="W43">
        <v>10.944125895843289</v>
      </c>
      <c r="X43">
        <v>24.981283232154073</v>
      </c>
      <c r="Y43">
        <v>0</v>
      </c>
      <c r="Z43">
        <v>3.3293303999999999</v>
      </c>
      <c r="AA43">
        <v>0</v>
      </c>
      <c r="AB43">
        <v>6.6700653999999995</v>
      </c>
      <c r="AC43">
        <v>4.9163427199999994</v>
      </c>
      <c r="AD43">
        <v>4.6303691999999996</v>
      </c>
      <c r="AE43">
        <v>3.9105840000000001</v>
      </c>
      <c r="AF43">
        <v>0</v>
      </c>
      <c r="AG43">
        <v>0</v>
      </c>
      <c r="AH43">
        <v>4.810760000000001</v>
      </c>
      <c r="AI43">
        <v>0</v>
      </c>
      <c r="AJ43">
        <v>0</v>
      </c>
      <c r="AK43">
        <v>13.149839999999998</v>
      </c>
      <c r="AL43">
        <v>5.3118000000000016</v>
      </c>
      <c r="AM43">
        <v>1.3406171428571425</v>
      </c>
      <c r="AN43">
        <v>0</v>
      </c>
      <c r="AO43">
        <v>0.29452214399999993</v>
      </c>
      <c r="AP43">
        <v>0.61821059999999994</v>
      </c>
      <c r="AQ43">
        <v>0</v>
      </c>
      <c r="AR43">
        <v>12.61872</v>
      </c>
      <c r="AS43">
        <v>8.1019352819999977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18.57246881360021</v>
      </c>
      <c r="BB43">
        <f t="shared" si="0"/>
        <v>633.09311573373566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82.519338582086874</v>
      </c>
      <c r="L44">
        <v>63.622080545859994</v>
      </c>
      <c r="M44">
        <v>0</v>
      </c>
      <c r="N44">
        <v>29.997058823529411</v>
      </c>
      <c r="O44">
        <v>50.3761918386882</v>
      </c>
      <c r="P44">
        <v>62.243063068600947</v>
      </c>
      <c r="Q44">
        <v>5.5399528079282678</v>
      </c>
      <c r="R44">
        <v>10.764759553289633</v>
      </c>
      <c r="S44">
        <v>6.7004505070202809</v>
      </c>
      <c r="T44">
        <v>0</v>
      </c>
      <c r="U44">
        <v>230.65082489430736</v>
      </c>
      <c r="V44">
        <v>3.6242774566473988</v>
      </c>
      <c r="W44">
        <v>10.944125895843289</v>
      </c>
      <c r="X44">
        <v>24.981283232154073</v>
      </c>
      <c r="Y44">
        <v>0</v>
      </c>
      <c r="Z44">
        <v>3.3293303999999999</v>
      </c>
      <c r="AA44">
        <v>0</v>
      </c>
      <c r="AB44">
        <v>6.6700653999999995</v>
      </c>
      <c r="AC44">
        <v>4.9163427199999994</v>
      </c>
      <c r="AD44">
        <v>4.6303691999999996</v>
      </c>
      <c r="AE44">
        <v>3.9105840000000001</v>
      </c>
      <c r="AF44">
        <v>0</v>
      </c>
      <c r="AG44">
        <v>0</v>
      </c>
      <c r="AH44">
        <v>4.810760000000001</v>
      </c>
      <c r="AI44">
        <v>0</v>
      </c>
      <c r="AJ44">
        <v>0</v>
      </c>
      <c r="AK44">
        <v>13.149839999999998</v>
      </c>
      <c r="AL44">
        <v>5.3118000000000016</v>
      </c>
      <c r="AM44">
        <v>1.3406171428571425</v>
      </c>
      <c r="AN44">
        <v>0</v>
      </c>
      <c r="AO44">
        <v>0.27913888799999997</v>
      </c>
      <c r="AP44">
        <v>0.61821059999999994</v>
      </c>
      <c r="AQ44">
        <v>0</v>
      </c>
      <c r="AR44">
        <v>12.61872</v>
      </c>
      <c r="AS44">
        <v>8.1019352819999977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18.572056611010112</v>
      </c>
      <c r="BB44">
        <f t="shared" si="0"/>
        <v>633.07906422780275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82.519338582086874</v>
      </c>
      <c r="L45">
        <v>63.622080545859994</v>
      </c>
      <c r="M45">
        <v>0</v>
      </c>
      <c r="N45">
        <v>29.997058823529411</v>
      </c>
      <c r="O45">
        <v>50.3761918386882</v>
      </c>
      <c r="P45">
        <v>62.243063068600947</v>
      </c>
      <c r="Q45">
        <v>5.5399528079282678</v>
      </c>
      <c r="R45">
        <v>10.764759553289633</v>
      </c>
      <c r="S45">
        <v>6.7004505070202809</v>
      </c>
      <c r="T45">
        <v>0</v>
      </c>
      <c r="U45">
        <v>230.65082489430736</v>
      </c>
      <c r="V45">
        <v>3.6242774566473988</v>
      </c>
      <c r="W45">
        <v>10.944125895843289</v>
      </c>
      <c r="X45">
        <v>24.981283232154073</v>
      </c>
      <c r="Y45">
        <v>0</v>
      </c>
      <c r="Z45">
        <v>3.3293303999999999</v>
      </c>
      <c r="AA45">
        <v>0</v>
      </c>
      <c r="AB45">
        <v>6.6700653999999995</v>
      </c>
      <c r="AC45">
        <v>4.9163427199999994</v>
      </c>
      <c r="AD45">
        <v>4.6303691999999996</v>
      </c>
      <c r="AE45">
        <v>3.9105840000000001</v>
      </c>
      <c r="AF45">
        <v>0</v>
      </c>
      <c r="AG45">
        <v>0</v>
      </c>
      <c r="AH45">
        <v>4.810760000000001</v>
      </c>
      <c r="AI45">
        <v>0</v>
      </c>
      <c r="AJ45">
        <v>0</v>
      </c>
      <c r="AK45">
        <v>13.149839999999998</v>
      </c>
      <c r="AL45">
        <v>5.3118000000000016</v>
      </c>
      <c r="AM45">
        <v>1.3406171428571425</v>
      </c>
      <c r="AN45">
        <v>0</v>
      </c>
      <c r="AO45">
        <v>0.28802533200000002</v>
      </c>
      <c r="AP45">
        <v>1.5943325999999998</v>
      </c>
      <c r="AQ45">
        <v>0</v>
      </c>
      <c r="AR45">
        <v>12.61872</v>
      </c>
      <c r="AS45">
        <v>8.1019352819999977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18.600129453010112</v>
      </c>
      <c r="BB45">
        <f t="shared" si="0"/>
        <v>634.03599982980268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82.519338582086874</v>
      </c>
      <c r="L46">
        <v>63.622080545859994</v>
      </c>
      <c r="M46">
        <v>0</v>
      </c>
      <c r="N46">
        <v>29.997058823529411</v>
      </c>
      <c r="O46">
        <v>50.3761918386882</v>
      </c>
      <c r="P46">
        <v>62.243063068600947</v>
      </c>
      <c r="Q46">
        <v>5.5399528079282678</v>
      </c>
      <c r="R46">
        <v>10.764759553289633</v>
      </c>
      <c r="S46">
        <v>6.7004505070202809</v>
      </c>
      <c r="T46">
        <v>0</v>
      </c>
      <c r="U46">
        <v>230.65082489430736</v>
      </c>
      <c r="V46">
        <v>3.6242774566473988</v>
      </c>
      <c r="W46">
        <v>10.944125895843289</v>
      </c>
      <c r="X46">
        <v>24.981283232154073</v>
      </c>
      <c r="Y46">
        <v>0</v>
      </c>
      <c r="Z46">
        <v>3.3293303999999999</v>
      </c>
      <c r="AA46">
        <v>0</v>
      </c>
      <c r="AB46">
        <v>6.6700653999999995</v>
      </c>
      <c r="AC46">
        <v>4.9163427199999994</v>
      </c>
      <c r="AD46">
        <v>4.6303691999999996</v>
      </c>
      <c r="AE46">
        <v>3.9105840000000001</v>
      </c>
      <c r="AF46">
        <v>0</v>
      </c>
      <c r="AG46">
        <v>0</v>
      </c>
      <c r="AH46">
        <v>4.810760000000001</v>
      </c>
      <c r="AI46">
        <v>0</v>
      </c>
      <c r="AJ46">
        <v>0</v>
      </c>
      <c r="AK46">
        <v>13.149839999999998</v>
      </c>
      <c r="AL46">
        <v>5.3118000000000016</v>
      </c>
      <c r="AM46">
        <v>1.3406171428571425</v>
      </c>
      <c r="AN46">
        <v>0</v>
      </c>
      <c r="AO46">
        <v>0.25733349599999999</v>
      </c>
      <c r="AP46">
        <v>1.5943325999999998</v>
      </c>
      <c r="AQ46">
        <v>0</v>
      </c>
      <c r="AR46">
        <v>12.61872</v>
      </c>
      <c r="AS46">
        <v>8.1019352819999977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18.599254677010116</v>
      </c>
      <c r="BB46">
        <f t="shared" si="0"/>
        <v>634.00618276980276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82.519338582086874</v>
      </c>
      <c r="L47">
        <v>65.48683347953903</v>
      </c>
      <c r="M47">
        <v>0</v>
      </c>
      <c r="N47">
        <v>29.997058823529411</v>
      </c>
      <c r="O47">
        <v>45.413145018007199</v>
      </c>
      <c r="P47">
        <v>62.243063068600947</v>
      </c>
      <c r="Q47">
        <v>5.5399528079282678</v>
      </c>
      <c r="R47">
        <v>10.764759553289633</v>
      </c>
      <c r="S47">
        <v>6.7004505070202809</v>
      </c>
      <c r="T47">
        <v>0</v>
      </c>
      <c r="U47">
        <v>230.65082489430736</v>
      </c>
      <c r="V47">
        <v>3.6242774566473988</v>
      </c>
      <c r="W47">
        <v>10.944125895843289</v>
      </c>
      <c r="X47">
        <v>24.981283232154073</v>
      </c>
      <c r="Y47">
        <v>0</v>
      </c>
      <c r="Z47">
        <v>3.3293303999999999</v>
      </c>
      <c r="AA47">
        <v>0</v>
      </c>
      <c r="AB47">
        <v>6.6700653999999995</v>
      </c>
      <c r="AC47">
        <v>4.9163427199999994</v>
      </c>
      <c r="AD47">
        <v>4.6303691999999996</v>
      </c>
      <c r="AE47">
        <v>3.9105840000000001</v>
      </c>
      <c r="AF47">
        <v>0</v>
      </c>
      <c r="AG47">
        <v>0</v>
      </c>
      <c r="AH47">
        <v>4.810760000000001</v>
      </c>
      <c r="AI47">
        <v>0</v>
      </c>
      <c r="AJ47">
        <v>0</v>
      </c>
      <c r="AK47">
        <v>13.149839999999998</v>
      </c>
      <c r="AL47">
        <v>5.3118000000000016</v>
      </c>
      <c r="AM47">
        <v>1.3406171428571425</v>
      </c>
      <c r="AN47">
        <v>0</v>
      </c>
      <c r="AO47">
        <v>0.24665482799999999</v>
      </c>
      <c r="AP47">
        <v>1.5943325999999998</v>
      </c>
      <c r="AQ47">
        <v>0</v>
      </c>
      <c r="AR47">
        <v>12.61872</v>
      </c>
      <c r="AS47">
        <v>8.1019352819999977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18.510649195692011</v>
      </c>
      <c r="BB47">
        <f t="shared" si="0"/>
        <v>630.98581569611895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82.519338582086874</v>
      </c>
      <c r="L48">
        <v>65.486617565227462</v>
      </c>
      <c r="M48">
        <v>0</v>
      </c>
      <c r="N48">
        <v>29.997058823529411</v>
      </c>
      <c r="O48">
        <v>39.774140841505854</v>
      </c>
      <c r="P48">
        <v>62.243063068600947</v>
      </c>
      <c r="Q48">
        <v>5.5399528079282678</v>
      </c>
      <c r="R48">
        <v>10.764759553289633</v>
      </c>
      <c r="S48">
        <v>6.7004505070202809</v>
      </c>
      <c r="T48">
        <v>0</v>
      </c>
      <c r="U48">
        <v>230.65082489430736</v>
      </c>
      <c r="V48">
        <v>3.6242774566473988</v>
      </c>
      <c r="W48">
        <v>10.944125895843289</v>
      </c>
      <c r="X48">
        <v>24.981283232154073</v>
      </c>
      <c r="Y48">
        <v>0</v>
      </c>
      <c r="Z48">
        <v>3.3293303999999999</v>
      </c>
      <c r="AA48">
        <v>0</v>
      </c>
      <c r="AB48">
        <v>6.6700653999999995</v>
      </c>
      <c r="AC48">
        <v>4.9163427199999994</v>
      </c>
      <c r="AD48">
        <v>4.6303691999999996</v>
      </c>
      <c r="AE48">
        <v>3.9105840000000001</v>
      </c>
      <c r="AF48">
        <v>0</v>
      </c>
      <c r="AG48">
        <v>0</v>
      </c>
      <c r="AH48">
        <v>4.810760000000001</v>
      </c>
      <c r="AI48">
        <v>0</v>
      </c>
      <c r="AJ48">
        <v>0</v>
      </c>
      <c r="AK48">
        <v>13.149839999999998</v>
      </c>
      <c r="AL48">
        <v>5.3118000000000016</v>
      </c>
      <c r="AM48">
        <v>1.3406171428571425</v>
      </c>
      <c r="AN48">
        <v>0</v>
      </c>
      <c r="AO48">
        <v>0.24560936399999997</v>
      </c>
      <c r="AP48">
        <v>1.5943325999999998</v>
      </c>
      <c r="AQ48">
        <v>0</v>
      </c>
      <c r="AR48">
        <v>12.61872</v>
      </c>
      <c r="AS48">
        <v>8.1019352819999977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18.349901664196281</v>
      </c>
      <c r="BB48">
        <f t="shared" si="0"/>
        <v>625.50629767280168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82.519338582086874</v>
      </c>
      <c r="L49">
        <v>65.485923463356968</v>
      </c>
      <c r="M49">
        <v>0</v>
      </c>
      <c r="N49">
        <v>29.997058823529411</v>
      </c>
      <c r="O49">
        <v>39.772755457133819</v>
      </c>
      <c r="P49">
        <v>62.243063068600947</v>
      </c>
      <c r="Q49">
        <v>5.5408719018404895</v>
      </c>
      <c r="R49">
        <v>10.765291822286963</v>
      </c>
      <c r="S49">
        <v>6.7004505070202809</v>
      </c>
      <c r="T49">
        <v>0</v>
      </c>
      <c r="U49">
        <v>230.65082489430736</v>
      </c>
      <c r="V49">
        <v>3.6242774566473988</v>
      </c>
      <c r="W49">
        <v>10.944125895843289</v>
      </c>
      <c r="X49">
        <v>24.981283232154073</v>
      </c>
      <c r="Y49">
        <v>0</v>
      </c>
      <c r="Z49">
        <v>3.3293303999999999</v>
      </c>
      <c r="AA49">
        <v>0</v>
      </c>
      <c r="AB49">
        <v>6.6700653999999995</v>
      </c>
      <c r="AC49">
        <v>4.9163427199999994</v>
      </c>
      <c r="AD49">
        <v>4.6303691999999996</v>
      </c>
      <c r="AE49">
        <v>3.9105840000000001</v>
      </c>
      <c r="AF49">
        <v>0</v>
      </c>
      <c r="AG49">
        <v>0</v>
      </c>
      <c r="AH49">
        <v>4.810760000000001</v>
      </c>
      <c r="AI49">
        <v>0</v>
      </c>
      <c r="AJ49">
        <v>0</v>
      </c>
      <c r="AK49">
        <v>13.149839999999998</v>
      </c>
      <c r="AL49">
        <v>5.3118000000000016</v>
      </c>
      <c r="AM49">
        <v>1.3406171428571425</v>
      </c>
      <c r="AN49">
        <v>0</v>
      </c>
      <c r="AO49">
        <v>0.26681734799999995</v>
      </c>
      <c r="AP49">
        <v>1.5943325999999998</v>
      </c>
      <c r="AQ49">
        <v>0</v>
      </c>
      <c r="AR49">
        <v>12.61872</v>
      </c>
      <c r="AS49">
        <v>8.1019352819999977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18.350488026539828</v>
      </c>
      <c r="BB49">
        <f t="shared" si="0"/>
        <v>625.52629117112519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82.519338582086874</v>
      </c>
      <c r="L50">
        <v>65.485846967620347</v>
      </c>
      <c r="M50">
        <v>0</v>
      </c>
      <c r="N50">
        <v>29.997058823529411</v>
      </c>
      <c r="O50">
        <v>39.772755457133819</v>
      </c>
      <c r="P50">
        <v>62.243063068600947</v>
      </c>
      <c r="Q50">
        <v>5.5408719018404895</v>
      </c>
      <c r="R50">
        <v>10.765291822286963</v>
      </c>
      <c r="S50">
        <v>6.7004505070202809</v>
      </c>
      <c r="T50">
        <v>0</v>
      </c>
      <c r="U50">
        <v>230.65082489430736</v>
      </c>
      <c r="V50">
        <v>3.6242774566473988</v>
      </c>
      <c r="W50">
        <v>10.944125895843289</v>
      </c>
      <c r="X50">
        <v>24.981283232154073</v>
      </c>
      <c r="Y50">
        <v>0</v>
      </c>
      <c r="Z50">
        <v>3.3293303999999999</v>
      </c>
      <c r="AA50">
        <v>0</v>
      </c>
      <c r="AB50">
        <v>6.6700653999999995</v>
      </c>
      <c r="AC50">
        <v>4.9163427199999994</v>
      </c>
      <c r="AD50">
        <v>4.6303691999999996</v>
      </c>
      <c r="AE50">
        <v>3.9105840000000001</v>
      </c>
      <c r="AF50">
        <v>0</v>
      </c>
      <c r="AG50">
        <v>0</v>
      </c>
      <c r="AH50">
        <v>4.810760000000001</v>
      </c>
      <c r="AI50">
        <v>0</v>
      </c>
      <c r="AJ50">
        <v>0</v>
      </c>
      <c r="AK50">
        <v>13.149839999999998</v>
      </c>
      <c r="AL50">
        <v>5.3118000000000016</v>
      </c>
      <c r="AM50">
        <v>1.3406171428571425</v>
      </c>
      <c r="AN50">
        <v>0</v>
      </c>
      <c r="AO50">
        <v>0.28190189999999993</v>
      </c>
      <c r="AP50">
        <v>1.5943325999999998</v>
      </c>
      <c r="AQ50">
        <v>0</v>
      </c>
      <c r="AR50">
        <v>12.61872</v>
      </c>
      <c r="AS50">
        <v>8.1019352819999977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18.350915869389098</v>
      </c>
      <c r="BB50">
        <f t="shared" si="0"/>
        <v>625.54087138453929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82.519338582086874</v>
      </c>
      <c r="L51">
        <v>65.486501683593829</v>
      </c>
      <c r="M51">
        <v>0</v>
      </c>
      <c r="N51">
        <v>29.997058823529411</v>
      </c>
      <c r="O51">
        <v>39.772755457133819</v>
      </c>
      <c r="P51">
        <v>62.243063068600947</v>
      </c>
      <c r="Q51">
        <v>5.5408719018404895</v>
      </c>
      <c r="R51">
        <v>10.765291822286963</v>
      </c>
      <c r="S51">
        <v>6.7004505070202809</v>
      </c>
      <c r="T51">
        <v>0</v>
      </c>
      <c r="U51">
        <v>230.65082489430736</v>
      </c>
      <c r="V51">
        <v>3.6242774566473988</v>
      </c>
      <c r="W51">
        <v>10.944125895843289</v>
      </c>
      <c r="X51">
        <v>24.981283232154073</v>
      </c>
      <c r="Y51">
        <v>0</v>
      </c>
      <c r="Z51">
        <v>3.3293303999999999</v>
      </c>
      <c r="AA51">
        <v>0</v>
      </c>
      <c r="AB51">
        <v>6.6700653999999995</v>
      </c>
      <c r="AC51">
        <v>4.9163427199999994</v>
      </c>
      <c r="AD51">
        <v>4.6303691999999996</v>
      </c>
      <c r="AE51">
        <v>7.1694039999999992</v>
      </c>
      <c r="AF51">
        <v>0</v>
      </c>
      <c r="AG51">
        <v>0</v>
      </c>
      <c r="AH51">
        <v>9.6215200000000021</v>
      </c>
      <c r="AI51">
        <v>0</v>
      </c>
      <c r="AJ51">
        <v>0</v>
      </c>
      <c r="AK51">
        <v>13.149839999999998</v>
      </c>
      <c r="AL51">
        <v>5.3118000000000016</v>
      </c>
      <c r="AM51">
        <v>1.3406171428571425</v>
      </c>
      <c r="AN51">
        <v>0</v>
      </c>
      <c r="AO51">
        <v>0.30064557599999991</v>
      </c>
      <c r="AP51">
        <v>0.61821059999999994</v>
      </c>
      <c r="AQ51">
        <v>0</v>
      </c>
      <c r="AR51">
        <v>12.61872</v>
      </c>
      <c r="AS51">
        <v>8.1019352819999977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18.553645625439934</v>
      </c>
      <c r="BB51">
        <f t="shared" si="0"/>
        <v>632.45099802046195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82.519338582086874</v>
      </c>
      <c r="L52">
        <v>65.486057957386777</v>
      </c>
      <c r="M52">
        <v>0</v>
      </c>
      <c r="N52">
        <v>29.997058823529411</v>
      </c>
      <c r="O52">
        <v>39.772755457133819</v>
      </c>
      <c r="P52">
        <v>62.243063068600947</v>
      </c>
      <c r="Q52">
        <v>5.5408719018404895</v>
      </c>
      <c r="R52">
        <v>10.765291822286963</v>
      </c>
      <c r="S52">
        <v>6.7004505070202809</v>
      </c>
      <c r="T52">
        <v>0</v>
      </c>
      <c r="U52">
        <v>230.65082489430736</v>
      </c>
      <c r="V52">
        <v>3.6242774566473988</v>
      </c>
      <c r="W52">
        <v>10.944125895843289</v>
      </c>
      <c r="X52">
        <v>24.981283232154073</v>
      </c>
      <c r="Y52">
        <v>0</v>
      </c>
      <c r="Z52">
        <v>3.3293303999999999</v>
      </c>
      <c r="AA52">
        <v>0</v>
      </c>
      <c r="AB52">
        <v>6.6700653999999995</v>
      </c>
      <c r="AC52">
        <v>4.9163427199999994</v>
      </c>
      <c r="AD52">
        <v>4.6303691999999996</v>
      </c>
      <c r="AE52">
        <v>7.1694039999999992</v>
      </c>
      <c r="AF52">
        <v>0</v>
      </c>
      <c r="AG52">
        <v>0</v>
      </c>
      <c r="AH52">
        <v>11.545824</v>
      </c>
      <c r="AI52">
        <v>0</v>
      </c>
      <c r="AJ52">
        <v>0</v>
      </c>
      <c r="AK52">
        <v>13.149839999999998</v>
      </c>
      <c r="AL52">
        <v>5.3118000000000016</v>
      </c>
      <c r="AM52">
        <v>1.3406171428571425</v>
      </c>
      <c r="AN52">
        <v>0</v>
      </c>
      <c r="AO52">
        <v>0.33342833999999999</v>
      </c>
      <c r="AP52">
        <v>0.61821059999999994</v>
      </c>
      <c r="AQ52">
        <v>0</v>
      </c>
      <c r="AR52">
        <v>12.61872</v>
      </c>
      <c r="AS52">
        <v>8.1019352819999977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18.609396346456215</v>
      </c>
      <c r="BB52">
        <f t="shared" si="0"/>
        <v>634.3518903372385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82.519338582086874</v>
      </c>
      <c r="L53">
        <v>65.486621926421336</v>
      </c>
      <c r="M53">
        <v>0</v>
      </c>
      <c r="N53">
        <v>29.997058823529411</v>
      </c>
      <c r="O53">
        <v>39.772755457133819</v>
      </c>
      <c r="P53">
        <v>62.243063068600947</v>
      </c>
      <c r="Q53">
        <v>5.5408719018404895</v>
      </c>
      <c r="R53">
        <v>10.765291822286963</v>
      </c>
      <c r="S53">
        <v>6.7004505070202809</v>
      </c>
      <c r="T53">
        <v>0</v>
      </c>
      <c r="U53">
        <v>230.65082489430736</v>
      </c>
      <c r="V53">
        <v>3.6242774566473988</v>
      </c>
      <c r="W53">
        <v>10.944125895843289</v>
      </c>
      <c r="X53">
        <v>24.981283232154073</v>
      </c>
      <c r="Y53">
        <v>0</v>
      </c>
      <c r="Z53">
        <v>3.3293303999999999</v>
      </c>
      <c r="AA53">
        <v>0</v>
      </c>
      <c r="AB53">
        <v>6.6700653999999995</v>
      </c>
      <c r="AC53">
        <v>4.9163427199999994</v>
      </c>
      <c r="AD53">
        <v>4.6303691999999996</v>
      </c>
      <c r="AE53">
        <v>7.1694039999999992</v>
      </c>
      <c r="AF53">
        <v>0</v>
      </c>
      <c r="AG53">
        <v>0</v>
      </c>
      <c r="AH53">
        <v>11.545824</v>
      </c>
      <c r="AI53">
        <v>0</v>
      </c>
      <c r="AJ53">
        <v>0</v>
      </c>
      <c r="AK53">
        <v>13.149839999999998</v>
      </c>
      <c r="AL53">
        <v>5.3118000000000016</v>
      </c>
      <c r="AM53">
        <v>1.3406171428571425</v>
      </c>
      <c r="AN53">
        <v>0</v>
      </c>
      <c r="AO53">
        <v>0.34582455600000001</v>
      </c>
      <c r="AP53">
        <v>0.61821059999999994</v>
      </c>
      <c r="AQ53">
        <v>0</v>
      </c>
      <c r="AR53">
        <v>12.61872</v>
      </c>
      <c r="AS53">
        <v>8.1019352819999977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18.609765734143579</v>
      </c>
      <c r="BB53">
        <f t="shared" si="0"/>
        <v>634.36448113458584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82.519338582086874</v>
      </c>
      <c r="L54">
        <v>65.486561659009226</v>
      </c>
      <c r="M54">
        <v>0</v>
      </c>
      <c r="N54">
        <v>29.997058823529411</v>
      </c>
      <c r="O54">
        <v>39.772755457133819</v>
      </c>
      <c r="P54">
        <v>62.243063068600947</v>
      </c>
      <c r="Q54">
        <v>5.5408719018404895</v>
      </c>
      <c r="R54">
        <v>10.765291822286963</v>
      </c>
      <c r="S54">
        <v>6.7004505070202809</v>
      </c>
      <c r="T54">
        <v>0</v>
      </c>
      <c r="U54">
        <v>230.65082489430736</v>
      </c>
      <c r="V54">
        <v>3.6242774566473988</v>
      </c>
      <c r="W54">
        <v>10.944125895843289</v>
      </c>
      <c r="X54">
        <v>24.981283232154073</v>
      </c>
      <c r="Y54">
        <v>0</v>
      </c>
      <c r="Z54">
        <v>3.3293303999999999</v>
      </c>
      <c r="AA54">
        <v>0</v>
      </c>
      <c r="AB54">
        <v>6.6700653999999995</v>
      </c>
      <c r="AC54">
        <v>2.4581713599999997</v>
      </c>
      <c r="AD54">
        <v>4.6303691999999996</v>
      </c>
      <c r="AE54">
        <v>7.1694039999999992</v>
      </c>
      <c r="AF54">
        <v>0</v>
      </c>
      <c r="AG54">
        <v>0</v>
      </c>
      <c r="AH54">
        <v>11.545824</v>
      </c>
      <c r="AI54">
        <v>0</v>
      </c>
      <c r="AJ54">
        <v>0</v>
      </c>
      <c r="AK54">
        <v>13.149839999999998</v>
      </c>
      <c r="AL54">
        <v>8.8530000000000015</v>
      </c>
      <c r="AM54">
        <v>1.3406171428571425</v>
      </c>
      <c r="AN54">
        <v>0</v>
      </c>
      <c r="AO54">
        <v>1.0890747839999999</v>
      </c>
      <c r="AP54">
        <v>0.61821059999999994</v>
      </c>
      <c r="AQ54">
        <v>0</v>
      </c>
      <c r="AR54">
        <v>12.61872</v>
      </c>
      <c r="AS54">
        <v>8.1019352819999977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18.66181277862929</v>
      </c>
      <c r="BB54">
        <f t="shared" si="0"/>
        <v>636.1386526906881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82.519338582086874</v>
      </c>
      <c r="L55">
        <v>63.621160998382969</v>
      </c>
      <c r="M55">
        <v>0</v>
      </c>
      <c r="N55">
        <v>29.997058823529411</v>
      </c>
      <c r="O55">
        <v>39.772755457133819</v>
      </c>
      <c r="P55">
        <v>62.243063068600947</v>
      </c>
      <c r="Q55">
        <v>5.5408719018404895</v>
      </c>
      <c r="R55">
        <v>10.765291822286963</v>
      </c>
      <c r="S55">
        <v>6.7004505070202809</v>
      </c>
      <c r="T55">
        <v>0</v>
      </c>
      <c r="U55">
        <v>230.65082489430736</v>
      </c>
      <c r="V55">
        <v>3.6242774566473988</v>
      </c>
      <c r="W55">
        <v>10.944125895843289</v>
      </c>
      <c r="X55">
        <v>24.981283232154073</v>
      </c>
      <c r="Y55">
        <v>0</v>
      </c>
      <c r="Z55">
        <v>3.3293303999999999</v>
      </c>
      <c r="AA55">
        <v>0</v>
      </c>
      <c r="AB55">
        <v>6.6700653999999995</v>
      </c>
      <c r="AC55">
        <v>2.4581713599999997</v>
      </c>
      <c r="AD55">
        <v>4.6303691999999996</v>
      </c>
      <c r="AE55">
        <v>7.1694039999999992</v>
      </c>
      <c r="AF55">
        <v>0</v>
      </c>
      <c r="AG55">
        <v>0</v>
      </c>
      <c r="AH55">
        <v>11.545824</v>
      </c>
      <c r="AI55">
        <v>0</v>
      </c>
      <c r="AJ55">
        <v>0</v>
      </c>
      <c r="AK55">
        <v>13.149839999999998</v>
      </c>
      <c r="AL55">
        <v>20.361900000000006</v>
      </c>
      <c r="AM55">
        <v>1.3406171428571425</v>
      </c>
      <c r="AN55">
        <v>0</v>
      </c>
      <c r="AO55">
        <v>1.1199906479999999</v>
      </c>
      <c r="AP55">
        <v>0.61821059999999994</v>
      </c>
      <c r="AQ55">
        <v>0</v>
      </c>
      <c r="AR55">
        <v>12.61872</v>
      </c>
      <c r="AS55">
        <v>8.1019352819999977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18.937533643747869</v>
      </c>
      <c r="BB55">
        <f t="shared" si="0"/>
        <v>645.53734702894326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82.519338582086874</v>
      </c>
      <c r="L56">
        <v>63.621160998382969</v>
      </c>
      <c r="M56">
        <v>0</v>
      </c>
      <c r="N56">
        <v>29.997058823529411</v>
      </c>
      <c r="O56">
        <v>39.772755457133819</v>
      </c>
      <c r="P56">
        <v>62.243063068600947</v>
      </c>
      <c r="Q56">
        <v>5.5408719018404895</v>
      </c>
      <c r="R56">
        <v>10.765291822286963</v>
      </c>
      <c r="S56">
        <v>6.7004505070202809</v>
      </c>
      <c r="T56">
        <v>0</v>
      </c>
      <c r="U56">
        <v>230.65082489430736</v>
      </c>
      <c r="V56">
        <v>3.6242774566473988</v>
      </c>
      <c r="W56">
        <v>10.944125895843289</v>
      </c>
      <c r="X56">
        <v>24.981283232154073</v>
      </c>
      <c r="Y56">
        <v>0</v>
      </c>
      <c r="Z56">
        <v>3.3293303999999999</v>
      </c>
      <c r="AA56">
        <v>0</v>
      </c>
      <c r="AB56">
        <v>6.6700653999999995</v>
      </c>
      <c r="AC56">
        <v>2.4581713599999997</v>
      </c>
      <c r="AD56">
        <v>4.6303691999999996</v>
      </c>
      <c r="AE56">
        <v>7.8211680000000001</v>
      </c>
      <c r="AF56">
        <v>0</v>
      </c>
      <c r="AG56">
        <v>0</v>
      </c>
      <c r="AH56">
        <v>11.545824</v>
      </c>
      <c r="AI56">
        <v>0</v>
      </c>
      <c r="AJ56">
        <v>0</v>
      </c>
      <c r="AK56">
        <v>13.149839999999998</v>
      </c>
      <c r="AL56">
        <v>20.361900000000006</v>
      </c>
      <c r="AM56">
        <v>2.681234285714285</v>
      </c>
      <c r="AN56">
        <v>0</v>
      </c>
      <c r="AO56">
        <v>1.1314160759999998</v>
      </c>
      <c r="AP56">
        <v>0.61821059999999994</v>
      </c>
      <c r="AQ56">
        <v>0</v>
      </c>
      <c r="AR56">
        <v>12.61872</v>
      </c>
      <c r="AS56">
        <v>8.1019352819999977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18.994642291779613</v>
      </c>
      <c r="BB56">
        <f t="shared" si="0"/>
        <v>647.48404495176874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82.519338582086874</v>
      </c>
      <c r="L57">
        <v>63.621160998382969</v>
      </c>
      <c r="M57">
        <v>0</v>
      </c>
      <c r="N57">
        <v>29.997058823529411</v>
      </c>
      <c r="O57">
        <v>39.772755457133819</v>
      </c>
      <c r="P57">
        <v>62.243063068600947</v>
      </c>
      <c r="Q57">
        <v>5.5408719018404895</v>
      </c>
      <c r="R57">
        <v>10.765291822286963</v>
      </c>
      <c r="S57">
        <v>6.7004505070202809</v>
      </c>
      <c r="T57">
        <v>0</v>
      </c>
      <c r="U57">
        <v>230.65082489430736</v>
      </c>
      <c r="V57">
        <v>3.6242774566473988</v>
      </c>
      <c r="W57">
        <v>10.944125895843289</v>
      </c>
      <c r="X57">
        <v>24.981283232154073</v>
      </c>
      <c r="Y57">
        <v>0</v>
      </c>
      <c r="Z57">
        <v>3.3293303999999999</v>
      </c>
      <c r="AA57">
        <v>0</v>
      </c>
      <c r="AB57">
        <v>3.3181036000000002</v>
      </c>
      <c r="AC57">
        <v>2.4581713599999997</v>
      </c>
      <c r="AD57">
        <v>4.5297089999999995</v>
      </c>
      <c r="AE57">
        <v>7.8211680000000001</v>
      </c>
      <c r="AF57">
        <v>0</v>
      </c>
      <c r="AG57">
        <v>0</v>
      </c>
      <c r="AH57">
        <v>11.545824</v>
      </c>
      <c r="AI57">
        <v>0</v>
      </c>
      <c r="AJ57">
        <v>0</v>
      </c>
      <c r="AK57">
        <v>13.149839999999998</v>
      </c>
      <c r="AL57">
        <v>20.361900000000006</v>
      </c>
      <c r="AM57">
        <v>2.681234285714285</v>
      </c>
      <c r="AN57">
        <v>0</v>
      </c>
      <c r="AO57">
        <v>1.1294744999999999</v>
      </c>
      <c r="AP57">
        <v>0.52059840000000002</v>
      </c>
      <c r="AQ57">
        <v>0</v>
      </c>
      <c r="AR57">
        <v>12.61872</v>
      </c>
      <c r="AS57">
        <v>8.1019352819999977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18.893405511779612</v>
      </c>
      <c r="BB57">
        <f t="shared" si="0"/>
        <v>644.03310595576875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82.519338582086874</v>
      </c>
      <c r="L58">
        <v>63.621160998382969</v>
      </c>
      <c r="M58">
        <v>0</v>
      </c>
      <c r="N58">
        <v>29.997058823529411</v>
      </c>
      <c r="O58">
        <v>39.772755457133819</v>
      </c>
      <c r="P58">
        <v>62.243063068600947</v>
      </c>
      <c r="Q58">
        <v>5.5408719018404895</v>
      </c>
      <c r="R58">
        <v>10.765291822286963</v>
      </c>
      <c r="S58">
        <v>6.7004505070202809</v>
      </c>
      <c r="T58">
        <v>0</v>
      </c>
      <c r="U58">
        <v>230.65082489430736</v>
      </c>
      <c r="V58">
        <v>3.6242774566473988</v>
      </c>
      <c r="W58">
        <v>10.944125895843289</v>
      </c>
      <c r="X58">
        <v>24.981283232154073</v>
      </c>
      <c r="Y58">
        <v>0</v>
      </c>
      <c r="Z58">
        <v>3.3293303999999999</v>
      </c>
      <c r="AA58">
        <v>0</v>
      </c>
      <c r="AB58">
        <v>3.3181036000000002</v>
      </c>
      <c r="AC58">
        <v>2.4581713599999997</v>
      </c>
      <c r="AD58">
        <v>4.5297089999999995</v>
      </c>
      <c r="AE58">
        <v>7.8211680000000001</v>
      </c>
      <c r="AF58">
        <v>0</v>
      </c>
      <c r="AG58">
        <v>0</v>
      </c>
      <c r="AH58">
        <v>11.545824</v>
      </c>
      <c r="AI58">
        <v>0</v>
      </c>
      <c r="AJ58">
        <v>0</v>
      </c>
      <c r="AK58">
        <v>13.149839999999998</v>
      </c>
      <c r="AL58">
        <v>20.361900000000006</v>
      </c>
      <c r="AM58">
        <v>2.9791492063492062</v>
      </c>
      <c r="AN58">
        <v>0</v>
      </c>
      <c r="AO58">
        <v>1.1403771960000002</v>
      </c>
      <c r="AP58">
        <v>0.52059840000000002</v>
      </c>
      <c r="AQ58">
        <v>0</v>
      </c>
      <c r="AR58">
        <v>12.61872</v>
      </c>
      <c r="AS58">
        <v>8.1019352819999977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18.902206820478028</v>
      </c>
      <c r="BB58">
        <f t="shared" si="0"/>
        <v>644.33312226370538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82.519338582086874</v>
      </c>
      <c r="L59">
        <v>63.622305919052003</v>
      </c>
      <c r="M59">
        <v>0</v>
      </c>
      <c r="N59">
        <v>29.997058823529411</v>
      </c>
      <c r="O59">
        <v>39.762462300959605</v>
      </c>
      <c r="P59">
        <v>62.243063068600947</v>
      </c>
      <c r="Q59">
        <v>5.5408719018404895</v>
      </c>
      <c r="R59">
        <v>10.765538266235936</v>
      </c>
      <c r="S59">
        <v>6.7004505070202809</v>
      </c>
      <c r="T59">
        <v>0</v>
      </c>
      <c r="U59">
        <v>230.65082489430736</v>
      </c>
      <c r="V59">
        <v>3.6242774566473988</v>
      </c>
      <c r="W59">
        <v>10.944125895843289</v>
      </c>
      <c r="X59">
        <v>24.981283232154073</v>
      </c>
      <c r="Y59">
        <v>0</v>
      </c>
      <c r="Z59">
        <v>3.3293303999999999</v>
      </c>
      <c r="AA59">
        <v>3.551682</v>
      </c>
      <c r="AB59">
        <v>3.3181036000000002</v>
      </c>
      <c r="AC59">
        <v>2.4581713599999997</v>
      </c>
      <c r="AD59">
        <v>4.5297089999999995</v>
      </c>
      <c r="AE59">
        <v>7.8211680000000001</v>
      </c>
      <c r="AF59">
        <v>0</v>
      </c>
      <c r="AG59">
        <v>0</v>
      </c>
      <c r="AH59">
        <v>11.545824</v>
      </c>
      <c r="AI59">
        <v>0</v>
      </c>
      <c r="AJ59">
        <v>0</v>
      </c>
      <c r="AK59">
        <v>13.149839999999998</v>
      </c>
      <c r="AL59">
        <v>20.361900000000006</v>
      </c>
      <c r="AM59">
        <v>4.0218514285714289</v>
      </c>
      <c r="AN59">
        <v>0</v>
      </c>
      <c r="AO59">
        <v>1.1432895599999999</v>
      </c>
      <c r="AP59">
        <v>0.52059840000000002</v>
      </c>
      <c r="AQ59">
        <v>0</v>
      </c>
      <c r="AR59">
        <v>12.61872</v>
      </c>
      <c r="AS59">
        <v>8.1019352819999977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19.032975989918747</v>
      </c>
      <c r="BB59">
        <f t="shared" si="0"/>
        <v>648.79074788893035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82.520546688109377</v>
      </c>
      <c r="L60">
        <v>63.620778964952081</v>
      </c>
      <c r="M60">
        <v>0</v>
      </c>
      <c r="N60">
        <v>29.997058823529411</v>
      </c>
      <c r="O60">
        <v>39.762462300959605</v>
      </c>
      <c r="P60">
        <v>62.243063068600947</v>
      </c>
      <c r="Q60">
        <v>5.5408719018404895</v>
      </c>
      <c r="R60">
        <v>10.765538266235936</v>
      </c>
      <c r="S60">
        <v>6.7004505070202809</v>
      </c>
      <c r="T60">
        <v>0</v>
      </c>
      <c r="U60">
        <v>230.65082489430736</v>
      </c>
      <c r="V60">
        <v>3.6242774566473988</v>
      </c>
      <c r="W60">
        <v>10.944125895843289</v>
      </c>
      <c r="X60">
        <v>24.981283232154073</v>
      </c>
      <c r="Y60">
        <v>0</v>
      </c>
      <c r="Z60">
        <v>3.3293303999999999</v>
      </c>
      <c r="AA60">
        <v>7.1234299999999999</v>
      </c>
      <c r="AB60">
        <v>3.3181036000000002</v>
      </c>
      <c r="AC60">
        <v>2.4581713599999997</v>
      </c>
      <c r="AD60">
        <v>4.6303691999999996</v>
      </c>
      <c r="AE60">
        <v>7.8211680000000001</v>
      </c>
      <c r="AF60">
        <v>0</v>
      </c>
      <c r="AG60">
        <v>0</v>
      </c>
      <c r="AH60">
        <v>11.545824</v>
      </c>
      <c r="AI60">
        <v>0</v>
      </c>
      <c r="AJ60">
        <v>0</v>
      </c>
      <c r="AK60">
        <v>13.149839999999998</v>
      </c>
      <c r="AL60">
        <v>20.361900000000006</v>
      </c>
      <c r="AM60">
        <v>4.0218514285714289</v>
      </c>
      <c r="AN60">
        <v>0</v>
      </c>
      <c r="AO60">
        <v>1.13246154</v>
      </c>
      <c r="AP60">
        <v>0.52059840000000002</v>
      </c>
      <c r="AQ60">
        <v>0</v>
      </c>
      <c r="AR60">
        <v>12.61872</v>
      </c>
      <c r="AS60">
        <v>8.1019352819999977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19.137321697190593</v>
      </c>
      <c r="BB60">
        <f t="shared" si="0"/>
        <v>652.34766351358132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82.519338582086874</v>
      </c>
      <c r="L61">
        <v>63.620778964952081</v>
      </c>
      <c r="M61">
        <v>0</v>
      </c>
      <c r="N61">
        <v>29.997058823529411</v>
      </c>
      <c r="O61">
        <v>39.762462300959605</v>
      </c>
      <c r="P61">
        <v>62.243063068600947</v>
      </c>
      <c r="Q61">
        <v>5.5408719018404895</v>
      </c>
      <c r="R61">
        <v>10.766389837790951</v>
      </c>
      <c r="S61">
        <v>6.7004505070202809</v>
      </c>
      <c r="T61">
        <v>0</v>
      </c>
      <c r="U61">
        <v>230.65082489430736</v>
      </c>
      <c r="V61">
        <v>3.6242774566473988</v>
      </c>
      <c r="W61">
        <v>10.944125895843289</v>
      </c>
      <c r="X61">
        <v>24.981283232154073</v>
      </c>
      <c r="Y61">
        <v>0</v>
      </c>
      <c r="Z61">
        <v>3.3293303999999999</v>
      </c>
      <c r="AA61">
        <v>10.695178</v>
      </c>
      <c r="AB61">
        <v>3.3181036000000002</v>
      </c>
      <c r="AC61">
        <v>2.4581713599999997</v>
      </c>
      <c r="AD61">
        <v>4.6303691999999996</v>
      </c>
      <c r="AE61">
        <v>7.8211680000000001</v>
      </c>
      <c r="AF61">
        <v>0</v>
      </c>
      <c r="AG61">
        <v>0</v>
      </c>
      <c r="AH61">
        <v>11.882577199999998</v>
      </c>
      <c r="AI61">
        <v>0</v>
      </c>
      <c r="AJ61">
        <v>0</v>
      </c>
      <c r="AK61">
        <v>13.149839999999998</v>
      </c>
      <c r="AL61">
        <v>20.361900000000006</v>
      </c>
      <c r="AM61">
        <v>4.0218514285714289</v>
      </c>
      <c r="AN61">
        <v>0</v>
      </c>
      <c r="AO61">
        <v>1.1182731000000001</v>
      </c>
      <c r="AP61">
        <v>0.52059840000000002</v>
      </c>
      <c r="AQ61">
        <v>0</v>
      </c>
      <c r="AR61">
        <v>12.61872</v>
      </c>
      <c r="AS61">
        <v>8.1019352819999977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19.248299641947291</v>
      </c>
      <c r="BB61">
        <f t="shared" si="0"/>
        <v>656.13064179435719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82.519338582086874</v>
      </c>
      <c r="L62">
        <v>63.620778964952081</v>
      </c>
      <c r="M62">
        <v>0</v>
      </c>
      <c r="N62">
        <v>29.997058823529411</v>
      </c>
      <c r="O62">
        <v>39.762462300959605</v>
      </c>
      <c r="P62">
        <v>62.243063068600947</v>
      </c>
      <c r="Q62">
        <v>5.5408719018404895</v>
      </c>
      <c r="R62">
        <v>10.766389837790951</v>
      </c>
      <c r="S62">
        <v>6.7004505070202809</v>
      </c>
      <c r="T62">
        <v>0</v>
      </c>
      <c r="U62">
        <v>230.65082489430736</v>
      </c>
      <c r="V62">
        <v>3.6242774566473988</v>
      </c>
      <c r="W62">
        <v>10.944125895843289</v>
      </c>
      <c r="X62">
        <v>24.981283232154073</v>
      </c>
      <c r="Y62">
        <v>0</v>
      </c>
      <c r="Z62">
        <v>3.3293303999999999</v>
      </c>
      <c r="AA62">
        <v>10.695178</v>
      </c>
      <c r="AB62">
        <v>3.3181036000000002</v>
      </c>
      <c r="AC62">
        <v>2.4581713599999997</v>
      </c>
      <c r="AD62">
        <v>4.6303691999999996</v>
      </c>
      <c r="AE62">
        <v>7.8211680000000001</v>
      </c>
      <c r="AF62">
        <v>0</v>
      </c>
      <c r="AG62">
        <v>0</v>
      </c>
      <c r="AH62">
        <v>11.882577199999998</v>
      </c>
      <c r="AI62">
        <v>0</v>
      </c>
      <c r="AJ62">
        <v>0</v>
      </c>
      <c r="AK62">
        <v>13.149839999999998</v>
      </c>
      <c r="AL62">
        <v>8.8530000000000015</v>
      </c>
      <c r="AM62">
        <v>4.0218514285714289</v>
      </c>
      <c r="AN62">
        <v>0</v>
      </c>
      <c r="AO62">
        <v>1.1199906479999999</v>
      </c>
      <c r="AP62">
        <v>0.52059840000000002</v>
      </c>
      <c r="AQ62">
        <v>0</v>
      </c>
      <c r="AR62">
        <v>12.61872</v>
      </c>
      <c r="AS62">
        <v>8.1019352819999977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18.920344759947284</v>
      </c>
      <c r="BB62">
        <f t="shared" si="0"/>
        <v>644.95141422435711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82.519338582086874</v>
      </c>
      <c r="L63">
        <v>63.620778964952081</v>
      </c>
      <c r="M63">
        <v>0</v>
      </c>
      <c r="N63">
        <v>29.997058823529411</v>
      </c>
      <c r="O63">
        <v>39.762462300959605</v>
      </c>
      <c r="P63">
        <v>62.243063068600947</v>
      </c>
      <c r="Q63">
        <v>5.5408719018404895</v>
      </c>
      <c r="R63">
        <v>10.766374295292438</v>
      </c>
      <c r="S63">
        <v>6.7004505070202809</v>
      </c>
      <c r="T63">
        <v>0</v>
      </c>
      <c r="U63">
        <v>230.65082489430736</v>
      </c>
      <c r="V63">
        <v>3.6242774566473988</v>
      </c>
      <c r="W63">
        <v>10.944125895843289</v>
      </c>
      <c r="X63">
        <v>24.981283232154073</v>
      </c>
      <c r="Y63">
        <v>0</v>
      </c>
      <c r="Z63">
        <v>3.3293303999999999</v>
      </c>
      <c r="AA63">
        <v>10.695178</v>
      </c>
      <c r="AB63">
        <v>3.3181036000000002</v>
      </c>
      <c r="AC63">
        <v>2.4581713599999997</v>
      </c>
      <c r="AD63">
        <v>4.6303691999999996</v>
      </c>
      <c r="AE63">
        <v>7.8211680000000001</v>
      </c>
      <c r="AF63">
        <v>0</v>
      </c>
      <c r="AG63">
        <v>0</v>
      </c>
      <c r="AH63">
        <v>11.882577199999998</v>
      </c>
      <c r="AI63">
        <v>0</v>
      </c>
      <c r="AJ63">
        <v>0</v>
      </c>
      <c r="AK63">
        <v>13.149839999999998</v>
      </c>
      <c r="AL63">
        <v>2.6559000000000008</v>
      </c>
      <c r="AM63">
        <v>4.0218514285714289</v>
      </c>
      <c r="AN63">
        <v>0</v>
      </c>
      <c r="AO63">
        <v>1.114613976</v>
      </c>
      <c r="AP63">
        <v>0.52059840000000002</v>
      </c>
      <c r="AQ63">
        <v>0</v>
      </c>
      <c r="AR63">
        <v>12.61872</v>
      </c>
      <c r="AS63">
        <v>8.1019352819999977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18.743573818820856</v>
      </c>
      <c r="BB63">
        <f t="shared" si="0"/>
        <v>638.92569295098485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82.519338582086874</v>
      </c>
      <c r="L64">
        <v>63.620778964952081</v>
      </c>
      <c r="M64">
        <v>0</v>
      </c>
      <c r="N64">
        <v>29.997058823529411</v>
      </c>
      <c r="O64">
        <v>39.762462300959605</v>
      </c>
      <c r="P64">
        <v>62.243063068600947</v>
      </c>
      <c r="Q64">
        <v>5.5409387007710951</v>
      </c>
      <c r="R64">
        <v>10.766374295292438</v>
      </c>
      <c r="S64">
        <v>6.7004505070202809</v>
      </c>
      <c r="T64">
        <v>0</v>
      </c>
      <c r="U64">
        <v>230.65082489430736</v>
      </c>
      <c r="V64">
        <v>3.6242774566473988</v>
      </c>
      <c r="W64">
        <v>10.944125895843289</v>
      </c>
      <c r="X64">
        <v>24.981283232154073</v>
      </c>
      <c r="Y64">
        <v>0</v>
      </c>
      <c r="Z64">
        <v>3.3293303999999999</v>
      </c>
      <c r="AA64">
        <v>10.695178</v>
      </c>
      <c r="AB64">
        <v>3.3181036000000002</v>
      </c>
      <c r="AC64">
        <v>2.4581713599999997</v>
      </c>
      <c r="AD64">
        <v>4.6303691999999996</v>
      </c>
      <c r="AE64">
        <v>7.8211680000000001</v>
      </c>
      <c r="AF64">
        <v>0</v>
      </c>
      <c r="AG64">
        <v>0</v>
      </c>
      <c r="AH64">
        <v>11.882577199999998</v>
      </c>
      <c r="AI64">
        <v>0</v>
      </c>
      <c r="AJ64">
        <v>0</v>
      </c>
      <c r="AK64">
        <v>13.149839999999998</v>
      </c>
      <c r="AL64">
        <v>2.6559000000000008</v>
      </c>
      <c r="AM64">
        <v>4.0218514285714289</v>
      </c>
      <c r="AN64">
        <v>0</v>
      </c>
      <c r="AO64">
        <v>1.109610684</v>
      </c>
      <c r="AP64">
        <v>0.52059840000000002</v>
      </c>
      <c r="AQ64">
        <v>0</v>
      </c>
      <c r="AR64">
        <v>12.61872</v>
      </c>
      <c r="AS64">
        <v>8.1019352819999977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18.743433258637353</v>
      </c>
      <c r="BB64">
        <f t="shared" si="0"/>
        <v>638.92089701809914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82.519338582086874</v>
      </c>
      <c r="L65">
        <v>63.620778964952081</v>
      </c>
      <c r="M65">
        <v>0</v>
      </c>
      <c r="N65">
        <v>29.997058823529411</v>
      </c>
      <c r="O65">
        <v>39.762462300959605</v>
      </c>
      <c r="P65">
        <v>62.243063068600947</v>
      </c>
      <c r="Q65">
        <v>5.5409392373531885</v>
      </c>
      <c r="R65">
        <v>10.766374295292438</v>
      </c>
      <c r="S65">
        <v>6.7004505070202809</v>
      </c>
      <c r="T65">
        <v>0</v>
      </c>
      <c r="U65">
        <v>230.65082489430736</v>
      </c>
      <c r="V65">
        <v>3.6242774566473988</v>
      </c>
      <c r="W65">
        <v>10.944125895843289</v>
      </c>
      <c r="X65">
        <v>24.981283232154073</v>
      </c>
      <c r="Y65">
        <v>0</v>
      </c>
      <c r="Z65">
        <v>3.3293303999999999</v>
      </c>
      <c r="AA65">
        <v>10.695178</v>
      </c>
      <c r="AB65">
        <v>3.3181036000000002</v>
      </c>
      <c r="AC65">
        <v>2.4581713599999997</v>
      </c>
      <c r="AD65">
        <v>4.6303691999999996</v>
      </c>
      <c r="AE65">
        <v>7.8211680000000001</v>
      </c>
      <c r="AF65">
        <v>0</v>
      </c>
      <c r="AG65">
        <v>0</v>
      </c>
      <c r="AH65">
        <v>17.8238658</v>
      </c>
      <c r="AI65">
        <v>0</v>
      </c>
      <c r="AJ65">
        <v>0</v>
      </c>
      <c r="AK65">
        <v>13.149839999999998</v>
      </c>
      <c r="AL65">
        <v>2.6559000000000008</v>
      </c>
      <c r="AM65">
        <v>4.0218514285714289</v>
      </c>
      <c r="AN65">
        <v>0</v>
      </c>
      <c r="AO65">
        <v>1.1106561479999999</v>
      </c>
      <c r="AP65">
        <v>0.52059840000000002</v>
      </c>
      <c r="AQ65">
        <v>0</v>
      </c>
      <c r="AR65">
        <v>12.61872</v>
      </c>
      <c r="AS65">
        <v>8.1019352819999977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18.912789808786478</v>
      </c>
      <c r="BB65">
        <f t="shared" si="0"/>
        <v>644.69387506853207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82.519338582086874</v>
      </c>
      <c r="L66">
        <v>63.620778964952081</v>
      </c>
      <c r="M66">
        <v>0</v>
      </c>
      <c r="N66">
        <v>29.997058823529411</v>
      </c>
      <c r="O66">
        <v>39.762462300959605</v>
      </c>
      <c r="P66">
        <v>62.243063068600947</v>
      </c>
      <c r="Q66">
        <v>5.5432803620393951</v>
      </c>
      <c r="R66">
        <v>10.766374295292438</v>
      </c>
      <c r="S66">
        <v>6.7004505070202809</v>
      </c>
      <c r="T66">
        <v>0</v>
      </c>
      <c r="U66">
        <v>230.65082489430736</v>
      </c>
      <c r="V66">
        <v>3.6242774566473988</v>
      </c>
      <c r="W66">
        <v>10.944125895843289</v>
      </c>
      <c r="X66">
        <v>24.981283232154073</v>
      </c>
      <c r="Y66">
        <v>0</v>
      </c>
      <c r="Z66">
        <v>3.3293303999999999</v>
      </c>
      <c r="AA66">
        <v>7.1234299999999999</v>
      </c>
      <c r="AB66">
        <v>3.3181036000000002</v>
      </c>
      <c r="AC66">
        <v>2.4581713599999997</v>
      </c>
      <c r="AD66">
        <v>4.6303691999999996</v>
      </c>
      <c r="AE66">
        <v>7.8211680000000001</v>
      </c>
      <c r="AF66">
        <v>0</v>
      </c>
      <c r="AG66">
        <v>0</v>
      </c>
      <c r="AH66">
        <v>17.8238658</v>
      </c>
      <c r="AI66">
        <v>0</v>
      </c>
      <c r="AJ66">
        <v>0</v>
      </c>
      <c r="AK66">
        <v>13.149839999999998</v>
      </c>
      <c r="AL66">
        <v>2.6559000000000008</v>
      </c>
      <c r="AM66">
        <v>4.0218514285714289</v>
      </c>
      <c r="AN66">
        <v>0</v>
      </c>
      <c r="AO66">
        <v>1.1049060960000001</v>
      </c>
      <c r="AP66">
        <v>0.52059840000000002</v>
      </c>
      <c r="AQ66">
        <v>0</v>
      </c>
      <c r="AR66">
        <v>12.61872</v>
      </c>
      <c r="AS66">
        <v>8.1019352819999977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18.810897631362977</v>
      </c>
      <c r="BB66">
        <f t="shared" si="0"/>
        <v>641.22061031864166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82.519338582086874</v>
      </c>
      <c r="L67">
        <v>63.620778964952081</v>
      </c>
      <c r="M67">
        <v>0</v>
      </c>
      <c r="N67">
        <v>29.997058823529411</v>
      </c>
      <c r="O67">
        <v>39.762462300959605</v>
      </c>
      <c r="P67">
        <v>62.243063068600947</v>
      </c>
      <c r="Q67">
        <v>5.5432803620393951</v>
      </c>
      <c r="R67">
        <v>10.766374295292438</v>
      </c>
      <c r="S67">
        <v>6.7004505070202809</v>
      </c>
      <c r="T67">
        <v>0</v>
      </c>
      <c r="U67">
        <v>230.65082489430736</v>
      </c>
      <c r="V67">
        <v>3.6242774566473988</v>
      </c>
      <c r="W67">
        <v>10.944125895843289</v>
      </c>
      <c r="X67">
        <v>24.981283232154073</v>
      </c>
      <c r="Y67">
        <v>0</v>
      </c>
      <c r="Z67">
        <v>3.3293303999999999</v>
      </c>
      <c r="AA67">
        <v>5.3576220000000001</v>
      </c>
      <c r="AB67">
        <v>3.3181036000000002</v>
      </c>
      <c r="AC67">
        <v>2.4581713599999997</v>
      </c>
      <c r="AD67">
        <v>2.3151845999999998</v>
      </c>
      <c r="AE67">
        <v>7.8211680000000001</v>
      </c>
      <c r="AF67">
        <v>0</v>
      </c>
      <c r="AG67">
        <v>0</v>
      </c>
      <c r="AH67">
        <v>17.8238658</v>
      </c>
      <c r="AI67">
        <v>0</v>
      </c>
      <c r="AJ67">
        <v>0</v>
      </c>
      <c r="AK67">
        <v>13.149839999999998</v>
      </c>
      <c r="AL67">
        <v>2.6559000000000008</v>
      </c>
      <c r="AM67">
        <v>4.0218514285714289</v>
      </c>
      <c r="AN67">
        <v>0</v>
      </c>
      <c r="AO67">
        <v>1.0954222440000001</v>
      </c>
      <c r="AP67">
        <v>0.52059840000000002</v>
      </c>
      <c r="AQ67">
        <v>0</v>
      </c>
      <c r="AR67">
        <v>12.61872</v>
      </c>
      <c r="AS67">
        <v>8.1019352819999977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18.694319251362977</v>
      </c>
      <c r="BB67">
        <f t="shared" si="0"/>
        <v>637.24671224664166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82.519338582086874</v>
      </c>
      <c r="L68">
        <v>63.620778964952081</v>
      </c>
      <c r="M68">
        <v>0</v>
      </c>
      <c r="N68">
        <v>29.997058823529411</v>
      </c>
      <c r="O68">
        <v>39.762462300959605</v>
      </c>
      <c r="P68">
        <v>62.243063068600947</v>
      </c>
      <c r="Q68">
        <v>5.5433060549987889</v>
      </c>
      <c r="R68">
        <v>10.766374295292438</v>
      </c>
      <c r="S68">
        <v>6.7004505070202809</v>
      </c>
      <c r="T68">
        <v>0</v>
      </c>
      <c r="U68">
        <v>230.65082489430736</v>
      </c>
      <c r="V68">
        <v>3.6242774566473988</v>
      </c>
      <c r="W68">
        <v>10.944125895843289</v>
      </c>
      <c r="X68">
        <v>24.981283232154073</v>
      </c>
      <c r="Y68">
        <v>0</v>
      </c>
      <c r="Z68">
        <v>3.3293303999999999</v>
      </c>
      <c r="AA68">
        <v>3.551682</v>
      </c>
      <c r="AB68">
        <v>3.3181036000000002</v>
      </c>
      <c r="AC68">
        <v>2.4581713599999997</v>
      </c>
      <c r="AD68">
        <v>2.3151845999999998</v>
      </c>
      <c r="AE68">
        <v>7.8211680000000001</v>
      </c>
      <c r="AF68">
        <v>0</v>
      </c>
      <c r="AG68">
        <v>0</v>
      </c>
      <c r="AH68">
        <v>17.8238658</v>
      </c>
      <c r="AI68">
        <v>0</v>
      </c>
      <c r="AJ68">
        <v>0</v>
      </c>
      <c r="AK68">
        <v>13.149839999999998</v>
      </c>
      <c r="AL68">
        <v>2.6559000000000008</v>
      </c>
      <c r="AM68">
        <v>4.0218514285714289</v>
      </c>
      <c r="AN68">
        <v>0</v>
      </c>
      <c r="AO68">
        <v>1.0633862399999998</v>
      </c>
      <c r="AP68">
        <v>0.52059840000000002</v>
      </c>
      <c r="AQ68">
        <v>0</v>
      </c>
      <c r="AR68">
        <v>12.61872</v>
      </c>
      <c r="AS68">
        <v>8.1019352819999977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18.641937822244238</v>
      </c>
      <c r="BB68">
        <f t="shared" ref="BB68:BB99" si="1">SUM(B68:AZ68)-BA68</f>
        <v>635.46114336471976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82.519338582086874</v>
      </c>
      <c r="L69">
        <v>63.620778964952081</v>
      </c>
      <c r="M69">
        <v>0</v>
      </c>
      <c r="N69">
        <v>29.997058823529411</v>
      </c>
      <c r="O69">
        <v>39.762462300959605</v>
      </c>
      <c r="P69">
        <v>62.243063068600947</v>
      </c>
      <c r="Q69">
        <v>5.5409401328450576</v>
      </c>
      <c r="R69">
        <v>10.766374295292438</v>
      </c>
      <c r="S69">
        <v>6.7004505070202809</v>
      </c>
      <c r="T69">
        <v>0</v>
      </c>
      <c r="U69">
        <v>230.65082489430736</v>
      </c>
      <c r="V69">
        <v>3.6242774566473988</v>
      </c>
      <c r="W69">
        <v>10.944125895843289</v>
      </c>
      <c r="X69">
        <v>24.981283232154073</v>
      </c>
      <c r="Y69">
        <v>0</v>
      </c>
      <c r="Z69">
        <v>3.3293303999999999</v>
      </c>
      <c r="AA69">
        <v>3.5685374400000001</v>
      </c>
      <c r="AB69">
        <v>3.3181036000000002</v>
      </c>
      <c r="AC69">
        <v>2.4581713599999997</v>
      </c>
      <c r="AD69">
        <v>2.3151845999999998</v>
      </c>
      <c r="AE69">
        <v>7.8211680000000001</v>
      </c>
      <c r="AF69">
        <v>0</v>
      </c>
      <c r="AG69">
        <v>0</v>
      </c>
      <c r="AH69">
        <v>17.8238658</v>
      </c>
      <c r="AI69">
        <v>0</v>
      </c>
      <c r="AJ69">
        <v>0</v>
      </c>
      <c r="AK69">
        <v>13.149839999999998</v>
      </c>
      <c r="AL69">
        <v>2.6559000000000008</v>
      </c>
      <c r="AM69">
        <v>4.0218514285714289</v>
      </c>
      <c r="AN69">
        <v>0</v>
      </c>
      <c r="AO69">
        <v>1.0361294999999999</v>
      </c>
      <c r="AP69">
        <v>0.52059840000000002</v>
      </c>
      <c r="AQ69">
        <v>0</v>
      </c>
      <c r="AR69">
        <v>12.61872</v>
      </c>
      <c r="AS69">
        <v>8.1019352819999977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18.641573973084235</v>
      </c>
      <c r="BB69">
        <f t="shared" si="1"/>
        <v>635.44873999172592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82.519338582086874</v>
      </c>
      <c r="L70">
        <v>63.620778964952081</v>
      </c>
      <c r="M70">
        <v>0</v>
      </c>
      <c r="N70">
        <v>29.997058823529411</v>
      </c>
      <c r="O70">
        <v>39.762462300959605</v>
      </c>
      <c r="P70">
        <v>62.243063068600947</v>
      </c>
      <c r="Q70">
        <v>5.5409401328450576</v>
      </c>
      <c r="R70">
        <v>10.766374295292438</v>
      </c>
      <c r="S70">
        <v>6.7004505070202809</v>
      </c>
      <c r="T70">
        <v>0</v>
      </c>
      <c r="U70">
        <v>230.65082489430736</v>
      </c>
      <c r="V70">
        <v>3.6242774566473988</v>
      </c>
      <c r="W70">
        <v>10.944125895843289</v>
      </c>
      <c r="X70">
        <v>24.981283232154073</v>
      </c>
      <c r="Y70">
        <v>0</v>
      </c>
      <c r="Z70">
        <v>3.3293303999999999</v>
      </c>
      <c r="AA70">
        <v>3.5685374400000001</v>
      </c>
      <c r="AB70">
        <v>3.3181036000000002</v>
      </c>
      <c r="AC70">
        <v>2.4581713599999997</v>
      </c>
      <c r="AD70">
        <v>2.3151845999999998</v>
      </c>
      <c r="AE70">
        <v>7.8211680000000001</v>
      </c>
      <c r="AF70">
        <v>0</v>
      </c>
      <c r="AG70">
        <v>0</v>
      </c>
      <c r="AH70">
        <v>17.8238658</v>
      </c>
      <c r="AI70">
        <v>0</v>
      </c>
      <c r="AJ70">
        <v>0</v>
      </c>
      <c r="AK70">
        <v>13.149839999999998</v>
      </c>
      <c r="AL70">
        <v>2.6559000000000008</v>
      </c>
      <c r="AM70">
        <v>4.0218514285714289</v>
      </c>
      <c r="AN70">
        <v>0</v>
      </c>
      <c r="AO70">
        <v>1.0267950000000001</v>
      </c>
      <c r="AP70">
        <v>0.52059840000000002</v>
      </c>
      <c r="AQ70">
        <v>0</v>
      </c>
      <c r="AR70">
        <v>12.61872</v>
      </c>
      <c r="AS70">
        <v>8.1019352819999977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18.641307781084237</v>
      </c>
      <c r="BB70">
        <f t="shared" si="1"/>
        <v>635.43967168372592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82.519338582086874</v>
      </c>
      <c r="L71">
        <v>63.620778964952081</v>
      </c>
      <c r="M71">
        <v>0</v>
      </c>
      <c r="N71">
        <v>29.997058823529411</v>
      </c>
      <c r="O71">
        <v>39.762462300959605</v>
      </c>
      <c r="P71">
        <v>62.243063068600947</v>
      </c>
      <c r="Q71">
        <v>5.5432803620393951</v>
      </c>
      <c r="R71">
        <v>10.766374295292438</v>
      </c>
      <c r="S71">
        <v>6.7004505070202809</v>
      </c>
      <c r="T71">
        <v>0</v>
      </c>
      <c r="U71">
        <v>230.65082489430736</v>
      </c>
      <c r="V71">
        <v>3.6242774566473988</v>
      </c>
      <c r="W71">
        <v>10.944125895843289</v>
      </c>
      <c r="X71">
        <v>24.981283232154073</v>
      </c>
      <c r="Y71">
        <v>0</v>
      </c>
      <c r="Z71">
        <v>3.3293303999999999</v>
      </c>
      <c r="AA71">
        <v>3.5685374400000001</v>
      </c>
      <c r="AB71">
        <v>3.3181036000000002</v>
      </c>
      <c r="AC71">
        <v>2.4581713599999997</v>
      </c>
      <c r="AD71">
        <v>2.3151845999999998</v>
      </c>
      <c r="AE71">
        <v>7.8211680000000001</v>
      </c>
      <c r="AF71">
        <v>0</v>
      </c>
      <c r="AG71">
        <v>0</v>
      </c>
      <c r="AH71">
        <v>17.8238658</v>
      </c>
      <c r="AI71">
        <v>0</v>
      </c>
      <c r="AJ71">
        <v>0</v>
      </c>
      <c r="AK71">
        <v>13.149839999999998</v>
      </c>
      <c r="AL71">
        <v>2.6559000000000008</v>
      </c>
      <c r="AM71">
        <v>4.0218514285714289</v>
      </c>
      <c r="AN71">
        <v>0</v>
      </c>
      <c r="AO71">
        <v>1.0011811319999999</v>
      </c>
      <c r="AP71">
        <v>0.52059840000000002</v>
      </c>
      <c r="AQ71">
        <v>0</v>
      </c>
      <c r="AR71">
        <v>12.61872</v>
      </c>
      <c r="AS71">
        <v>8.1019352819999977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18.640644479362976</v>
      </c>
      <c r="BB71">
        <f t="shared" si="1"/>
        <v>635.41706134664173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82.519338582086874</v>
      </c>
      <c r="L72">
        <v>63.620778964952081</v>
      </c>
      <c r="M72">
        <v>0</v>
      </c>
      <c r="N72">
        <v>29.997058823529411</v>
      </c>
      <c r="O72">
        <v>39.762462300959605</v>
      </c>
      <c r="P72">
        <v>62.243063068600947</v>
      </c>
      <c r="Q72">
        <v>5.5432807151787387</v>
      </c>
      <c r="R72">
        <v>10.766374295292438</v>
      </c>
      <c r="S72">
        <v>6.7004505070202809</v>
      </c>
      <c r="T72">
        <v>0</v>
      </c>
      <c r="U72">
        <v>230.65082489430736</v>
      </c>
      <c r="V72">
        <v>3.6242774566473988</v>
      </c>
      <c r="W72">
        <v>10.944125895843289</v>
      </c>
      <c r="X72">
        <v>24.981283232154073</v>
      </c>
      <c r="Y72">
        <v>0</v>
      </c>
      <c r="Z72">
        <v>3.3293303999999999</v>
      </c>
      <c r="AA72">
        <v>3.5685374400000001</v>
      </c>
      <c r="AB72">
        <v>6.4330579999999999</v>
      </c>
      <c r="AC72">
        <v>2.4581713599999997</v>
      </c>
      <c r="AD72">
        <v>2.3151845999999998</v>
      </c>
      <c r="AE72">
        <v>7.8211680000000001</v>
      </c>
      <c r="AF72">
        <v>0</v>
      </c>
      <c r="AG72">
        <v>0</v>
      </c>
      <c r="AH72">
        <v>17.8238658</v>
      </c>
      <c r="AI72">
        <v>0</v>
      </c>
      <c r="AJ72">
        <v>0</v>
      </c>
      <c r="AK72">
        <v>13.149839999999998</v>
      </c>
      <c r="AL72">
        <v>2.6559000000000008</v>
      </c>
      <c r="AM72">
        <v>4.0218514285714289</v>
      </c>
      <c r="AN72">
        <v>0</v>
      </c>
      <c r="AO72">
        <v>0.96921980399999996</v>
      </c>
      <c r="AP72">
        <v>0.52059840000000002</v>
      </c>
      <c r="AQ72">
        <v>0</v>
      </c>
      <c r="AR72">
        <v>12.61872</v>
      </c>
      <c r="AS72">
        <v>8.1019352819999977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18.728509948518301</v>
      </c>
      <c r="BB72">
        <f t="shared" si="1"/>
        <v>638.41218930262562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82.519338582086874</v>
      </c>
      <c r="L73">
        <v>63.620778964952081</v>
      </c>
      <c r="M73">
        <v>0</v>
      </c>
      <c r="N73">
        <v>29.997058823529411</v>
      </c>
      <c r="O73">
        <v>39.762462300959605</v>
      </c>
      <c r="P73">
        <v>62.243063068600947</v>
      </c>
      <c r="Q73">
        <v>5.5432807151787387</v>
      </c>
      <c r="R73">
        <v>10.766374295292438</v>
      </c>
      <c r="S73">
        <v>6.7004505070202809</v>
      </c>
      <c r="T73">
        <v>0</v>
      </c>
      <c r="U73">
        <v>230.65082489430736</v>
      </c>
      <c r="V73">
        <v>3.6242774566473988</v>
      </c>
      <c r="W73">
        <v>11.000643027698187</v>
      </c>
      <c r="X73">
        <v>24.981283232154073</v>
      </c>
      <c r="Y73">
        <v>0</v>
      </c>
      <c r="Z73">
        <v>3.3293303999999999</v>
      </c>
      <c r="AA73">
        <v>3.5685374400000001</v>
      </c>
      <c r="AB73">
        <v>6.4330579999999999</v>
      </c>
      <c r="AC73">
        <v>2.4581713599999997</v>
      </c>
      <c r="AD73">
        <v>2.3151845999999998</v>
      </c>
      <c r="AE73">
        <v>7.8211680000000001</v>
      </c>
      <c r="AF73">
        <v>0</v>
      </c>
      <c r="AG73">
        <v>0</v>
      </c>
      <c r="AH73">
        <v>17.8238658</v>
      </c>
      <c r="AI73">
        <v>0</v>
      </c>
      <c r="AJ73">
        <v>0</v>
      </c>
      <c r="AK73">
        <v>13.149839999999998</v>
      </c>
      <c r="AL73">
        <v>2.6559000000000008</v>
      </c>
      <c r="AM73">
        <v>4.0218514285714289</v>
      </c>
      <c r="AN73">
        <v>0</v>
      </c>
      <c r="AO73">
        <v>0.92837203199999996</v>
      </c>
      <c r="AP73">
        <v>0.94358459999999977</v>
      </c>
      <c r="AQ73">
        <v>0</v>
      </c>
      <c r="AR73">
        <v>12.61872</v>
      </c>
      <c r="AS73">
        <v>8.1019352819999977</v>
      </c>
      <c r="AT73">
        <v>0</v>
      </c>
      <c r="AU73">
        <v>0</v>
      </c>
      <c r="AV73">
        <v>0</v>
      </c>
      <c r="AW73">
        <v>0</v>
      </c>
      <c r="AX73">
        <v>1.863098301595471</v>
      </c>
      <c r="AY73">
        <v>0</v>
      </c>
      <c r="AZ73">
        <v>0</v>
      </c>
      <c r="BA73">
        <v>18.794109999715946</v>
      </c>
      <c r="BB73">
        <f t="shared" si="1"/>
        <v>640.64834311287825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0.32969343596155049</v>
      </c>
      <c r="J74">
        <v>0</v>
      </c>
      <c r="K74">
        <v>82.519338582086874</v>
      </c>
      <c r="L74">
        <v>63.620778964952081</v>
      </c>
      <c r="M74">
        <v>0</v>
      </c>
      <c r="N74">
        <v>29.997058823529411</v>
      </c>
      <c r="O74">
        <v>39.762462300959605</v>
      </c>
      <c r="P74">
        <v>62.243063068600947</v>
      </c>
      <c r="Q74">
        <v>5.5409401328450576</v>
      </c>
      <c r="R74">
        <v>10.766374295292438</v>
      </c>
      <c r="S74">
        <v>6.7004505070202809</v>
      </c>
      <c r="T74">
        <v>0</v>
      </c>
      <c r="U74">
        <v>230.65082489430736</v>
      </c>
      <c r="V74">
        <v>3.6242774566473988</v>
      </c>
      <c r="W74">
        <v>11.000643027698187</v>
      </c>
      <c r="X74">
        <v>24.981283232154073</v>
      </c>
      <c r="Y74">
        <v>0</v>
      </c>
      <c r="Z74">
        <v>3.3293303999999999</v>
      </c>
      <c r="AA74">
        <v>6.1401959999999987</v>
      </c>
      <c r="AB74">
        <v>6.4330579999999999</v>
      </c>
      <c r="AC74">
        <v>2.4581713599999997</v>
      </c>
      <c r="AD74">
        <v>2.3151845999999998</v>
      </c>
      <c r="AE74">
        <v>7.8211680000000001</v>
      </c>
      <c r="AF74">
        <v>0</v>
      </c>
      <c r="AG74">
        <v>0</v>
      </c>
      <c r="AH74">
        <v>17.8238658</v>
      </c>
      <c r="AI74">
        <v>0</v>
      </c>
      <c r="AJ74">
        <v>0</v>
      </c>
      <c r="AK74">
        <v>13.149839999999998</v>
      </c>
      <c r="AL74">
        <v>2.6559000000000008</v>
      </c>
      <c r="AM74">
        <v>4.0218514285714289</v>
      </c>
      <c r="AN74">
        <v>0</v>
      </c>
      <c r="AO74">
        <v>0.86810849999999973</v>
      </c>
      <c r="AP74">
        <v>0.94358459999999977</v>
      </c>
      <c r="AQ74">
        <v>0</v>
      </c>
      <c r="AR74">
        <v>12.61872</v>
      </c>
      <c r="AS74">
        <v>8.1019352819999977</v>
      </c>
      <c r="AT74">
        <v>0</v>
      </c>
      <c r="AU74">
        <v>0</v>
      </c>
      <c r="AV74">
        <v>0</v>
      </c>
      <c r="AW74">
        <v>0</v>
      </c>
      <c r="AX74">
        <v>1.863098301595471</v>
      </c>
      <c r="AY74">
        <v>0</v>
      </c>
      <c r="AZ74">
        <v>0</v>
      </c>
      <c r="BA74">
        <v>18.875014235714328</v>
      </c>
      <c r="BB74">
        <f t="shared" si="1"/>
        <v>643.4061867585076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0.32969343596155049</v>
      </c>
      <c r="J75">
        <v>0</v>
      </c>
      <c r="K75">
        <v>82.519338582086874</v>
      </c>
      <c r="L75">
        <v>63.620778964952081</v>
      </c>
      <c r="M75">
        <v>0</v>
      </c>
      <c r="N75">
        <v>29.997058823529411</v>
      </c>
      <c r="O75">
        <v>39.762462300959605</v>
      </c>
      <c r="P75">
        <v>62.243063068600947</v>
      </c>
      <c r="Q75">
        <v>5.5447665528240888</v>
      </c>
      <c r="R75">
        <v>10.764752919015661</v>
      </c>
      <c r="S75">
        <v>6.7004505070202809</v>
      </c>
      <c r="T75">
        <v>0</v>
      </c>
      <c r="U75">
        <v>230.65082489430736</v>
      </c>
      <c r="V75">
        <v>3.6242774566473988</v>
      </c>
      <c r="W75">
        <v>11.000643027698187</v>
      </c>
      <c r="X75">
        <v>24.981283232154073</v>
      </c>
      <c r="Y75">
        <v>0</v>
      </c>
      <c r="Z75">
        <v>3.3293303999999999</v>
      </c>
      <c r="AA75">
        <v>7.1370748800000001</v>
      </c>
      <c r="AB75">
        <v>6.4330579999999999</v>
      </c>
      <c r="AC75">
        <v>2.4581713599999997</v>
      </c>
      <c r="AD75">
        <v>2.3151845999999998</v>
      </c>
      <c r="AE75">
        <v>7.8211680000000001</v>
      </c>
      <c r="AF75">
        <v>0</v>
      </c>
      <c r="AG75">
        <v>0</v>
      </c>
      <c r="AH75">
        <v>17.8238658</v>
      </c>
      <c r="AI75">
        <v>0</v>
      </c>
      <c r="AJ75">
        <v>0</v>
      </c>
      <c r="AK75">
        <v>13.149839999999998</v>
      </c>
      <c r="AL75">
        <v>2.6559000000000008</v>
      </c>
      <c r="AM75">
        <v>4.0218514285714289</v>
      </c>
      <c r="AN75">
        <v>0</v>
      </c>
      <c r="AO75">
        <v>0.41527323599999993</v>
      </c>
      <c r="AP75">
        <v>2.0823936000000001</v>
      </c>
      <c r="AQ75">
        <v>0</v>
      </c>
      <c r="AR75">
        <v>12.61872</v>
      </c>
      <c r="AS75">
        <v>8.1019352819999977</v>
      </c>
      <c r="AT75">
        <v>0</v>
      </c>
      <c r="AU75">
        <v>0</v>
      </c>
      <c r="AV75">
        <v>0</v>
      </c>
      <c r="AW75">
        <v>0</v>
      </c>
      <c r="AX75">
        <v>1.863098301595471</v>
      </c>
      <c r="AY75">
        <v>0</v>
      </c>
      <c r="AZ75">
        <v>0</v>
      </c>
      <c r="BA75">
        <v>18.923038263650714</v>
      </c>
      <c r="BB75">
        <f t="shared" si="1"/>
        <v>645.04322039027375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0.32969343596155049</v>
      </c>
      <c r="J76">
        <v>0</v>
      </c>
      <c r="K76">
        <v>82.519338582086874</v>
      </c>
      <c r="L76">
        <v>63.620778964952081</v>
      </c>
      <c r="M76">
        <v>0</v>
      </c>
      <c r="N76">
        <v>29.997058823529411</v>
      </c>
      <c r="O76">
        <v>39.762462300959605</v>
      </c>
      <c r="P76">
        <v>62.243063068600947</v>
      </c>
      <c r="Q76">
        <v>5.5453659206257599</v>
      </c>
      <c r="R76">
        <v>10.764752919015661</v>
      </c>
      <c r="S76">
        <v>6.7004505070202809</v>
      </c>
      <c r="T76">
        <v>0</v>
      </c>
      <c r="U76">
        <v>230.65082489430736</v>
      </c>
      <c r="V76">
        <v>3.6242774566473988</v>
      </c>
      <c r="W76">
        <v>11.000643027698187</v>
      </c>
      <c r="X76">
        <v>24.981283232154073</v>
      </c>
      <c r="Y76">
        <v>0</v>
      </c>
      <c r="Z76">
        <v>3.3293303999999999</v>
      </c>
      <c r="AA76">
        <v>10.70561232</v>
      </c>
      <c r="AB76">
        <v>6.4330579999999999</v>
      </c>
      <c r="AC76">
        <v>4.9163427199999994</v>
      </c>
      <c r="AD76">
        <v>2.3151845999999998</v>
      </c>
      <c r="AE76">
        <v>7.8211680000000001</v>
      </c>
      <c r="AF76">
        <v>0</v>
      </c>
      <c r="AG76">
        <v>0</v>
      </c>
      <c r="AH76">
        <v>17.8238658</v>
      </c>
      <c r="AI76">
        <v>0</v>
      </c>
      <c r="AJ76">
        <v>0</v>
      </c>
      <c r="AK76">
        <v>13.149839999999998</v>
      </c>
      <c r="AL76">
        <v>2.6559000000000008</v>
      </c>
      <c r="AM76">
        <v>4.0218514285714289</v>
      </c>
      <c r="AN76">
        <v>0</v>
      </c>
      <c r="AO76">
        <v>0.38659765200000001</v>
      </c>
      <c r="AP76">
        <v>2.0823936000000001</v>
      </c>
      <c r="AQ76">
        <v>0</v>
      </c>
      <c r="AR76">
        <v>12.61872</v>
      </c>
      <c r="AS76">
        <v>8.1019352819999977</v>
      </c>
      <c r="AT76">
        <v>0</v>
      </c>
      <c r="AU76">
        <v>0</v>
      </c>
      <c r="AV76">
        <v>0</v>
      </c>
      <c r="AW76">
        <v>0</v>
      </c>
      <c r="AX76">
        <v>1.863098301595471</v>
      </c>
      <c r="AY76">
        <v>0</v>
      </c>
      <c r="AZ76">
        <v>0</v>
      </c>
      <c r="BA76">
        <v>19.093999220038345</v>
      </c>
      <c r="BB76">
        <f t="shared" si="1"/>
        <v>650.87089201768765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82.519338582086874</v>
      </c>
      <c r="L77">
        <v>63.620778964952081</v>
      </c>
      <c r="M77">
        <v>0</v>
      </c>
      <c r="N77">
        <v>29.997058823529411</v>
      </c>
      <c r="O77">
        <v>39.762462300959605</v>
      </c>
      <c r="P77">
        <v>62.243063068600947</v>
      </c>
      <c r="Q77">
        <v>5.5453659206257599</v>
      </c>
      <c r="R77">
        <v>10.764752919015661</v>
      </c>
      <c r="S77">
        <v>6.7004505070202809</v>
      </c>
      <c r="T77">
        <v>0</v>
      </c>
      <c r="U77">
        <v>230.65082489430736</v>
      </c>
      <c r="V77">
        <v>3.6242774566473988</v>
      </c>
      <c r="W77">
        <v>11.000643027698187</v>
      </c>
      <c r="X77">
        <v>24.981283232154073</v>
      </c>
      <c r="Y77">
        <v>0</v>
      </c>
      <c r="Z77">
        <v>1.6646652000000002</v>
      </c>
      <c r="AA77">
        <v>10.70561232</v>
      </c>
      <c r="AB77">
        <v>6.4330579999999999</v>
      </c>
      <c r="AC77">
        <v>5.2721306799999992</v>
      </c>
      <c r="AD77">
        <v>4.6303691999999996</v>
      </c>
      <c r="AE77">
        <v>7.8211680000000001</v>
      </c>
      <c r="AF77">
        <v>0</v>
      </c>
      <c r="AG77">
        <v>0</v>
      </c>
      <c r="AH77">
        <v>23.765154399999997</v>
      </c>
      <c r="AI77">
        <v>0.64668399999999993</v>
      </c>
      <c r="AJ77">
        <v>0</v>
      </c>
      <c r="AK77">
        <v>13.149839999999998</v>
      </c>
      <c r="AL77">
        <v>2.6559000000000008</v>
      </c>
      <c r="AM77">
        <v>4.0218514285714289</v>
      </c>
      <c r="AN77">
        <v>0</v>
      </c>
      <c r="AO77">
        <v>0.39533474399999996</v>
      </c>
      <c r="AP77">
        <v>2.0823936000000001</v>
      </c>
      <c r="AQ77">
        <v>0</v>
      </c>
      <c r="AR77">
        <v>12.61872</v>
      </c>
      <c r="AS77">
        <v>8.1019352819999977</v>
      </c>
      <c r="AT77">
        <v>0</v>
      </c>
      <c r="AU77">
        <v>0</v>
      </c>
      <c r="AV77">
        <v>0</v>
      </c>
      <c r="AW77">
        <v>0</v>
      </c>
      <c r="AX77">
        <v>1.863098301595471</v>
      </c>
      <c r="AY77">
        <v>0</v>
      </c>
      <c r="AZ77">
        <v>0</v>
      </c>
      <c r="BA77">
        <v>19.301288560605894</v>
      </c>
      <c r="BB77">
        <f t="shared" si="1"/>
        <v>657.93692629315865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82.519338582086874</v>
      </c>
      <c r="L78">
        <v>63.620778964952081</v>
      </c>
      <c r="M78">
        <v>0</v>
      </c>
      <c r="N78">
        <v>29.997058823529411</v>
      </c>
      <c r="O78">
        <v>39.762462300959605</v>
      </c>
      <c r="P78">
        <v>62.243063068600947</v>
      </c>
      <c r="Q78">
        <v>5.5409842621239545</v>
      </c>
      <c r="R78">
        <v>10.764752919015661</v>
      </c>
      <c r="S78">
        <v>6.7004505070202809</v>
      </c>
      <c r="T78">
        <v>0</v>
      </c>
      <c r="U78">
        <v>230.65082489430736</v>
      </c>
      <c r="V78">
        <v>3.6242774566473988</v>
      </c>
      <c r="W78">
        <v>11.000643027698187</v>
      </c>
      <c r="X78">
        <v>24.981283232154073</v>
      </c>
      <c r="Y78">
        <v>0</v>
      </c>
      <c r="Z78">
        <v>1.6646652000000002</v>
      </c>
      <c r="AA78">
        <v>10.70561232</v>
      </c>
      <c r="AB78">
        <v>8.5661246000000002</v>
      </c>
      <c r="AC78">
        <v>7.3819532319999999</v>
      </c>
      <c r="AD78">
        <v>6.9616594319999994</v>
      </c>
      <c r="AE78">
        <v>7.8211680000000001</v>
      </c>
      <c r="AF78">
        <v>0</v>
      </c>
      <c r="AG78">
        <v>0</v>
      </c>
      <c r="AH78">
        <v>31.486424199999995</v>
      </c>
      <c r="AI78">
        <v>1.9400519999999999</v>
      </c>
      <c r="AJ78">
        <v>0</v>
      </c>
      <c r="AK78">
        <v>13.149839999999998</v>
      </c>
      <c r="AL78">
        <v>8.8530000000000015</v>
      </c>
      <c r="AM78">
        <v>4.0218514285714289</v>
      </c>
      <c r="AN78">
        <v>0</v>
      </c>
      <c r="AO78">
        <v>0.43924423199999996</v>
      </c>
      <c r="AP78">
        <v>2.0823936000000001</v>
      </c>
      <c r="AQ78">
        <v>0</v>
      </c>
      <c r="AR78">
        <v>12.61872</v>
      </c>
      <c r="AS78">
        <v>8.1019352819999977</v>
      </c>
      <c r="AT78">
        <v>0</v>
      </c>
      <c r="AU78">
        <v>0</v>
      </c>
      <c r="AV78">
        <v>0</v>
      </c>
      <c r="AW78">
        <v>0</v>
      </c>
      <c r="AX78">
        <v>1.863098301595471</v>
      </c>
      <c r="AY78">
        <v>0</v>
      </c>
      <c r="AZ78">
        <v>0</v>
      </c>
      <c r="BA78">
        <v>19.923313712888547</v>
      </c>
      <c r="BB78">
        <f t="shared" si="1"/>
        <v>679.14034615437401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82.519338582086874</v>
      </c>
      <c r="L79">
        <v>63.620778964952081</v>
      </c>
      <c r="M79">
        <v>0</v>
      </c>
      <c r="N79">
        <v>29.997058823529411</v>
      </c>
      <c r="O79">
        <v>50.3761918386882</v>
      </c>
      <c r="P79">
        <v>62.243063068600947</v>
      </c>
      <c r="Q79">
        <v>5.5450238293123721</v>
      </c>
      <c r="R79">
        <v>10.764752919015661</v>
      </c>
      <c r="S79">
        <v>6.7004505070202809</v>
      </c>
      <c r="T79">
        <v>0</v>
      </c>
      <c r="U79">
        <v>230.65082489430736</v>
      </c>
      <c r="V79">
        <v>3.6242774566473988</v>
      </c>
      <c r="W79">
        <v>11.785036956521738</v>
      </c>
      <c r="X79">
        <v>24.981283232154073</v>
      </c>
      <c r="Y79">
        <v>0</v>
      </c>
      <c r="Z79">
        <v>1.6646652000000002</v>
      </c>
      <c r="AA79">
        <v>10.70561232</v>
      </c>
      <c r="AB79">
        <v>10.035570480000001</v>
      </c>
      <c r="AC79">
        <v>7.3819532319999999</v>
      </c>
      <c r="AD79">
        <v>6.9616594319999994</v>
      </c>
      <c r="AE79">
        <v>12.556885223999998</v>
      </c>
      <c r="AF79">
        <v>0</v>
      </c>
      <c r="AG79">
        <v>0</v>
      </c>
      <c r="AH79">
        <v>35.6477316</v>
      </c>
      <c r="AI79">
        <v>12.610338</v>
      </c>
      <c r="AJ79">
        <v>0</v>
      </c>
      <c r="AK79">
        <v>13.149839999999998</v>
      </c>
      <c r="AL79">
        <v>20.361900000000006</v>
      </c>
      <c r="AM79">
        <v>4.0218514285714289</v>
      </c>
      <c r="AN79">
        <v>0</v>
      </c>
      <c r="AO79">
        <v>0.44626377600000006</v>
      </c>
      <c r="AP79">
        <v>2.0823936000000001</v>
      </c>
      <c r="AQ79">
        <v>0</v>
      </c>
      <c r="AR79">
        <v>12.61872</v>
      </c>
      <c r="AS79">
        <v>8.1019352819999977</v>
      </c>
      <c r="AT79">
        <v>0</v>
      </c>
      <c r="AU79">
        <v>0</v>
      </c>
      <c r="AV79">
        <v>0</v>
      </c>
      <c r="AW79">
        <v>0</v>
      </c>
      <c r="AX79">
        <v>1.8085</v>
      </c>
      <c r="AY79">
        <v>0</v>
      </c>
      <c r="AZ79">
        <v>0</v>
      </c>
      <c r="BA79">
        <v>21.174470356854787</v>
      </c>
      <c r="BB79">
        <f t="shared" si="1"/>
        <v>721.78943029055301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82.519338582086874</v>
      </c>
      <c r="L80">
        <v>63.620778964952081</v>
      </c>
      <c r="M80">
        <v>0</v>
      </c>
      <c r="N80">
        <v>29.997058823529411</v>
      </c>
      <c r="O80">
        <v>50.3761918386882</v>
      </c>
      <c r="P80">
        <v>62.243063068600947</v>
      </c>
      <c r="Q80">
        <v>5.5409842621239545</v>
      </c>
      <c r="R80">
        <v>10.764752919015661</v>
      </c>
      <c r="S80">
        <v>6.7004505070202809</v>
      </c>
      <c r="T80">
        <v>0</v>
      </c>
      <c r="U80">
        <v>230.65082489430736</v>
      </c>
      <c r="V80">
        <v>3.6242774566473988</v>
      </c>
      <c r="W80">
        <v>11.785036956521738</v>
      </c>
      <c r="X80">
        <v>24.981283232154073</v>
      </c>
      <c r="Y80">
        <v>0</v>
      </c>
      <c r="Z80">
        <v>1.6646652000000002</v>
      </c>
      <c r="AA80">
        <v>10.70561232</v>
      </c>
      <c r="AB80">
        <v>10.035570480000001</v>
      </c>
      <c r="AC80">
        <v>7.3819532319999999</v>
      </c>
      <c r="AD80">
        <v>6.9616594319999994</v>
      </c>
      <c r="AE80">
        <v>12.556885223999998</v>
      </c>
      <c r="AF80">
        <v>0</v>
      </c>
      <c r="AG80">
        <v>0</v>
      </c>
      <c r="AH80">
        <v>35.6477316</v>
      </c>
      <c r="AI80">
        <v>12.610338</v>
      </c>
      <c r="AJ80">
        <v>0</v>
      </c>
      <c r="AK80">
        <v>13.149839999999998</v>
      </c>
      <c r="AL80">
        <v>20.361900000000006</v>
      </c>
      <c r="AM80">
        <v>4.0218514285714289</v>
      </c>
      <c r="AN80">
        <v>0</v>
      </c>
      <c r="AO80">
        <v>0.49517655599999993</v>
      </c>
      <c r="AP80">
        <v>0.78089759999999997</v>
      </c>
      <c r="AQ80">
        <v>0</v>
      </c>
      <c r="AR80">
        <v>12.61872</v>
      </c>
      <c r="AS80">
        <v>8.1019352819999977</v>
      </c>
      <c r="AT80">
        <v>0</v>
      </c>
      <c r="AU80">
        <v>0</v>
      </c>
      <c r="AV80">
        <v>0</v>
      </c>
      <c r="AW80">
        <v>0</v>
      </c>
      <c r="AX80">
        <v>1.8085</v>
      </c>
      <c r="AY80">
        <v>0</v>
      </c>
      <c r="AZ80">
        <v>0</v>
      </c>
      <c r="BA80">
        <v>21.138656546295405</v>
      </c>
      <c r="BB80">
        <f t="shared" si="1"/>
        <v>720.56862131392404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82.519338582086874</v>
      </c>
      <c r="L81">
        <v>63.620778964952081</v>
      </c>
      <c r="M81">
        <v>0</v>
      </c>
      <c r="N81">
        <v>29.997058823529411</v>
      </c>
      <c r="O81">
        <v>50.3761918386882</v>
      </c>
      <c r="P81">
        <v>62.243063068600947</v>
      </c>
      <c r="Q81">
        <v>5.5452162447219955</v>
      </c>
      <c r="R81">
        <v>10.764752919015661</v>
      </c>
      <c r="S81">
        <v>6.7004505070202809</v>
      </c>
      <c r="T81">
        <v>0</v>
      </c>
      <c r="U81">
        <v>230.65082489430736</v>
      </c>
      <c r="V81">
        <v>3.6242774566473988</v>
      </c>
      <c r="W81">
        <v>11.785036956521738</v>
      </c>
      <c r="X81">
        <v>24.981283232154073</v>
      </c>
      <c r="Y81">
        <v>0</v>
      </c>
      <c r="Z81">
        <v>1.6646652000000002</v>
      </c>
      <c r="AA81">
        <v>10.70561232</v>
      </c>
      <c r="AB81">
        <v>10.035570480000001</v>
      </c>
      <c r="AC81">
        <v>7.3819532319999999</v>
      </c>
      <c r="AD81">
        <v>6.9616594319999994</v>
      </c>
      <c r="AE81">
        <v>12.556885223999998</v>
      </c>
      <c r="AF81">
        <v>0</v>
      </c>
      <c r="AG81">
        <v>0</v>
      </c>
      <c r="AH81">
        <v>35.6477316</v>
      </c>
      <c r="AI81">
        <v>12.610338</v>
      </c>
      <c r="AJ81">
        <v>0</v>
      </c>
      <c r="AK81">
        <v>13.149839999999998</v>
      </c>
      <c r="AL81">
        <v>20.361900000000006</v>
      </c>
      <c r="AM81">
        <v>4.0218514285714289</v>
      </c>
      <c r="AN81">
        <v>0</v>
      </c>
      <c r="AO81">
        <v>0.54259581599999995</v>
      </c>
      <c r="AP81">
        <v>0.78089759999999997</v>
      </c>
      <c r="AQ81">
        <v>0</v>
      </c>
      <c r="AR81">
        <v>12.61872</v>
      </c>
      <c r="AS81">
        <v>8.1019352819999977</v>
      </c>
      <c r="AT81">
        <v>0</v>
      </c>
      <c r="AU81">
        <v>0</v>
      </c>
      <c r="AV81">
        <v>0</v>
      </c>
      <c r="AW81">
        <v>0</v>
      </c>
      <c r="AX81">
        <v>1.8085</v>
      </c>
      <c r="AY81">
        <v>0</v>
      </c>
      <c r="AZ81">
        <v>0</v>
      </c>
      <c r="BA81">
        <v>21.140128690532979</v>
      </c>
      <c r="BB81">
        <f t="shared" si="1"/>
        <v>720.61880041228449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82.519338582086874</v>
      </c>
      <c r="L82">
        <v>63.620778964952081</v>
      </c>
      <c r="M82">
        <v>0</v>
      </c>
      <c r="N82">
        <v>29.997058823529411</v>
      </c>
      <c r="O82">
        <v>50.3761918386882</v>
      </c>
      <c r="P82">
        <v>62.243063068600947</v>
      </c>
      <c r="Q82">
        <v>5.5452162447219955</v>
      </c>
      <c r="R82">
        <v>10.764752919015661</v>
      </c>
      <c r="S82">
        <v>6.7004505070202809</v>
      </c>
      <c r="T82">
        <v>0</v>
      </c>
      <c r="U82">
        <v>230.65082489430736</v>
      </c>
      <c r="V82">
        <v>3.6242774566473988</v>
      </c>
      <c r="W82">
        <v>11.785036956521738</v>
      </c>
      <c r="X82">
        <v>24.981283232154073</v>
      </c>
      <c r="Y82">
        <v>0</v>
      </c>
      <c r="Z82">
        <v>1.6646652000000002</v>
      </c>
      <c r="AA82">
        <v>10.70561232</v>
      </c>
      <c r="AB82">
        <v>10.035570480000001</v>
      </c>
      <c r="AC82">
        <v>7.3819532319999999</v>
      </c>
      <c r="AD82">
        <v>6.9616594319999994</v>
      </c>
      <c r="AE82">
        <v>12.556885223999998</v>
      </c>
      <c r="AF82">
        <v>0</v>
      </c>
      <c r="AG82">
        <v>0</v>
      </c>
      <c r="AH82">
        <v>35.6477316</v>
      </c>
      <c r="AI82">
        <v>12.610338</v>
      </c>
      <c r="AJ82">
        <v>0</v>
      </c>
      <c r="AK82">
        <v>13.149839999999998</v>
      </c>
      <c r="AL82">
        <v>20.361900000000006</v>
      </c>
      <c r="AM82">
        <v>4.0218514285714289</v>
      </c>
      <c r="AN82">
        <v>0</v>
      </c>
      <c r="AO82">
        <v>0.57112204799999988</v>
      </c>
      <c r="AP82">
        <v>0.78089759999999997</v>
      </c>
      <c r="AQ82">
        <v>0</v>
      </c>
      <c r="AR82">
        <v>12.61872</v>
      </c>
      <c r="AS82">
        <v>8.1019352819999977</v>
      </c>
      <c r="AT82">
        <v>0</v>
      </c>
      <c r="AU82">
        <v>0</v>
      </c>
      <c r="AV82">
        <v>0</v>
      </c>
      <c r="AW82">
        <v>0</v>
      </c>
      <c r="AX82">
        <v>1.8085</v>
      </c>
      <c r="AY82">
        <v>0</v>
      </c>
      <c r="AZ82">
        <v>0</v>
      </c>
      <c r="BA82">
        <v>21.140941744532977</v>
      </c>
      <c r="BB82">
        <f t="shared" si="1"/>
        <v>720.64651359028448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82.519338582086874</v>
      </c>
      <c r="L83">
        <v>63.620778964952081</v>
      </c>
      <c r="M83">
        <v>0</v>
      </c>
      <c r="N83">
        <v>29.997058823529411</v>
      </c>
      <c r="O83">
        <v>50.3761918386882</v>
      </c>
      <c r="P83">
        <v>62.243063068600947</v>
      </c>
      <c r="Q83">
        <v>5.5447667965145175</v>
      </c>
      <c r="R83">
        <v>9.1889566541688517</v>
      </c>
      <c r="S83">
        <v>6.7004505070202809</v>
      </c>
      <c r="T83">
        <v>0</v>
      </c>
      <c r="U83">
        <v>230.65082489430736</v>
      </c>
      <c r="V83">
        <v>3.6242774566473988</v>
      </c>
      <c r="W83">
        <v>11.785036956521738</v>
      </c>
      <c r="X83">
        <v>24.981283232154073</v>
      </c>
      <c r="Y83">
        <v>0</v>
      </c>
      <c r="Z83">
        <v>1.6646652000000002</v>
      </c>
      <c r="AA83">
        <v>10.70561232</v>
      </c>
      <c r="AB83">
        <v>10.035570480000001</v>
      </c>
      <c r="AC83">
        <v>7.3819532319999999</v>
      </c>
      <c r="AD83">
        <v>6.9616594319999994</v>
      </c>
      <c r="AE83">
        <v>12.556885223999998</v>
      </c>
      <c r="AF83">
        <v>0</v>
      </c>
      <c r="AG83">
        <v>0</v>
      </c>
      <c r="AH83">
        <v>35.6477316</v>
      </c>
      <c r="AI83">
        <v>12.610338</v>
      </c>
      <c r="AJ83">
        <v>0</v>
      </c>
      <c r="AK83">
        <v>13.149839999999998</v>
      </c>
      <c r="AL83">
        <v>20.361900000000006</v>
      </c>
      <c r="AM83">
        <v>4.0218514285714289</v>
      </c>
      <c r="AN83">
        <v>0</v>
      </c>
      <c r="AO83">
        <v>0.58575854400000005</v>
      </c>
      <c r="AP83">
        <v>0.78089759999999997</v>
      </c>
      <c r="AQ83">
        <v>0</v>
      </c>
      <c r="AR83">
        <v>12.61872</v>
      </c>
      <c r="AS83">
        <v>8.1019352819999977</v>
      </c>
      <c r="AT83">
        <v>0</v>
      </c>
      <c r="AU83">
        <v>0</v>
      </c>
      <c r="AV83">
        <v>0</v>
      </c>
      <c r="AW83">
        <v>0</v>
      </c>
      <c r="AX83">
        <v>1.8085</v>
      </c>
      <c r="AY83">
        <v>0</v>
      </c>
      <c r="AZ83">
        <v>0</v>
      </c>
      <c r="BA83">
        <v>21.096435929869035</v>
      </c>
      <c r="BB83">
        <f t="shared" si="1"/>
        <v>719.12941018789411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82.519338582086874</v>
      </c>
      <c r="L84">
        <v>63.620778964952081</v>
      </c>
      <c r="M84">
        <v>0</v>
      </c>
      <c r="N84">
        <v>29.997058823529411</v>
      </c>
      <c r="O84">
        <v>50.3761918386882</v>
      </c>
      <c r="P84">
        <v>62.243063068600947</v>
      </c>
      <c r="Q84">
        <v>5.54551559853412</v>
      </c>
      <c r="R84">
        <v>7.5355369346427761</v>
      </c>
      <c r="S84">
        <v>6.7004505070202809</v>
      </c>
      <c r="T84">
        <v>0</v>
      </c>
      <c r="U84">
        <v>230.65082489430736</v>
      </c>
      <c r="V84">
        <v>3.6242774566473988</v>
      </c>
      <c r="W84">
        <v>11.785036956521738</v>
      </c>
      <c r="X84">
        <v>24.981283232154073</v>
      </c>
      <c r="Y84">
        <v>0</v>
      </c>
      <c r="Z84">
        <v>1.6646652000000002</v>
      </c>
      <c r="AA84">
        <v>10.70561232</v>
      </c>
      <c r="AB84">
        <v>10.035570480000001</v>
      </c>
      <c r="AC84">
        <v>7.3819532319999999</v>
      </c>
      <c r="AD84">
        <v>6.9616594319999994</v>
      </c>
      <c r="AE84">
        <v>12.556885223999998</v>
      </c>
      <c r="AF84">
        <v>0</v>
      </c>
      <c r="AG84">
        <v>0</v>
      </c>
      <c r="AH84">
        <v>35.6477316</v>
      </c>
      <c r="AI84">
        <v>12.610338</v>
      </c>
      <c r="AJ84">
        <v>0</v>
      </c>
      <c r="AK84">
        <v>13.149839999999998</v>
      </c>
      <c r="AL84">
        <v>8.8530000000000015</v>
      </c>
      <c r="AM84">
        <v>4.0218514285714289</v>
      </c>
      <c r="AN84">
        <v>0</v>
      </c>
      <c r="AO84">
        <v>0.61182046800000001</v>
      </c>
      <c r="AP84">
        <v>0.78089759999999997</v>
      </c>
      <c r="AQ84">
        <v>0</v>
      </c>
      <c r="AR84">
        <v>12.61872</v>
      </c>
      <c r="AS84">
        <v>8.1019352819999977</v>
      </c>
      <c r="AT84">
        <v>0</v>
      </c>
      <c r="AU84">
        <v>0</v>
      </c>
      <c r="AV84">
        <v>0</v>
      </c>
      <c r="AW84">
        <v>0</v>
      </c>
      <c r="AX84">
        <v>1.8085</v>
      </c>
      <c r="AY84">
        <v>0</v>
      </c>
      <c r="AZ84">
        <v>0</v>
      </c>
      <c r="BA84">
        <v>20.72207381287657</v>
      </c>
      <c r="BB84">
        <f t="shared" si="1"/>
        <v>706.36826331138002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4.5922999999999998</v>
      </c>
      <c r="J85">
        <v>2.5001293457943925</v>
      </c>
      <c r="K85">
        <v>82.519338582086874</v>
      </c>
      <c r="L85">
        <v>63.620778964952081</v>
      </c>
      <c r="M85">
        <v>0</v>
      </c>
      <c r="N85">
        <v>29.997058823529411</v>
      </c>
      <c r="O85">
        <v>50.3761918386882</v>
      </c>
      <c r="P85">
        <v>62.243063068600947</v>
      </c>
      <c r="Q85">
        <v>5.54551559853412</v>
      </c>
      <c r="R85">
        <v>5.390310697497009</v>
      </c>
      <c r="S85">
        <v>6.7004505070202809</v>
      </c>
      <c r="T85">
        <v>0</v>
      </c>
      <c r="U85">
        <v>230.65082489430736</v>
      </c>
      <c r="V85">
        <v>3.6242774566473988</v>
      </c>
      <c r="W85">
        <v>11.785036956521738</v>
      </c>
      <c r="X85">
        <v>24.981283232154073</v>
      </c>
      <c r="Y85">
        <v>0</v>
      </c>
      <c r="Z85">
        <v>1.6646652000000002</v>
      </c>
      <c r="AA85">
        <v>10.70561232</v>
      </c>
      <c r="AB85">
        <v>10.035570480000001</v>
      </c>
      <c r="AC85">
        <v>7.3819532319999999</v>
      </c>
      <c r="AD85">
        <v>6.9616594319999994</v>
      </c>
      <c r="AE85">
        <v>12.556885223999998</v>
      </c>
      <c r="AF85">
        <v>0</v>
      </c>
      <c r="AG85">
        <v>0</v>
      </c>
      <c r="AH85">
        <v>35.6477316</v>
      </c>
      <c r="AI85">
        <v>1.9400519999999999</v>
      </c>
      <c r="AJ85">
        <v>0</v>
      </c>
      <c r="AK85">
        <v>13.149839999999998</v>
      </c>
      <c r="AL85">
        <v>8.8530000000000015</v>
      </c>
      <c r="AM85">
        <v>4.0218514285714289</v>
      </c>
      <c r="AN85">
        <v>0</v>
      </c>
      <c r="AO85">
        <v>0.64258697999999992</v>
      </c>
      <c r="AP85">
        <v>0.78089759999999997</v>
      </c>
      <c r="AQ85">
        <v>0</v>
      </c>
      <c r="AR85">
        <v>12.61872</v>
      </c>
      <c r="AS85">
        <v>8.1019352819999977</v>
      </c>
      <c r="AT85">
        <v>0</v>
      </c>
      <c r="AU85">
        <v>0</v>
      </c>
      <c r="AV85">
        <v>0</v>
      </c>
      <c r="AW85">
        <v>0</v>
      </c>
      <c r="AX85">
        <v>1.8085</v>
      </c>
      <c r="AY85">
        <v>0</v>
      </c>
      <c r="AZ85">
        <v>0</v>
      </c>
      <c r="BA85">
        <v>20.559842912672774</v>
      </c>
      <c r="BB85">
        <f t="shared" si="1"/>
        <v>700.83817783223253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4.5922999999999998</v>
      </c>
      <c r="J86">
        <v>2.5001293457943925</v>
      </c>
      <c r="K86">
        <v>82.519338582086874</v>
      </c>
      <c r="L86">
        <v>63.620778964952081</v>
      </c>
      <c r="M86">
        <v>0</v>
      </c>
      <c r="N86">
        <v>29.997058823529411</v>
      </c>
      <c r="O86">
        <v>50.3761918386882</v>
      </c>
      <c r="P86">
        <v>62.243063068600947</v>
      </c>
      <c r="Q86">
        <v>5.54551559853412</v>
      </c>
      <c r="R86">
        <v>5.3906446821412208</v>
      </c>
      <c r="S86">
        <v>6.7004505070202809</v>
      </c>
      <c r="T86">
        <v>0</v>
      </c>
      <c r="U86">
        <v>230.65082489430736</v>
      </c>
      <c r="V86">
        <v>3.6242774566473988</v>
      </c>
      <c r="W86">
        <v>11.785036956521738</v>
      </c>
      <c r="X86">
        <v>24.981283232154073</v>
      </c>
      <c r="Y86">
        <v>0</v>
      </c>
      <c r="Z86">
        <v>1.6646652000000002</v>
      </c>
      <c r="AA86">
        <v>10.70561232</v>
      </c>
      <c r="AB86">
        <v>10.035570480000001</v>
      </c>
      <c r="AC86">
        <v>7.3819532319999999</v>
      </c>
      <c r="AD86">
        <v>6.9616594319999994</v>
      </c>
      <c r="AE86">
        <v>12.556885223999998</v>
      </c>
      <c r="AF86">
        <v>0</v>
      </c>
      <c r="AG86">
        <v>0</v>
      </c>
      <c r="AH86">
        <v>29.706443</v>
      </c>
      <c r="AI86">
        <v>0.64668399999999993</v>
      </c>
      <c r="AJ86">
        <v>0</v>
      </c>
      <c r="AK86">
        <v>13.149839999999998</v>
      </c>
      <c r="AL86">
        <v>5.3118000000000016</v>
      </c>
      <c r="AM86">
        <v>4.0218514285714289</v>
      </c>
      <c r="AN86">
        <v>0</v>
      </c>
      <c r="AO86">
        <v>0.68253864000000009</v>
      </c>
      <c r="AP86">
        <v>0.78089759999999997</v>
      </c>
      <c r="AQ86">
        <v>0</v>
      </c>
      <c r="AR86">
        <v>12.61872</v>
      </c>
      <c r="AS86">
        <v>8.1019352819999977</v>
      </c>
      <c r="AT86">
        <v>0</v>
      </c>
      <c r="AU86">
        <v>0</v>
      </c>
      <c r="AV86">
        <v>0</v>
      </c>
      <c r="AW86">
        <v>0</v>
      </c>
      <c r="AX86">
        <v>1.8085</v>
      </c>
      <c r="AY86">
        <v>0</v>
      </c>
      <c r="AZ86">
        <v>0</v>
      </c>
      <c r="BA86">
        <v>20.25387926509789</v>
      </c>
      <c r="BB86">
        <f t="shared" si="1"/>
        <v>690.40857052445165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4.5922999999999998</v>
      </c>
      <c r="J87">
        <v>2.5001293457943925</v>
      </c>
      <c r="K87">
        <v>91.455940075868199</v>
      </c>
      <c r="L87">
        <v>63.620778964952081</v>
      </c>
      <c r="M87">
        <v>0</v>
      </c>
      <c r="N87">
        <v>29.997058823529411</v>
      </c>
      <c r="O87">
        <v>50.3761918386882</v>
      </c>
      <c r="P87">
        <v>62.243063068600947</v>
      </c>
      <c r="Q87">
        <v>5.54551559853412</v>
      </c>
      <c r="R87">
        <v>5.3906446821412208</v>
      </c>
      <c r="S87">
        <v>6.7004505070202809</v>
      </c>
      <c r="T87">
        <v>0</v>
      </c>
      <c r="U87">
        <v>230.65082489430736</v>
      </c>
      <c r="V87">
        <v>3.6242774566473988</v>
      </c>
      <c r="W87">
        <v>11.785036956521738</v>
      </c>
      <c r="X87">
        <v>24.981283232154073</v>
      </c>
      <c r="Y87">
        <v>0</v>
      </c>
      <c r="Z87">
        <v>1.6646652000000002</v>
      </c>
      <c r="AA87">
        <v>10.70561232</v>
      </c>
      <c r="AB87">
        <v>10.035570480000001</v>
      </c>
      <c r="AC87">
        <v>7.3819532319999999</v>
      </c>
      <c r="AD87">
        <v>6.9616594319999994</v>
      </c>
      <c r="AE87">
        <v>8.3425792000000012</v>
      </c>
      <c r="AF87">
        <v>0</v>
      </c>
      <c r="AG87">
        <v>0</v>
      </c>
      <c r="AH87">
        <v>22.923271399999997</v>
      </c>
      <c r="AI87">
        <v>0</v>
      </c>
      <c r="AJ87">
        <v>0</v>
      </c>
      <c r="AK87">
        <v>13.149839999999998</v>
      </c>
      <c r="AL87">
        <v>5.3118000000000016</v>
      </c>
      <c r="AM87">
        <v>4.0218514285714289</v>
      </c>
      <c r="AN87">
        <v>0</v>
      </c>
      <c r="AO87">
        <v>0.74384763599999992</v>
      </c>
      <c r="AP87">
        <v>0.61821059999999994</v>
      </c>
      <c r="AQ87">
        <v>0</v>
      </c>
      <c r="AR87">
        <v>12.61872</v>
      </c>
      <c r="AS87">
        <v>8.1019352819999977</v>
      </c>
      <c r="AT87">
        <v>0</v>
      </c>
      <c r="AU87">
        <v>0</v>
      </c>
      <c r="AV87">
        <v>0</v>
      </c>
      <c r="AW87">
        <v>0</v>
      </c>
      <c r="AX87">
        <v>1.8085</v>
      </c>
      <c r="AY87">
        <v>0</v>
      </c>
      <c r="AZ87">
        <v>0</v>
      </c>
      <c r="BA87">
        <v>20.173824597747053</v>
      </c>
      <c r="BB87">
        <f t="shared" si="1"/>
        <v>687.67968705758381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5.23</v>
      </c>
      <c r="G88">
        <v>0</v>
      </c>
      <c r="H88">
        <v>0</v>
      </c>
      <c r="I88">
        <v>4.5922999999999998</v>
      </c>
      <c r="J88">
        <v>2.5001293457943925</v>
      </c>
      <c r="K88">
        <v>96.808676887631265</v>
      </c>
      <c r="L88">
        <v>63.620778964952081</v>
      </c>
      <c r="M88">
        <v>0</v>
      </c>
      <c r="N88">
        <v>29.997058823529411</v>
      </c>
      <c r="O88">
        <v>50.3761918386882</v>
      </c>
      <c r="P88">
        <v>62.243063068600947</v>
      </c>
      <c r="Q88">
        <v>5.54551559853412</v>
      </c>
      <c r="R88">
        <v>5.3906446821412208</v>
      </c>
      <c r="S88">
        <v>6.7004505070202809</v>
      </c>
      <c r="T88">
        <v>0</v>
      </c>
      <c r="U88">
        <v>230.65082489430736</v>
      </c>
      <c r="V88">
        <v>3.6242774566473988</v>
      </c>
      <c r="W88">
        <v>11.785036956521738</v>
      </c>
      <c r="X88">
        <v>24.981283232154073</v>
      </c>
      <c r="Y88">
        <v>0</v>
      </c>
      <c r="Z88">
        <v>1.6646652000000002</v>
      </c>
      <c r="AA88">
        <v>10.70561232</v>
      </c>
      <c r="AB88">
        <v>10.035570480000001</v>
      </c>
      <c r="AC88">
        <v>7.3819532319999999</v>
      </c>
      <c r="AD88">
        <v>6.9616594319999994</v>
      </c>
      <c r="AE88">
        <v>8.3425792000000012</v>
      </c>
      <c r="AF88">
        <v>0</v>
      </c>
      <c r="AG88">
        <v>0</v>
      </c>
      <c r="AH88">
        <v>22.923271399999997</v>
      </c>
      <c r="AI88">
        <v>0</v>
      </c>
      <c r="AJ88">
        <v>0</v>
      </c>
      <c r="AK88">
        <v>13.149839999999998</v>
      </c>
      <c r="AL88">
        <v>5.3118000000000016</v>
      </c>
      <c r="AM88">
        <v>4.0218514285714289</v>
      </c>
      <c r="AN88">
        <v>0</v>
      </c>
      <c r="AO88">
        <v>0.76079908799999996</v>
      </c>
      <c r="AP88">
        <v>0.61821059999999994</v>
      </c>
      <c r="AQ88">
        <v>0</v>
      </c>
      <c r="AR88">
        <v>12.61872</v>
      </c>
      <c r="AS88">
        <v>8.1019352819999977</v>
      </c>
      <c r="AT88">
        <v>0</v>
      </c>
      <c r="AU88">
        <v>0</v>
      </c>
      <c r="AV88">
        <v>0</v>
      </c>
      <c r="AW88">
        <v>0</v>
      </c>
      <c r="AX88">
        <v>1.8085</v>
      </c>
      <c r="AY88">
        <v>0</v>
      </c>
      <c r="AZ88">
        <v>0</v>
      </c>
      <c r="BA88">
        <v>20.475915644811682</v>
      </c>
      <c r="BB88">
        <f t="shared" si="1"/>
        <v>697.97728427428217</v>
      </c>
    </row>
    <row r="89" spans="1:54">
      <c r="A89" t="s">
        <v>131</v>
      </c>
      <c r="B89">
        <v>0</v>
      </c>
      <c r="C89">
        <v>2.66</v>
      </c>
      <c r="D89">
        <v>0</v>
      </c>
      <c r="E89">
        <v>0</v>
      </c>
      <c r="F89">
        <v>8.48</v>
      </c>
      <c r="G89">
        <v>0</v>
      </c>
      <c r="H89">
        <v>0</v>
      </c>
      <c r="I89">
        <v>4.5922999999999998</v>
      </c>
      <c r="J89">
        <v>2.5001293457943925</v>
      </c>
      <c r="K89">
        <v>102.17418060007263</v>
      </c>
      <c r="L89">
        <v>63.620778964952081</v>
      </c>
      <c r="M89">
        <v>0</v>
      </c>
      <c r="N89">
        <v>29.997058823529411</v>
      </c>
      <c r="O89">
        <v>50.3761918386882</v>
      </c>
      <c r="P89">
        <v>62.243063068600947</v>
      </c>
      <c r="Q89">
        <v>5.54551559853412</v>
      </c>
      <c r="R89">
        <v>5.3906446821412208</v>
      </c>
      <c r="S89">
        <v>6.7004505070202809</v>
      </c>
      <c r="T89">
        <v>0</v>
      </c>
      <c r="U89">
        <v>230.65082489430736</v>
      </c>
      <c r="V89">
        <v>3.6242774566473988</v>
      </c>
      <c r="W89">
        <v>11.785036956521738</v>
      </c>
      <c r="X89">
        <v>24.981283232154073</v>
      </c>
      <c r="Y89">
        <v>0</v>
      </c>
      <c r="Z89">
        <v>1.6646652000000002</v>
      </c>
      <c r="AA89">
        <v>10.70561232</v>
      </c>
      <c r="AB89">
        <v>10.035570480000001</v>
      </c>
      <c r="AC89">
        <v>7.3819532319999999</v>
      </c>
      <c r="AD89">
        <v>6.9616594319999994</v>
      </c>
      <c r="AE89">
        <v>8.3425792000000012</v>
      </c>
      <c r="AF89">
        <v>0</v>
      </c>
      <c r="AG89">
        <v>0</v>
      </c>
      <c r="AH89">
        <v>22.899217599999997</v>
      </c>
      <c r="AI89">
        <v>0</v>
      </c>
      <c r="AJ89">
        <v>0</v>
      </c>
      <c r="AK89">
        <v>13.149839999999998</v>
      </c>
      <c r="AL89">
        <v>5.3118000000000016</v>
      </c>
      <c r="AM89">
        <v>4.0218514285714289</v>
      </c>
      <c r="AN89">
        <v>0</v>
      </c>
      <c r="AO89">
        <v>0.31132424399999997</v>
      </c>
      <c r="AP89">
        <v>0.61821059999999994</v>
      </c>
      <c r="AQ89">
        <v>0</v>
      </c>
      <c r="AR89">
        <v>12.61872</v>
      </c>
      <c r="AS89">
        <v>8.1019352819999977</v>
      </c>
      <c r="AT89">
        <v>0</v>
      </c>
      <c r="AU89">
        <v>0</v>
      </c>
      <c r="AV89">
        <v>0</v>
      </c>
      <c r="AW89">
        <v>0</v>
      </c>
      <c r="AX89">
        <v>1.8085</v>
      </c>
      <c r="AY89">
        <v>0</v>
      </c>
      <c r="AZ89">
        <v>0</v>
      </c>
      <c r="BA89">
        <v>20.783772152843188</v>
      </c>
      <c r="BB89">
        <f t="shared" si="1"/>
        <v>708.47140283469219</v>
      </c>
    </row>
    <row r="90" spans="1:54">
      <c r="A90" t="s">
        <v>132</v>
      </c>
      <c r="B90">
        <v>0</v>
      </c>
      <c r="C90">
        <v>6.8599999999999994</v>
      </c>
      <c r="D90">
        <v>0</v>
      </c>
      <c r="E90">
        <v>0</v>
      </c>
      <c r="F90">
        <v>11.739999999999998</v>
      </c>
      <c r="G90">
        <v>0</v>
      </c>
      <c r="H90">
        <v>0</v>
      </c>
      <c r="I90">
        <v>4.5922999999999998</v>
      </c>
      <c r="J90">
        <v>2.5001293457943925</v>
      </c>
      <c r="K90">
        <v>107.53226359817361</v>
      </c>
      <c r="L90">
        <v>63.620778964952081</v>
      </c>
      <c r="M90">
        <v>0</v>
      </c>
      <c r="N90">
        <v>29.997058823529411</v>
      </c>
      <c r="O90">
        <v>50.3761918386882</v>
      </c>
      <c r="P90">
        <v>62.243063068600947</v>
      </c>
      <c r="Q90">
        <v>5.54551559853412</v>
      </c>
      <c r="R90">
        <v>5.3906446821412208</v>
      </c>
      <c r="S90">
        <v>6.7004505070202809</v>
      </c>
      <c r="T90">
        <v>0</v>
      </c>
      <c r="U90">
        <v>230.65082489430736</v>
      </c>
      <c r="V90">
        <v>3.6242774566473988</v>
      </c>
      <c r="W90">
        <v>11.785036956521738</v>
      </c>
      <c r="X90">
        <v>24.981283232154073</v>
      </c>
      <c r="Y90">
        <v>0</v>
      </c>
      <c r="Z90">
        <v>1.6646652000000002</v>
      </c>
      <c r="AA90">
        <v>10.70561232</v>
      </c>
      <c r="AB90">
        <v>10.035570480000001</v>
      </c>
      <c r="AC90">
        <v>7.3819532319999999</v>
      </c>
      <c r="AD90">
        <v>6.9616594319999994</v>
      </c>
      <c r="AE90">
        <v>8.3425792000000012</v>
      </c>
      <c r="AF90">
        <v>0</v>
      </c>
      <c r="AG90">
        <v>0</v>
      </c>
      <c r="AH90">
        <v>28.864560000000001</v>
      </c>
      <c r="AI90">
        <v>0</v>
      </c>
      <c r="AJ90">
        <v>0</v>
      </c>
      <c r="AK90">
        <v>13.149839999999998</v>
      </c>
      <c r="AL90">
        <v>5.3118000000000016</v>
      </c>
      <c r="AM90">
        <v>4.0218514285714289</v>
      </c>
      <c r="AN90">
        <v>0</v>
      </c>
      <c r="AO90">
        <v>0.380996952</v>
      </c>
      <c r="AP90">
        <v>0.61821059999999994</v>
      </c>
      <c r="AQ90">
        <v>0</v>
      </c>
      <c r="AR90">
        <v>12.61872</v>
      </c>
      <c r="AS90">
        <v>8.1019352819999977</v>
      </c>
      <c r="AT90">
        <v>0</v>
      </c>
      <c r="AU90">
        <v>0</v>
      </c>
      <c r="AV90">
        <v>0</v>
      </c>
      <c r="AW90">
        <v>0</v>
      </c>
      <c r="AX90">
        <v>1.8085</v>
      </c>
      <c r="AY90">
        <v>0</v>
      </c>
      <c r="AZ90">
        <v>0</v>
      </c>
      <c r="BA90">
        <v>21.321085590211251</v>
      </c>
      <c r="BB90">
        <f t="shared" si="1"/>
        <v>726.787187503425</v>
      </c>
    </row>
    <row r="91" spans="1:54">
      <c r="A91" t="s">
        <v>133</v>
      </c>
      <c r="B91">
        <v>0</v>
      </c>
      <c r="C91">
        <v>10.4</v>
      </c>
      <c r="D91">
        <v>0</v>
      </c>
      <c r="E91">
        <v>0</v>
      </c>
      <c r="F91">
        <v>0</v>
      </c>
      <c r="G91">
        <v>0</v>
      </c>
      <c r="H91">
        <v>0</v>
      </c>
      <c r="I91">
        <v>4.5922999999999998</v>
      </c>
      <c r="J91">
        <v>2.5001293457943925</v>
      </c>
      <c r="K91">
        <v>112.88747390199386</v>
      </c>
      <c r="L91">
        <v>63.620778964952081</v>
      </c>
      <c r="M91">
        <v>0</v>
      </c>
      <c r="N91">
        <v>29.997058823529411</v>
      </c>
      <c r="O91">
        <v>50.3761918386882</v>
      </c>
      <c r="P91">
        <v>62.243063068600947</v>
      </c>
      <c r="Q91">
        <v>5.54551559853412</v>
      </c>
      <c r="R91">
        <v>5.3906446821412208</v>
      </c>
      <c r="S91">
        <v>6.7004505070202809</v>
      </c>
      <c r="T91">
        <v>0</v>
      </c>
      <c r="U91">
        <v>230.65082489430736</v>
      </c>
      <c r="V91">
        <v>3.6242774566473988</v>
      </c>
      <c r="W91">
        <v>11.785036956521738</v>
      </c>
      <c r="X91">
        <v>24.981283232154073</v>
      </c>
      <c r="Y91">
        <v>0</v>
      </c>
      <c r="Z91">
        <v>1.6646652000000002</v>
      </c>
      <c r="AA91">
        <v>10.70561232</v>
      </c>
      <c r="AB91">
        <v>10.035570480000001</v>
      </c>
      <c r="AC91">
        <v>7.3819532319999999</v>
      </c>
      <c r="AD91">
        <v>6.9616594319999994</v>
      </c>
      <c r="AE91">
        <v>12.556885223999998</v>
      </c>
      <c r="AF91">
        <v>0</v>
      </c>
      <c r="AG91">
        <v>0</v>
      </c>
      <c r="AH91">
        <v>35.6477316</v>
      </c>
      <c r="AI91">
        <v>0</v>
      </c>
      <c r="AJ91">
        <v>0</v>
      </c>
      <c r="AK91">
        <v>13.149839999999998</v>
      </c>
      <c r="AL91">
        <v>5.3118000000000016</v>
      </c>
      <c r="AM91">
        <v>4.0218514285714289</v>
      </c>
      <c r="AN91">
        <v>0</v>
      </c>
      <c r="AO91">
        <v>0.36897411599999996</v>
      </c>
      <c r="AP91">
        <v>0.61821059999999994</v>
      </c>
      <c r="AQ91">
        <v>0</v>
      </c>
      <c r="AR91">
        <v>12.61872</v>
      </c>
      <c r="AS91">
        <v>8.1019352819999977</v>
      </c>
      <c r="AT91">
        <v>0</v>
      </c>
      <c r="AU91">
        <v>0</v>
      </c>
      <c r="AV91">
        <v>0</v>
      </c>
      <c r="AW91">
        <v>0</v>
      </c>
      <c r="AX91">
        <v>1.8085</v>
      </c>
      <c r="AY91">
        <v>0</v>
      </c>
      <c r="AZ91">
        <v>0</v>
      </c>
      <c r="BA91">
        <v>21.553094503796064</v>
      </c>
      <c r="BB91">
        <f t="shared" si="1"/>
        <v>734.69584368166045</v>
      </c>
    </row>
    <row r="92" spans="1:54">
      <c r="A92" t="s">
        <v>134</v>
      </c>
      <c r="B92">
        <v>0</v>
      </c>
      <c r="C92">
        <v>10.4</v>
      </c>
      <c r="D92">
        <v>0</v>
      </c>
      <c r="E92">
        <v>0</v>
      </c>
      <c r="F92">
        <v>0</v>
      </c>
      <c r="G92">
        <v>0</v>
      </c>
      <c r="H92">
        <v>0</v>
      </c>
      <c r="I92">
        <v>4.5922999999999998</v>
      </c>
      <c r="J92">
        <v>2.5001293457943925</v>
      </c>
      <c r="K92">
        <v>118.25050403430461</v>
      </c>
      <c r="L92">
        <v>63.620778964952081</v>
      </c>
      <c r="M92">
        <v>0</v>
      </c>
      <c r="N92">
        <v>29.997058823529411</v>
      </c>
      <c r="O92">
        <v>50.3761918386882</v>
      </c>
      <c r="P92">
        <v>62.243063068600947</v>
      </c>
      <c r="Q92">
        <v>5.54551559853412</v>
      </c>
      <c r="R92">
        <v>5.3906446821412208</v>
      </c>
      <c r="S92">
        <v>6.7004505070202809</v>
      </c>
      <c r="T92">
        <v>0</v>
      </c>
      <c r="U92">
        <v>230.65082489430736</v>
      </c>
      <c r="V92">
        <v>3.6242774566473988</v>
      </c>
      <c r="W92">
        <v>11.785036956521738</v>
      </c>
      <c r="X92">
        <v>24.981283232154073</v>
      </c>
      <c r="Y92">
        <v>0</v>
      </c>
      <c r="Z92">
        <v>1.6646652000000002</v>
      </c>
      <c r="AA92">
        <v>10.70561232</v>
      </c>
      <c r="AB92">
        <v>10.035570480000001</v>
      </c>
      <c r="AC92">
        <v>7.3819532319999999</v>
      </c>
      <c r="AD92">
        <v>6.9616594319999994</v>
      </c>
      <c r="AE92">
        <v>12.556885223999998</v>
      </c>
      <c r="AF92">
        <v>0</v>
      </c>
      <c r="AG92">
        <v>0</v>
      </c>
      <c r="AH92">
        <v>35.6477316</v>
      </c>
      <c r="AI92">
        <v>0</v>
      </c>
      <c r="AJ92">
        <v>0</v>
      </c>
      <c r="AK92">
        <v>13.149839999999998</v>
      </c>
      <c r="AL92">
        <v>5.3118000000000016</v>
      </c>
      <c r="AM92">
        <v>4.0218514285714289</v>
      </c>
      <c r="AN92">
        <v>0</v>
      </c>
      <c r="AO92">
        <v>0.39503603999999998</v>
      </c>
      <c r="AP92">
        <v>0.61821059999999994</v>
      </c>
      <c r="AQ92">
        <v>0</v>
      </c>
      <c r="AR92">
        <v>12.61872</v>
      </c>
      <c r="AS92">
        <v>8.1019352819999977</v>
      </c>
      <c r="AT92">
        <v>0</v>
      </c>
      <c r="AU92">
        <v>0</v>
      </c>
      <c r="AV92">
        <v>0</v>
      </c>
      <c r="AW92">
        <v>0</v>
      </c>
      <c r="AX92">
        <v>1.8085</v>
      </c>
      <c r="AY92">
        <v>0</v>
      </c>
      <c r="AZ92">
        <v>0</v>
      </c>
      <c r="BA92">
        <v>21.706683498490936</v>
      </c>
      <c r="BB92">
        <f t="shared" si="1"/>
        <v>739.93134674327632</v>
      </c>
    </row>
    <row r="93" spans="1:54">
      <c r="A93" t="s">
        <v>135</v>
      </c>
      <c r="B93">
        <v>0</v>
      </c>
      <c r="C93">
        <v>10.4</v>
      </c>
      <c r="D93">
        <v>0</v>
      </c>
      <c r="E93">
        <v>0</v>
      </c>
      <c r="F93">
        <v>0</v>
      </c>
      <c r="G93">
        <v>0</v>
      </c>
      <c r="H93">
        <v>0</v>
      </c>
      <c r="I93">
        <v>4.5922999999999998</v>
      </c>
      <c r="J93">
        <v>2.5001293457943925</v>
      </c>
      <c r="K93">
        <v>123.61353417475088</v>
      </c>
      <c r="L93">
        <v>63.620778964952081</v>
      </c>
      <c r="M93">
        <v>0</v>
      </c>
      <c r="N93">
        <v>29.997058823529411</v>
      </c>
      <c r="O93">
        <v>50.3761918386882</v>
      </c>
      <c r="P93">
        <v>62.243063068600947</v>
      </c>
      <c r="Q93">
        <v>5.54551559853412</v>
      </c>
      <c r="R93">
        <v>5.3906446821412208</v>
      </c>
      <c r="S93">
        <v>6.7004505070202809</v>
      </c>
      <c r="T93">
        <v>0</v>
      </c>
      <c r="U93">
        <v>230.65082489430736</v>
      </c>
      <c r="V93">
        <v>3.6242774566473988</v>
      </c>
      <c r="W93">
        <v>11.785036956521738</v>
      </c>
      <c r="X93">
        <v>24.981283232154073</v>
      </c>
      <c r="Y93">
        <v>0</v>
      </c>
      <c r="Z93">
        <v>1.6646652000000002</v>
      </c>
      <c r="AA93">
        <v>10.70561232</v>
      </c>
      <c r="AB93">
        <v>10.035570480000001</v>
      </c>
      <c r="AC93">
        <v>7.3819532319999999</v>
      </c>
      <c r="AD93">
        <v>6.9616594319999994</v>
      </c>
      <c r="AE93">
        <v>12.556885223999998</v>
      </c>
      <c r="AF93">
        <v>0</v>
      </c>
      <c r="AG93">
        <v>0</v>
      </c>
      <c r="AH93">
        <v>29.706443</v>
      </c>
      <c r="AI93">
        <v>0</v>
      </c>
      <c r="AJ93">
        <v>0</v>
      </c>
      <c r="AK93">
        <v>13.149839999999998</v>
      </c>
      <c r="AL93">
        <v>5.3118000000000016</v>
      </c>
      <c r="AM93">
        <v>4.0218514285714289</v>
      </c>
      <c r="AN93">
        <v>0</v>
      </c>
      <c r="AO93">
        <v>0.43386755999999999</v>
      </c>
      <c r="AP93">
        <v>0.61821059999999994</v>
      </c>
      <c r="AQ93">
        <v>0</v>
      </c>
      <c r="AR93">
        <v>12.61872</v>
      </c>
      <c r="AS93">
        <v>8.1019352819999977</v>
      </c>
      <c r="AT93">
        <v>0</v>
      </c>
      <c r="AU93">
        <v>0</v>
      </c>
      <c r="AV93">
        <v>0</v>
      </c>
      <c r="AW93">
        <v>0</v>
      </c>
      <c r="AX93">
        <v>1.8085</v>
      </c>
      <c r="AY93">
        <v>0</v>
      </c>
      <c r="AZ93">
        <v>0</v>
      </c>
      <c r="BA93">
        <v>21.691309901719993</v>
      </c>
      <c r="BB93">
        <f t="shared" si="1"/>
        <v>739.40729340049347</v>
      </c>
    </row>
    <row r="94" spans="1:54">
      <c r="A94" t="s">
        <v>136</v>
      </c>
      <c r="B94">
        <v>0</v>
      </c>
      <c r="C94">
        <v>10.4</v>
      </c>
      <c r="D94">
        <v>0</v>
      </c>
      <c r="E94">
        <v>0</v>
      </c>
      <c r="F94">
        <v>0</v>
      </c>
      <c r="G94">
        <v>0</v>
      </c>
      <c r="H94">
        <v>0</v>
      </c>
      <c r="I94">
        <v>4.5922999999999998</v>
      </c>
      <c r="J94">
        <v>2.5001293457943925</v>
      </c>
      <c r="K94">
        <v>128.96627090138279</v>
      </c>
      <c r="L94">
        <v>63.620778964952081</v>
      </c>
      <c r="M94">
        <v>0</v>
      </c>
      <c r="N94">
        <v>29.997058823529411</v>
      </c>
      <c r="O94">
        <v>50.3761918386882</v>
      </c>
      <c r="P94">
        <v>62.243063068600947</v>
      </c>
      <c r="Q94">
        <v>5.54551559853412</v>
      </c>
      <c r="R94">
        <v>5.3906446821412208</v>
      </c>
      <c r="S94">
        <v>6.7004505070202809</v>
      </c>
      <c r="T94">
        <v>0</v>
      </c>
      <c r="U94">
        <v>230.65082489430736</v>
      </c>
      <c r="V94">
        <v>3.6242774566473988</v>
      </c>
      <c r="W94">
        <v>11.785036956521738</v>
      </c>
      <c r="X94">
        <v>24.981283232154073</v>
      </c>
      <c r="Y94">
        <v>0</v>
      </c>
      <c r="Z94">
        <v>1.6646652000000002</v>
      </c>
      <c r="AA94">
        <v>10.70561232</v>
      </c>
      <c r="AB94">
        <v>10.035570480000001</v>
      </c>
      <c r="AC94">
        <v>7.3819532319999999</v>
      </c>
      <c r="AD94">
        <v>6.9616594319999994</v>
      </c>
      <c r="AE94">
        <v>12.253163200000001</v>
      </c>
      <c r="AF94">
        <v>0</v>
      </c>
      <c r="AG94">
        <v>0</v>
      </c>
      <c r="AH94">
        <v>23.765154399999997</v>
      </c>
      <c r="AI94">
        <v>0</v>
      </c>
      <c r="AJ94">
        <v>0</v>
      </c>
      <c r="AK94">
        <v>13.149839999999998</v>
      </c>
      <c r="AL94">
        <v>5.3118000000000016</v>
      </c>
      <c r="AM94">
        <v>4.0218514285714289</v>
      </c>
      <c r="AN94">
        <v>0</v>
      </c>
      <c r="AO94">
        <v>0.46971203999999994</v>
      </c>
      <c r="AP94">
        <v>0.61821059999999994</v>
      </c>
      <c r="AQ94">
        <v>0</v>
      </c>
      <c r="AR94">
        <v>12.61872</v>
      </c>
      <c r="AS94">
        <v>8.1019352819999977</v>
      </c>
      <c r="AT94">
        <v>0</v>
      </c>
      <c r="AU94">
        <v>0</v>
      </c>
      <c r="AV94">
        <v>0</v>
      </c>
      <c r="AW94">
        <v>0</v>
      </c>
      <c r="AX94">
        <v>1.8085</v>
      </c>
      <c r="AY94">
        <v>0</v>
      </c>
      <c r="AZ94">
        <v>0</v>
      </c>
      <c r="BA94">
        <v>21.666901800351855</v>
      </c>
      <c r="BB94">
        <f t="shared" si="1"/>
        <v>738.57527208449358</v>
      </c>
    </row>
    <row r="95" spans="1:54">
      <c r="A95" t="s">
        <v>137</v>
      </c>
      <c r="B95">
        <v>0</v>
      </c>
      <c r="C95">
        <v>10.54</v>
      </c>
      <c r="D95">
        <v>0</v>
      </c>
      <c r="E95">
        <v>0</v>
      </c>
      <c r="F95">
        <v>0</v>
      </c>
      <c r="G95">
        <v>0</v>
      </c>
      <c r="H95">
        <v>0</v>
      </c>
      <c r="I95">
        <v>4.5922999999999998</v>
      </c>
      <c r="J95">
        <v>2.5001293457943925</v>
      </c>
      <c r="K95">
        <v>128.96627090138279</v>
      </c>
      <c r="L95">
        <v>63.620778964952081</v>
      </c>
      <c r="M95">
        <v>0</v>
      </c>
      <c r="N95">
        <v>29.997058823529411</v>
      </c>
      <c r="O95">
        <v>50.3761918386882</v>
      </c>
      <c r="P95">
        <v>62.243063068600947</v>
      </c>
      <c r="Q95">
        <v>5.54551559853412</v>
      </c>
      <c r="R95">
        <v>5.3906446821412208</v>
      </c>
      <c r="S95">
        <v>6.7004505070202809</v>
      </c>
      <c r="T95">
        <v>0</v>
      </c>
      <c r="U95">
        <v>230.65082489430736</v>
      </c>
      <c r="V95">
        <v>3.6242774566473988</v>
      </c>
      <c r="W95">
        <v>11.785036956521738</v>
      </c>
      <c r="X95">
        <v>24.981283232154073</v>
      </c>
      <c r="Y95">
        <v>0</v>
      </c>
      <c r="Z95">
        <v>1.6646652000000002</v>
      </c>
      <c r="AA95">
        <v>10.70561232</v>
      </c>
      <c r="AB95">
        <v>10.035570480000001</v>
      </c>
      <c r="AC95">
        <v>4.9163427199999994</v>
      </c>
      <c r="AD95">
        <v>6.9616594319999994</v>
      </c>
      <c r="AE95">
        <v>7.8211680000000001</v>
      </c>
      <c r="AF95">
        <v>0</v>
      </c>
      <c r="AG95">
        <v>0</v>
      </c>
      <c r="AH95">
        <v>17.8238658</v>
      </c>
      <c r="AI95">
        <v>0</v>
      </c>
      <c r="AJ95">
        <v>0</v>
      </c>
      <c r="AK95">
        <v>13.149839999999998</v>
      </c>
      <c r="AL95">
        <v>5.3118000000000016</v>
      </c>
      <c r="AM95">
        <v>4.0218514285714289</v>
      </c>
      <c r="AN95">
        <v>0</v>
      </c>
      <c r="AO95">
        <v>0.47493935999999998</v>
      </c>
      <c r="AP95">
        <v>0.61821059999999994</v>
      </c>
      <c r="AQ95">
        <v>0</v>
      </c>
      <c r="AR95">
        <v>12.61872</v>
      </c>
      <c r="AS95">
        <v>8.1019352819999977</v>
      </c>
      <c r="AT95">
        <v>0</v>
      </c>
      <c r="AU95">
        <v>0</v>
      </c>
      <c r="AV95">
        <v>0</v>
      </c>
      <c r="AW95">
        <v>0</v>
      </c>
      <c r="AX95">
        <v>1.8085</v>
      </c>
      <c r="AY95">
        <v>0</v>
      </c>
      <c r="AZ95">
        <v>0</v>
      </c>
      <c r="BA95">
        <v>21.305132054351855</v>
      </c>
      <c r="BB95">
        <f t="shared" si="1"/>
        <v>726.24337483849354</v>
      </c>
    </row>
    <row r="96" spans="1:54">
      <c r="A96" t="s">
        <v>138</v>
      </c>
      <c r="B96">
        <v>0</v>
      </c>
      <c r="C96">
        <v>10.54</v>
      </c>
      <c r="D96">
        <v>0</v>
      </c>
      <c r="E96">
        <v>0</v>
      </c>
      <c r="F96">
        <v>0</v>
      </c>
      <c r="G96">
        <v>0</v>
      </c>
      <c r="H96">
        <v>0</v>
      </c>
      <c r="I96">
        <v>4.5922999999999998</v>
      </c>
      <c r="J96">
        <v>2.5001293457943925</v>
      </c>
      <c r="K96">
        <v>128.96627090138279</v>
      </c>
      <c r="L96">
        <v>63.620778964952081</v>
      </c>
      <c r="M96">
        <v>0</v>
      </c>
      <c r="N96">
        <v>29.997058823529411</v>
      </c>
      <c r="O96">
        <v>50.3761918386882</v>
      </c>
      <c r="P96">
        <v>62.243063068600947</v>
      </c>
      <c r="Q96">
        <v>5.54551559853412</v>
      </c>
      <c r="R96">
        <v>5.3906446821412208</v>
      </c>
      <c r="S96">
        <v>6.7004505070202809</v>
      </c>
      <c r="T96">
        <v>0</v>
      </c>
      <c r="U96">
        <v>230.65082489430736</v>
      </c>
      <c r="V96">
        <v>3.6242774566473988</v>
      </c>
      <c r="W96">
        <v>11.785036956521738</v>
      </c>
      <c r="X96">
        <v>24.981283232154073</v>
      </c>
      <c r="Y96">
        <v>0</v>
      </c>
      <c r="Z96">
        <v>1.6646652000000002</v>
      </c>
      <c r="AA96">
        <v>10.032999999999999</v>
      </c>
      <c r="AB96">
        <v>9.1417139999999986</v>
      </c>
      <c r="AC96">
        <v>4.9163427199999994</v>
      </c>
      <c r="AD96">
        <v>4.6303691999999996</v>
      </c>
      <c r="AE96">
        <v>7.8211680000000001</v>
      </c>
      <c r="AF96">
        <v>0</v>
      </c>
      <c r="AG96">
        <v>0</v>
      </c>
      <c r="AH96">
        <v>11.882577199999998</v>
      </c>
      <c r="AI96">
        <v>0</v>
      </c>
      <c r="AJ96">
        <v>0</v>
      </c>
      <c r="AK96">
        <v>13.149839999999998</v>
      </c>
      <c r="AL96">
        <v>5.3118000000000016</v>
      </c>
      <c r="AM96">
        <v>4.0218514285714289</v>
      </c>
      <c r="AN96">
        <v>0</v>
      </c>
      <c r="AO96">
        <v>0.47366986799999999</v>
      </c>
      <c r="AP96">
        <v>0.61821059999999994</v>
      </c>
      <c r="AQ96">
        <v>0</v>
      </c>
      <c r="AR96">
        <v>12.61872</v>
      </c>
      <c r="AS96">
        <v>8.1019352819999977</v>
      </c>
      <c r="AT96">
        <v>0</v>
      </c>
      <c r="AU96">
        <v>0</v>
      </c>
      <c r="AV96">
        <v>0</v>
      </c>
      <c r="AW96">
        <v>0</v>
      </c>
      <c r="AX96">
        <v>1.8085</v>
      </c>
      <c r="AY96">
        <v>0</v>
      </c>
      <c r="AZ96">
        <v>0</v>
      </c>
      <c r="BA96">
        <v>21.024683288351849</v>
      </c>
      <c r="BB96">
        <f t="shared" si="1"/>
        <v>716.68350648049341</v>
      </c>
    </row>
    <row r="97" spans="1:54">
      <c r="A97" t="s">
        <v>139</v>
      </c>
      <c r="B97">
        <v>0</v>
      </c>
      <c r="C97">
        <v>10.54</v>
      </c>
      <c r="D97">
        <v>0</v>
      </c>
      <c r="E97">
        <v>0</v>
      </c>
      <c r="F97">
        <v>0</v>
      </c>
      <c r="G97">
        <v>0</v>
      </c>
      <c r="H97">
        <v>0</v>
      </c>
      <c r="I97">
        <v>4.5922999999999998</v>
      </c>
      <c r="J97">
        <v>2.5001293457943925</v>
      </c>
      <c r="K97">
        <v>128.96627090138279</v>
      </c>
      <c r="L97">
        <v>63.621022480143736</v>
      </c>
      <c r="M97">
        <v>0</v>
      </c>
      <c r="N97">
        <v>29.997058823529411</v>
      </c>
      <c r="O97">
        <v>50.3761918386882</v>
      </c>
      <c r="P97">
        <v>62.243063068600947</v>
      </c>
      <c r="Q97">
        <v>5.54551559853412</v>
      </c>
      <c r="R97">
        <v>5.3906446821412208</v>
      </c>
      <c r="S97">
        <v>6.7004505070202809</v>
      </c>
      <c r="T97">
        <v>0</v>
      </c>
      <c r="U97">
        <v>230.65082489430736</v>
      </c>
      <c r="V97">
        <v>3.6242774566473988</v>
      </c>
      <c r="W97">
        <v>11.785036956521738</v>
      </c>
      <c r="X97">
        <v>24.981283232154073</v>
      </c>
      <c r="Y97">
        <v>0</v>
      </c>
      <c r="Z97">
        <v>1.6646652000000002</v>
      </c>
      <c r="AA97">
        <v>7.1370748800000001</v>
      </c>
      <c r="AB97">
        <v>6.4330579999999999</v>
      </c>
      <c r="AC97">
        <v>4.9163427199999994</v>
      </c>
      <c r="AD97">
        <v>4.6303691999999996</v>
      </c>
      <c r="AE97">
        <v>7.8211680000000001</v>
      </c>
      <c r="AF97">
        <v>0</v>
      </c>
      <c r="AG97">
        <v>0</v>
      </c>
      <c r="AH97">
        <v>5.9412885999999991</v>
      </c>
      <c r="AI97">
        <v>0</v>
      </c>
      <c r="AJ97">
        <v>0</v>
      </c>
      <c r="AK97">
        <v>13.149839999999998</v>
      </c>
      <c r="AL97">
        <v>5.3118000000000016</v>
      </c>
      <c r="AM97">
        <v>4.0218514285714289</v>
      </c>
      <c r="AN97">
        <v>0</v>
      </c>
      <c r="AO97">
        <v>1.2954792479999999</v>
      </c>
      <c r="AP97">
        <v>0.61821059999999994</v>
      </c>
      <c r="AQ97">
        <v>0</v>
      </c>
      <c r="AR97">
        <v>12.61872</v>
      </c>
      <c r="AS97">
        <v>8.1019352819999977</v>
      </c>
      <c r="AT97">
        <v>0</v>
      </c>
      <c r="AU97">
        <v>0</v>
      </c>
      <c r="AV97">
        <v>0</v>
      </c>
      <c r="AW97">
        <v>0</v>
      </c>
      <c r="AX97">
        <v>1.8085</v>
      </c>
      <c r="AY97">
        <v>0</v>
      </c>
      <c r="AZ97">
        <v>0</v>
      </c>
      <c r="BA97">
        <v>20.719054798183311</v>
      </c>
      <c r="BB97">
        <f t="shared" si="1"/>
        <v>706.26531814585371</v>
      </c>
    </row>
    <row r="98" spans="1:54">
      <c r="A98" t="s">
        <v>140</v>
      </c>
      <c r="B98">
        <v>0</v>
      </c>
      <c r="C98">
        <v>10.67</v>
      </c>
      <c r="D98">
        <v>0</v>
      </c>
      <c r="E98">
        <v>0</v>
      </c>
      <c r="F98">
        <v>0</v>
      </c>
      <c r="G98">
        <v>0</v>
      </c>
      <c r="H98">
        <v>0</v>
      </c>
      <c r="I98">
        <v>4.5922999999999998</v>
      </c>
      <c r="J98">
        <v>2.5001293457943925</v>
      </c>
      <c r="K98">
        <v>128.96627090138279</v>
      </c>
      <c r="L98">
        <v>63.621022480143736</v>
      </c>
      <c r="M98">
        <v>0</v>
      </c>
      <c r="N98">
        <v>29.997058823529411</v>
      </c>
      <c r="O98">
        <v>50.3761918386882</v>
      </c>
      <c r="P98">
        <v>62.243063068600947</v>
      </c>
      <c r="Q98">
        <v>5.54551559853412</v>
      </c>
      <c r="R98">
        <v>5.3906446821412208</v>
      </c>
      <c r="S98">
        <v>6.7004505070202809</v>
      </c>
      <c r="T98">
        <v>0</v>
      </c>
      <c r="U98">
        <v>230.65082489430736</v>
      </c>
      <c r="V98">
        <v>3.6242774566473988</v>
      </c>
      <c r="W98">
        <v>11.785036956521738</v>
      </c>
      <c r="X98">
        <v>24.981283232154073</v>
      </c>
      <c r="Y98">
        <v>0</v>
      </c>
      <c r="Z98">
        <v>1.6646652000000002</v>
      </c>
      <c r="AA98">
        <v>7.1370748800000001</v>
      </c>
      <c r="AB98">
        <v>6.4330579999999999</v>
      </c>
      <c r="AC98">
        <v>4.9163427199999994</v>
      </c>
      <c r="AD98">
        <v>4.6303691999999996</v>
      </c>
      <c r="AE98">
        <v>7.8211680000000001</v>
      </c>
      <c r="AF98">
        <v>0</v>
      </c>
      <c r="AG98">
        <v>0</v>
      </c>
      <c r="AH98">
        <v>5.9412885999999991</v>
      </c>
      <c r="AI98">
        <v>0</v>
      </c>
      <c r="AJ98">
        <v>0</v>
      </c>
      <c r="AK98">
        <v>13.149839999999998</v>
      </c>
      <c r="AL98">
        <v>5.3118000000000016</v>
      </c>
      <c r="AM98">
        <v>4.0218514285714289</v>
      </c>
      <c r="AN98">
        <v>0</v>
      </c>
      <c r="AO98">
        <v>1.2957779519999999</v>
      </c>
      <c r="AP98">
        <v>0.61821059999999994</v>
      </c>
      <c r="AQ98">
        <v>0</v>
      </c>
      <c r="AR98">
        <v>12.61872</v>
      </c>
      <c r="AS98">
        <v>8.1019352819999977</v>
      </c>
      <c r="AT98">
        <v>0</v>
      </c>
      <c r="AU98">
        <v>0</v>
      </c>
      <c r="AV98">
        <v>0</v>
      </c>
      <c r="AW98">
        <v>0</v>
      </c>
      <c r="AX98">
        <v>1.8085</v>
      </c>
      <c r="AY98">
        <v>0</v>
      </c>
      <c r="AZ98">
        <v>0</v>
      </c>
      <c r="BA98">
        <v>20.722768180183312</v>
      </c>
      <c r="BB98">
        <f t="shared" si="1"/>
        <v>706.39190346785358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2.3352499999999995E-2</v>
      </c>
      <c r="D99">
        <f t="shared" si="2"/>
        <v>0</v>
      </c>
      <c r="E99">
        <f t="shared" si="2"/>
        <v>0</v>
      </c>
      <c r="F99">
        <f t="shared" si="2"/>
        <v>6.3625000000000001E-3</v>
      </c>
      <c r="G99">
        <f t="shared" si="2"/>
        <v>0</v>
      </c>
      <c r="H99">
        <f t="shared" si="2"/>
        <v>0</v>
      </c>
      <c r="I99">
        <f t="shared" si="2"/>
        <v>1.6320320076971165E-2</v>
      </c>
      <c r="J99">
        <f t="shared" si="2"/>
        <v>9.4332145651429382E-3</v>
      </c>
      <c r="K99">
        <f t="shared" si="2"/>
        <v>2.827919007508596</v>
      </c>
      <c r="L99">
        <f t="shared" si="2"/>
        <v>1.5306442907894129</v>
      </c>
      <c r="M99">
        <f t="shared" si="2"/>
        <v>0</v>
      </c>
      <c r="N99">
        <f t="shared" si="2"/>
        <v>0.71993020188003842</v>
      </c>
      <c r="O99">
        <f t="shared" si="2"/>
        <v>1.1255603397380858</v>
      </c>
      <c r="P99">
        <f t="shared" si="2"/>
        <v>1.493833513646424</v>
      </c>
      <c r="Q99">
        <f t="shared" si="2"/>
        <v>0.13299893465301202</v>
      </c>
      <c r="R99">
        <f t="shared" si="2"/>
        <v>0.2383508534830063</v>
      </c>
      <c r="S99">
        <f t="shared" si="2"/>
        <v>0.16081081216848656</v>
      </c>
      <c r="T99">
        <f t="shared" si="2"/>
        <v>0</v>
      </c>
      <c r="U99">
        <f t="shared" si="2"/>
        <v>5.5356197974633785</v>
      </c>
      <c r="V99">
        <f t="shared" si="2"/>
        <v>8.6982658959537704E-2</v>
      </c>
      <c r="W99">
        <f t="shared" si="2"/>
        <v>0.2672024349519263</v>
      </c>
      <c r="X99">
        <f t="shared" si="2"/>
        <v>0.59955079757169749</v>
      </c>
      <c r="Y99">
        <f t="shared" si="2"/>
        <v>0</v>
      </c>
      <c r="Z99">
        <f t="shared" si="2"/>
        <v>7.0748271000000057E-2</v>
      </c>
      <c r="AA99">
        <f t="shared" si="2"/>
        <v>0.12842059406</v>
      </c>
      <c r="AB99">
        <f t="shared" si="2"/>
        <v>0.14035747518999989</v>
      </c>
      <c r="AC99">
        <f t="shared" si="2"/>
        <v>9.9676503465999933E-2</v>
      </c>
      <c r="AD99">
        <f t="shared" si="2"/>
        <v>0.10186510259399989</v>
      </c>
      <c r="AE99">
        <f t="shared" si="2"/>
        <v>0.18557774136599983</v>
      </c>
      <c r="AF99">
        <f t="shared" si="2"/>
        <v>0</v>
      </c>
      <c r="AG99">
        <f t="shared" si="2"/>
        <v>0</v>
      </c>
      <c r="AH99">
        <f t="shared" si="2"/>
        <v>0.33331350660000014</v>
      </c>
      <c r="AI99">
        <f t="shared" si="2"/>
        <v>3.3789238999999999E-2</v>
      </c>
      <c r="AJ99">
        <f t="shared" si="2"/>
        <v>0</v>
      </c>
      <c r="AK99">
        <f t="shared" si="2"/>
        <v>0.31559616000000046</v>
      </c>
      <c r="AL99">
        <f t="shared" si="2"/>
        <v>0.22125122499999975</v>
      </c>
      <c r="AM99">
        <f t="shared" si="2"/>
        <v>7.4478730158730216E-2</v>
      </c>
      <c r="AN99">
        <f t="shared" si="2"/>
        <v>0</v>
      </c>
      <c r="AO99">
        <f t="shared" si="2"/>
        <v>1.9309384037999998E-2</v>
      </c>
      <c r="AP99">
        <f t="shared" si="2"/>
        <v>1.8432437099999987E-2</v>
      </c>
      <c r="AQ99">
        <f t="shared" si="2"/>
        <v>0</v>
      </c>
      <c r="AR99">
        <f t="shared" si="2"/>
        <v>0.30537302400000027</v>
      </c>
      <c r="AS99">
        <f t="shared" si="2"/>
        <v>0.19515167548199996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1.7786362050903812E-2</v>
      </c>
      <c r="AY99">
        <f t="shared" si="2"/>
        <v>0</v>
      </c>
      <c r="AZ99">
        <f t="shared" si="2"/>
        <v>0</v>
      </c>
      <c r="BA99">
        <f t="shared" si="2"/>
        <v>0.48552598704601496</v>
      </c>
      <c r="BB99">
        <f t="shared" si="1"/>
        <v>16.550473621515334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20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2.0792588780236754</v>
      </c>
      <c r="K3">
        <v>9.4081105956094042</v>
      </c>
      <c r="L3">
        <v>578.48487613464442</v>
      </c>
      <c r="M3">
        <v>24.848646587876477</v>
      </c>
      <c r="N3">
        <v>36.247497635494156</v>
      </c>
      <c r="O3">
        <v>0</v>
      </c>
      <c r="P3">
        <v>38.527498770592572</v>
      </c>
      <c r="Q3">
        <v>6.6932515337423313</v>
      </c>
      <c r="R3">
        <v>13.0082754066521</v>
      </c>
      <c r="S3">
        <v>8.1002374024961004</v>
      </c>
      <c r="T3">
        <v>0</v>
      </c>
      <c r="U3">
        <v>125.34073075410481</v>
      </c>
      <c r="V3">
        <v>4.3656069364161851</v>
      </c>
      <c r="W3">
        <v>13.21627609266778</v>
      </c>
      <c r="X3">
        <v>30.168990998534646</v>
      </c>
      <c r="Y3">
        <v>0</v>
      </c>
      <c r="Z3">
        <v>4.0214116799999999</v>
      </c>
      <c r="AA3">
        <v>8.6042059999999996</v>
      </c>
      <c r="AB3">
        <v>4.0078511199999998</v>
      </c>
      <c r="AC3">
        <v>2.9691613119999998</v>
      </c>
      <c r="AD3">
        <v>2.7964513200000001</v>
      </c>
      <c r="AE3">
        <v>8.6597367999999992</v>
      </c>
      <c r="AF3">
        <v>2.7224999999999997</v>
      </c>
      <c r="AG3">
        <v>12.451171200000001</v>
      </c>
      <c r="AH3">
        <v>7.1763281199999982</v>
      </c>
      <c r="AI3">
        <v>0</v>
      </c>
      <c r="AJ3">
        <v>0</v>
      </c>
      <c r="AK3">
        <v>15.883439999999998</v>
      </c>
      <c r="AL3">
        <v>0</v>
      </c>
      <c r="AM3">
        <v>4.8588992571428564</v>
      </c>
      <c r="AN3">
        <v>0.93737000000000004</v>
      </c>
      <c r="AO3">
        <v>1.4973067199999999</v>
      </c>
      <c r="AP3">
        <v>1.9257529199999999</v>
      </c>
      <c r="AQ3">
        <v>6.9974599999999985</v>
      </c>
      <c r="AR3">
        <v>15.241824000000001</v>
      </c>
      <c r="AS3">
        <v>9.7861171043999988</v>
      </c>
      <c r="AT3">
        <v>0</v>
      </c>
      <c r="AU3">
        <v>0</v>
      </c>
      <c r="AV3">
        <v>0</v>
      </c>
      <c r="AW3">
        <v>0</v>
      </c>
      <c r="AX3">
        <v>3.9414835680751175</v>
      </c>
      <c r="AY3">
        <v>0</v>
      </c>
      <c r="AZ3">
        <v>0</v>
      </c>
      <c r="BA3">
        <v>28.64158006172288</v>
      </c>
      <c r="BB3">
        <f>SUM(B3:AZ3)-BA3</f>
        <v>976.32614878674963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2.0792588780236754</v>
      </c>
      <c r="K4">
        <v>9.4081105956094042</v>
      </c>
      <c r="L4">
        <v>578.48487613464442</v>
      </c>
      <c r="M4">
        <v>24.848646587876477</v>
      </c>
      <c r="N4">
        <v>36.247497635494156</v>
      </c>
      <c r="O4">
        <v>0</v>
      </c>
      <c r="P4">
        <v>38.527498770592572</v>
      </c>
      <c r="Q4">
        <v>6.6932515337423313</v>
      </c>
      <c r="R4">
        <v>13.0082754066521</v>
      </c>
      <c r="S4">
        <v>8.1002374024961004</v>
      </c>
      <c r="T4">
        <v>0</v>
      </c>
      <c r="U4">
        <v>125.34073075410481</v>
      </c>
      <c r="V4">
        <v>4.3656069364161851</v>
      </c>
      <c r="W4">
        <v>13.21627609266778</v>
      </c>
      <c r="X4">
        <v>30.168990998534646</v>
      </c>
      <c r="Y4">
        <v>0</v>
      </c>
      <c r="Z4">
        <v>4.0214116799999999</v>
      </c>
      <c r="AA4">
        <v>8.6042059999999996</v>
      </c>
      <c r="AB4">
        <v>4.0078511199999998</v>
      </c>
      <c r="AC4">
        <v>2.9691613119999998</v>
      </c>
      <c r="AD4">
        <v>2.7964513200000001</v>
      </c>
      <c r="AE4">
        <v>8.6597367999999992</v>
      </c>
      <c r="AF4">
        <v>2.7224999999999997</v>
      </c>
      <c r="AG4">
        <v>12.451171200000001</v>
      </c>
      <c r="AH4">
        <v>7.1763281199999982</v>
      </c>
      <c r="AI4">
        <v>0</v>
      </c>
      <c r="AJ4">
        <v>0</v>
      </c>
      <c r="AK4">
        <v>15.883439999999998</v>
      </c>
      <c r="AL4">
        <v>0</v>
      </c>
      <c r="AM4">
        <v>4.8588992571428564</v>
      </c>
      <c r="AN4">
        <v>0.93737000000000004</v>
      </c>
      <c r="AO4">
        <v>1.4973067199999999</v>
      </c>
      <c r="AP4">
        <v>1.9257529199999999</v>
      </c>
      <c r="AQ4">
        <v>6.9974599999999985</v>
      </c>
      <c r="AR4">
        <v>15.241824000000001</v>
      </c>
      <c r="AS4">
        <v>9.7861171043999988</v>
      </c>
      <c r="AT4">
        <v>0</v>
      </c>
      <c r="AU4">
        <v>0</v>
      </c>
      <c r="AV4">
        <v>0</v>
      </c>
      <c r="AW4">
        <v>0</v>
      </c>
      <c r="AX4">
        <v>3.9414835680751175</v>
      </c>
      <c r="AY4">
        <v>0</v>
      </c>
      <c r="AZ4">
        <v>0</v>
      </c>
      <c r="BA4">
        <v>28.64158006172288</v>
      </c>
      <c r="BB4">
        <f t="shared" ref="BB4:BB67" si="0">SUM(B4:AZ4)-BA4</f>
        <v>976.32614878674963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2.0792588780236754</v>
      </c>
      <c r="K5">
        <v>9.4081105956094042</v>
      </c>
      <c r="L5">
        <v>578.48487613464442</v>
      </c>
      <c r="M5">
        <v>24.848646587876477</v>
      </c>
      <c r="N5">
        <v>36.245588235294115</v>
      </c>
      <c r="O5">
        <v>0</v>
      </c>
      <c r="P5">
        <v>38.527498770592572</v>
      </c>
      <c r="Q5">
        <v>6.6932515337423313</v>
      </c>
      <c r="R5">
        <v>13.0082754066521</v>
      </c>
      <c r="S5">
        <v>8.1002374024961004</v>
      </c>
      <c r="T5">
        <v>0</v>
      </c>
      <c r="U5">
        <v>125.34073075410481</v>
      </c>
      <c r="V5">
        <v>4.3656069364161851</v>
      </c>
      <c r="W5">
        <v>13.223410936007642</v>
      </c>
      <c r="X5">
        <v>30.168990998534646</v>
      </c>
      <c r="Y5">
        <v>0</v>
      </c>
      <c r="Z5">
        <v>4.0214116799999999</v>
      </c>
      <c r="AA5">
        <v>8.6042059999999996</v>
      </c>
      <c r="AB5">
        <v>4.0078511199999998</v>
      </c>
      <c r="AC5">
        <v>2.9691613119999998</v>
      </c>
      <c r="AD5">
        <v>2.7964513200000001</v>
      </c>
      <c r="AE5">
        <v>8.6597367999999992</v>
      </c>
      <c r="AF5">
        <v>2.7224999999999997</v>
      </c>
      <c r="AG5">
        <v>12.451171200000001</v>
      </c>
      <c r="AH5">
        <v>7.1763281199999982</v>
      </c>
      <c r="AI5">
        <v>0</v>
      </c>
      <c r="AJ5">
        <v>0</v>
      </c>
      <c r="AK5">
        <v>15.883439999999998</v>
      </c>
      <c r="AL5">
        <v>0</v>
      </c>
      <c r="AM5">
        <v>3.2392661714285702</v>
      </c>
      <c r="AN5">
        <v>0.93737000000000004</v>
      </c>
      <c r="AO5">
        <v>1.7318246399999997</v>
      </c>
      <c r="AP5">
        <v>1.9257529199999999</v>
      </c>
      <c r="AQ5">
        <v>6.9974599999999985</v>
      </c>
      <c r="AR5">
        <v>15.241824000000001</v>
      </c>
      <c r="AS5">
        <v>10.070059583999999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28.498013549300445</v>
      </c>
      <c r="BB5">
        <f t="shared" si="0"/>
        <v>971.43228448812249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2.0792588780236754</v>
      </c>
      <c r="K6">
        <v>9.4081105956094042</v>
      </c>
      <c r="L6">
        <v>578.48487613464442</v>
      </c>
      <c r="M6">
        <v>24.848646587876477</v>
      </c>
      <c r="N6">
        <v>36.245588235294115</v>
      </c>
      <c r="O6">
        <v>0</v>
      </c>
      <c r="P6">
        <v>38.527498770592572</v>
      </c>
      <c r="Q6">
        <v>6.6932515337423313</v>
      </c>
      <c r="R6">
        <v>13.0082754066521</v>
      </c>
      <c r="S6">
        <v>8.1002374024961004</v>
      </c>
      <c r="T6">
        <v>0</v>
      </c>
      <c r="U6">
        <v>125.34073075410481</v>
      </c>
      <c r="V6">
        <v>4.3656069364161851</v>
      </c>
      <c r="W6">
        <v>13.223410936007642</v>
      </c>
      <c r="X6">
        <v>30.168990998534646</v>
      </c>
      <c r="Y6">
        <v>0</v>
      </c>
      <c r="Z6">
        <v>4.0214116799999999</v>
      </c>
      <c r="AA6">
        <v>8.6042059999999996</v>
      </c>
      <c r="AB6">
        <v>4.0078511199999998</v>
      </c>
      <c r="AC6">
        <v>2.9691613119999998</v>
      </c>
      <c r="AD6">
        <v>2.7964513200000001</v>
      </c>
      <c r="AE6">
        <v>8.6597367999999992</v>
      </c>
      <c r="AF6">
        <v>2.7224999999999997</v>
      </c>
      <c r="AG6">
        <v>12.451171200000001</v>
      </c>
      <c r="AH6">
        <v>7.1763281199999982</v>
      </c>
      <c r="AI6">
        <v>0</v>
      </c>
      <c r="AJ6">
        <v>0</v>
      </c>
      <c r="AK6">
        <v>15.883439999999998</v>
      </c>
      <c r="AL6">
        <v>0</v>
      </c>
      <c r="AM6">
        <v>3.2392661714285702</v>
      </c>
      <c r="AN6">
        <v>0.93737000000000004</v>
      </c>
      <c r="AO6">
        <v>1.7137848000000002</v>
      </c>
      <c r="AP6">
        <v>1.9257529199999999</v>
      </c>
      <c r="AQ6">
        <v>6.9974599999999985</v>
      </c>
      <c r="AR6">
        <v>15.241824000000001</v>
      </c>
      <c r="AS6">
        <v>10.070059583999999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28.497499352500448</v>
      </c>
      <c r="BB6">
        <f t="shared" si="0"/>
        <v>971.41475884492252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2.0792588780236754</v>
      </c>
      <c r="K7">
        <v>9.4081105956094042</v>
      </c>
      <c r="L7">
        <v>578.48487613464442</v>
      </c>
      <c r="M7">
        <v>24.848646587876477</v>
      </c>
      <c r="N7">
        <v>36.245588235294115</v>
      </c>
      <c r="O7">
        <v>0</v>
      </c>
      <c r="P7">
        <v>38.527498770592572</v>
      </c>
      <c r="Q7">
        <v>6.6932515337423313</v>
      </c>
      <c r="R7">
        <v>13.0082754066521</v>
      </c>
      <c r="S7">
        <v>8.1002374024961004</v>
      </c>
      <c r="T7">
        <v>0</v>
      </c>
      <c r="U7">
        <v>125.34073075410481</v>
      </c>
      <c r="V7">
        <v>4.3656069364161851</v>
      </c>
      <c r="W7">
        <v>13.223410936007642</v>
      </c>
      <c r="X7">
        <v>30.168990998534646</v>
      </c>
      <c r="Y7">
        <v>0</v>
      </c>
      <c r="Z7">
        <v>4.0214116799999999</v>
      </c>
      <c r="AA7">
        <v>4.2899844000000007</v>
      </c>
      <c r="AB7">
        <v>4.0078511199999998</v>
      </c>
      <c r="AC7">
        <v>2.9691613119999998</v>
      </c>
      <c r="AD7">
        <v>2.7964513200000001</v>
      </c>
      <c r="AE7">
        <v>8.6597367999999992</v>
      </c>
      <c r="AF7">
        <v>2.7224999999999997</v>
      </c>
      <c r="AG7">
        <v>12.451171200000001</v>
      </c>
      <c r="AH7">
        <v>7.1763281199999982</v>
      </c>
      <c r="AI7">
        <v>0</v>
      </c>
      <c r="AJ7">
        <v>0</v>
      </c>
      <c r="AK7">
        <v>15.883439999999998</v>
      </c>
      <c r="AL7">
        <v>0</v>
      </c>
      <c r="AM7">
        <v>3.2392661714285702</v>
      </c>
      <c r="AN7">
        <v>0.93737000000000004</v>
      </c>
      <c r="AO7">
        <v>1.9426201703999999</v>
      </c>
      <c r="AP7">
        <v>1.9257529199999999</v>
      </c>
      <c r="AQ7">
        <v>6.9974599999999985</v>
      </c>
      <c r="AR7">
        <v>15.241824000000001</v>
      </c>
      <c r="AS7">
        <v>10.070059583999999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28.38106629810045</v>
      </c>
      <c r="BB7">
        <f t="shared" si="0"/>
        <v>967.44580566972252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2.0792588780236754</v>
      </c>
      <c r="K8">
        <v>9.4081105956094042</v>
      </c>
      <c r="L8">
        <v>578.48487613464442</v>
      </c>
      <c r="M8">
        <v>24.848646587876477</v>
      </c>
      <c r="N8">
        <v>36.245588235294115</v>
      </c>
      <c r="O8">
        <v>0</v>
      </c>
      <c r="P8">
        <v>38.527498770592572</v>
      </c>
      <c r="Q8">
        <v>6.6932515337423313</v>
      </c>
      <c r="R8">
        <v>13.0082754066521</v>
      </c>
      <c r="S8">
        <v>8.1002374024961004</v>
      </c>
      <c r="T8">
        <v>0</v>
      </c>
      <c r="U8">
        <v>125.34073075410481</v>
      </c>
      <c r="V8">
        <v>4.3656069364161851</v>
      </c>
      <c r="W8">
        <v>13.223410936007642</v>
      </c>
      <c r="X8">
        <v>30.168990998534646</v>
      </c>
      <c r="Y8">
        <v>0</v>
      </c>
      <c r="Z8">
        <v>4.0214116799999999</v>
      </c>
      <c r="AA8">
        <v>4.2899844000000007</v>
      </c>
      <c r="AB8">
        <v>4.0078511199999998</v>
      </c>
      <c r="AC8">
        <v>2.9691613119999998</v>
      </c>
      <c r="AD8">
        <v>2.7964513200000001</v>
      </c>
      <c r="AE8">
        <v>8.6597367999999992</v>
      </c>
      <c r="AF8">
        <v>2.7224999999999997</v>
      </c>
      <c r="AG8">
        <v>12.451171200000001</v>
      </c>
      <c r="AH8">
        <v>7.1763281199999982</v>
      </c>
      <c r="AI8">
        <v>0</v>
      </c>
      <c r="AJ8">
        <v>0</v>
      </c>
      <c r="AK8">
        <v>15.883439999999998</v>
      </c>
      <c r="AL8">
        <v>0</v>
      </c>
      <c r="AM8">
        <v>3.2392661714285702</v>
      </c>
      <c r="AN8">
        <v>0.93737000000000004</v>
      </c>
      <c r="AO8">
        <v>1.9223253504000002</v>
      </c>
      <c r="AP8">
        <v>1.9257529199999999</v>
      </c>
      <c r="AQ8">
        <v>6.9974599999999985</v>
      </c>
      <c r="AR8">
        <v>15.241824000000001</v>
      </c>
      <c r="AS8">
        <v>10.070059583999999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28.380487673300451</v>
      </c>
      <c r="BB8">
        <f t="shared" si="0"/>
        <v>967.42608947452254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2.0792588780236754</v>
      </c>
      <c r="K9">
        <v>9.4081105956094042</v>
      </c>
      <c r="L9">
        <v>578.48487613464442</v>
      </c>
      <c r="M9">
        <v>24.848646587876477</v>
      </c>
      <c r="N9">
        <v>36.245588235294115</v>
      </c>
      <c r="O9">
        <v>0</v>
      </c>
      <c r="P9">
        <v>38.527498770592572</v>
      </c>
      <c r="Q9">
        <v>6.6932515337423313</v>
      </c>
      <c r="R9">
        <v>13.0082754066521</v>
      </c>
      <c r="S9">
        <v>8.1002374024961004</v>
      </c>
      <c r="T9">
        <v>0</v>
      </c>
      <c r="U9">
        <v>125.34073075410481</v>
      </c>
      <c r="V9">
        <v>4.3656069364161851</v>
      </c>
      <c r="W9">
        <v>13.226569142584188</v>
      </c>
      <c r="X9">
        <v>30.168990998534646</v>
      </c>
      <c r="Y9">
        <v>0</v>
      </c>
      <c r="Z9">
        <v>4.0214116799999999</v>
      </c>
      <c r="AA9">
        <v>4.2899844000000007</v>
      </c>
      <c r="AB9">
        <v>4.0078511199999998</v>
      </c>
      <c r="AC9">
        <v>2.9691613119999998</v>
      </c>
      <c r="AD9">
        <v>2.7964513200000001</v>
      </c>
      <c r="AE9">
        <v>8.6597367999999992</v>
      </c>
      <c r="AF9">
        <v>2.7224999999999997</v>
      </c>
      <c r="AG9">
        <v>12.451171200000001</v>
      </c>
      <c r="AH9">
        <v>7.1763281199999982</v>
      </c>
      <c r="AI9">
        <v>0</v>
      </c>
      <c r="AJ9">
        <v>0</v>
      </c>
      <c r="AK9">
        <v>15.883439999999998</v>
      </c>
      <c r="AL9">
        <v>0</v>
      </c>
      <c r="AM9">
        <v>3.2392661714285702</v>
      </c>
      <c r="AN9">
        <v>0.93737000000000004</v>
      </c>
      <c r="AO9">
        <v>1.9484831184</v>
      </c>
      <c r="AP9">
        <v>0.55021511999999995</v>
      </c>
      <c r="AQ9">
        <v>6.4948799999999975</v>
      </c>
      <c r="AR9">
        <v>15.241824000000001</v>
      </c>
      <c r="AS9">
        <v>10.070059583999999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28.327796772151231</v>
      </c>
      <c r="BB9">
        <f t="shared" si="0"/>
        <v>965.62997855024798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2.0792588780236754</v>
      </c>
      <c r="K10">
        <v>9.4081105956094042</v>
      </c>
      <c r="L10">
        <v>578.48487613464442</v>
      </c>
      <c r="M10">
        <v>24.848646587876477</v>
      </c>
      <c r="N10">
        <v>36.245588235294115</v>
      </c>
      <c r="O10">
        <v>0</v>
      </c>
      <c r="P10">
        <v>38.527498770592572</v>
      </c>
      <c r="Q10">
        <v>6.6932515337423313</v>
      </c>
      <c r="R10">
        <v>13.0082754066521</v>
      </c>
      <c r="S10">
        <v>8.1002374024961004</v>
      </c>
      <c r="T10">
        <v>0</v>
      </c>
      <c r="U10">
        <v>125.34073075410481</v>
      </c>
      <c r="V10">
        <v>4.3656069364161851</v>
      </c>
      <c r="W10">
        <v>13.226569142584188</v>
      </c>
      <c r="X10">
        <v>30.168990998534646</v>
      </c>
      <c r="Y10">
        <v>0</v>
      </c>
      <c r="Z10">
        <v>4.0214116799999999</v>
      </c>
      <c r="AA10">
        <v>4.2899844000000007</v>
      </c>
      <c r="AB10">
        <v>4.0078511199999998</v>
      </c>
      <c r="AC10">
        <v>2.9691613119999998</v>
      </c>
      <c r="AD10">
        <v>2.7964513200000001</v>
      </c>
      <c r="AE10">
        <v>8.6597367999999992</v>
      </c>
      <c r="AF10">
        <v>2.7224999999999997</v>
      </c>
      <c r="AG10">
        <v>12.451171200000001</v>
      </c>
      <c r="AH10">
        <v>7.1763281199999982</v>
      </c>
      <c r="AI10">
        <v>0</v>
      </c>
      <c r="AJ10">
        <v>0</v>
      </c>
      <c r="AK10">
        <v>15.883439999999998</v>
      </c>
      <c r="AL10">
        <v>0</v>
      </c>
      <c r="AM10">
        <v>3.2392661714285702</v>
      </c>
      <c r="AN10">
        <v>0.93737000000000004</v>
      </c>
      <c r="AO10">
        <v>1.9440633575999999</v>
      </c>
      <c r="AP10">
        <v>0.55021511999999995</v>
      </c>
      <c r="AQ10">
        <v>3.4987300000000001</v>
      </c>
      <c r="AR10">
        <v>15.241824000000001</v>
      </c>
      <c r="AS10">
        <v>10.070059583999999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28.242280862563931</v>
      </c>
      <c r="BB10">
        <f t="shared" si="0"/>
        <v>962.71492469903546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2.0186999999999999</v>
      </c>
      <c r="K11">
        <v>9.4081105956094042</v>
      </c>
      <c r="L11">
        <v>578.48487613464442</v>
      </c>
      <c r="M11">
        <v>24.848646587876477</v>
      </c>
      <c r="N11">
        <v>36.245588235294115</v>
      </c>
      <c r="O11">
        <v>0</v>
      </c>
      <c r="P11">
        <v>38.527498770592572</v>
      </c>
      <c r="Q11">
        <v>6.6932515337423313</v>
      </c>
      <c r="R11">
        <v>13.0082754066521</v>
      </c>
      <c r="S11">
        <v>8.1002374024961004</v>
      </c>
      <c r="T11">
        <v>0</v>
      </c>
      <c r="U11">
        <v>125.34073075410481</v>
      </c>
      <c r="V11">
        <v>4.3656069364161851</v>
      </c>
      <c r="W11">
        <v>13.226569142584188</v>
      </c>
      <c r="X11">
        <v>30.168990998534646</v>
      </c>
      <c r="Y11">
        <v>0</v>
      </c>
      <c r="Z11">
        <v>4.0214116799999999</v>
      </c>
      <c r="AA11">
        <v>4.2899844000000007</v>
      </c>
      <c r="AB11">
        <v>4.0078511199999998</v>
      </c>
      <c r="AC11">
        <v>2.9691613119999998</v>
      </c>
      <c r="AD11">
        <v>2.7964513200000001</v>
      </c>
      <c r="AE11">
        <v>8.6597367999999992</v>
      </c>
      <c r="AF11">
        <v>2.7224999999999997</v>
      </c>
      <c r="AG11">
        <v>12.451171200000001</v>
      </c>
      <c r="AH11">
        <v>7.1763281199999982</v>
      </c>
      <c r="AI11">
        <v>0</v>
      </c>
      <c r="AJ11">
        <v>0</v>
      </c>
      <c r="AK11">
        <v>15.883439999999998</v>
      </c>
      <c r="AL11">
        <v>0</v>
      </c>
      <c r="AM11">
        <v>3.2392661714285702</v>
      </c>
      <c r="AN11">
        <v>0.93737000000000004</v>
      </c>
      <c r="AO11">
        <v>1.9525420824000002</v>
      </c>
      <c r="AP11">
        <v>0.55021511999999995</v>
      </c>
      <c r="AQ11">
        <v>3.2474399999999988</v>
      </c>
      <c r="AR11">
        <v>15.241824000000001</v>
      </c>
      <c r="AS11">
        <v>9.7861171043999988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28.225542054127558</v>
      </c>
      <c r="BB11">
        <f t="shared" si="0"/>
        <v>962.14435087464801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2.0186999999999999</v>
      </c>
      <c r="K12">
        <v>9.4081105956094042</v>
      </c>
      <c r="L12">
        <v>578.48487613464442</v>
      </c>
      <c r="M12">
        <v>24.848646587876477</v>
      </c>
      <c r="N12">
        <v>36.245588235294115</v>
      </c>
      <c r="O12">
        <v>0</v>
      </c>
      <c r="P12">
        <v>38.527498770592572</v>
      </c>
      <c r="Q12">
        <v>6.6932515337423313</v>
      </c>
      <c r="R12">
        <v>13.0082754066521</v>
      </c>
      <c r="S12">
        <v>8.1002374024961004</v>
      </c>
      <c r="T12">
        <v>0</v>
      </c>
      <c r="U12">
        <v>125.34073075410481</v>
      </c>
      <c r="V12">
        <v>4.3656069364161851</v>
      </c>
      <c r="W12">
        <v>13.226569142584188</v>
      </c>
      <c r="X12">
        <v>30.168990998534646</v>
      </c>
      <c r="Y12">
        <v>0</v>
      </c>
      <c r="Z12">
        <v>4.0214116799999999</v>
      </c>
      <c r="AA12">
        <v>4.2899844000000007</v>
      </c>
      <c r="AB12">
        <v>4.0078511199999998</v>
      </c>
      <c r="AC12">
        <v>2.9691613119999998</v>
      </c>
      <c r="AD12">
        <v>2.7964513200000001</v>
      </c>
      <c r="AE12">
        <v>8.6597367999999992</v>
      </c>
      <c r="AF12">
        <v>2.7224999999999997</v>
      </c>
      <c r="AG12">
        <v>12.451171200000001</v>
      </c>
      <c r="AH12">
        <v>7.1763281199999982</v>
      </c>
      <c r="AI12">
        <v>0</v>
      </c>
      <c r="AJ12">
        <v>0</v>
      </c>
      <c r="AK12">
        <v>15.883439999999998</v>
      </c>
      <c r="AL12">
        <v>0</v>
      </c>
      <c r="AM12">
        <v>3.2392661714285702</v>
      </c>
      <c r="AN12">
        <v>0.93737000000000004</v>
      </c>
      <c r="AO12">
        <v>1.9751820815999996</v>
      </c>
      <c r="AP12">
        <v>0.55021511999999995</v>
      </c>
      <c r="AQ12">
        <v>3.2474399999999988</v>
      </c>
      <c r="AR12">
        <v>15.241824000000001</v>
      </c>
      <c r="AS12">
        <v>9.7861171043999988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28.226187254527559</v>
      </c>
      <c r="BB12">
        <f t="shared" si="0"/>
        <v>962.16634567344806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2.0186999999999999</v>
      </c>
      <c r="K13">
        <v>9.4081105956094042</v>
      </c>
      <c r="L13">
        <v>578.48487613464442</v>
      </c>
      <c r="M13">
        <v>24.848646587876477</v>
      </c>
      <c r="N13">
        <v>36.245588235294115</v>
      </c>
      <c r="O13">
        <v>0</v>
      </c>
      <c r="P13">
        <v>38.527498770592572</v>
      </c>
      <c r="Q13">
        <v>6.6932515337423313</v>
      </c>
      <c r="R13">
        <v>13.0082754066521</v>
      </c>
      <c r="S13">
        <v>8.1002374024961004</v>
      </c>
      <c r="T13">
        <v>0</v>
      </c>
      <c r="U13">
        <v>125.34073075410481</v>
      </c>
      <c r="V13">
        <v>4.3656069364161851</v>
      </c>
      <c r="W13">
        <v>13.226569142584188</v>
      </c>
      <c r="X13">
        <v>30.168990998534646</v>
      </c>
      <c r="Y13">
        <v>0</v>
      </c>
      <c r="Z13">
        <v>4.0214116799999999</v>
      </c>
      <c r="AA13">
        <v>0</v>
      </c>
      <c r="AB13">
        <v>4.0078511199999998</v>
      </c>
      <c r="AC13">
        <v>2.9691613119999998</v>
      </c>
      <c r="AD13">
        <v>2.7964513200000001</v>
      </c>
      <c r="AE13">
        <v>8.6597367999999992</v>
      </c>
      <c r="AF13">
        <v>2.7224999999999997</v>
      </c>
      <c r="AG13">
        <v>12.451171200000001</v>
      </c>
      <c r="AH13">
        <v>7.1763281199999982</v>
      </c>
      <c r="AI13">
        <v>0</v>
      </c>
      <c r="AJ13">
        <v>0</v>
      </c>
      <c r="AK13">
        <v>15.883439999999998</v>
      </c>
      <c r="AL13">
        <v>0</v>
      </c>
      <c r="AM13">
        <v>3.2392661714285702</v>
      </c>
      <c r="AN13">
        <v>0.93737000000000004</v>
      </c>
      <c r="AO13">
        <v>1.5604461599999999</v>
      </c>
      <c r="AP13">
        <v>0.55021511999999995</v>
      </c>
      <c r="AQ13">
        <v>3.2474399999999988</v>
      </c>
      <c r="AR13">
        <v>15.241824000000001</v>
      </c>
      <c r="AS13">
        <v>9.7861171043999988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28.09210276892756</v>
      </c>
      <c r="BB13">
        <f t="shared" si="0"/>
        <v>957.595709837448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2.0186999999999999</v>
      </c>
      <c r="K14">
        <v>9.4081105956094042</v>
      </c>
      <c r="L14">
        <v>578.48487613464442</v>
      </c>
      <c r="M14">
        <v>24.848646587876477</v>
      </c>
      <c r="N14">
        <v>36.245588235294115</v>
      </c>
      <c r="O14">
        <v>0</v>
      </c>
      <c r="P14">
        <v>38.527498770592572</v>
      </c>
      <c r="Q14">
        <v>6.6932515337423313</v>
      </c>
      <c r="R14">
        <v>13.0082754066521</v>
      </c>
      <c r="S14">
        <v>8.1002374024961004</v>
      </c>
      <c r="T14">
        <v>0</v>
      </c>
      <c r="U14">
        <v>125.34073075410481</v>
      </c>
      <c r="V14">
        <v>4.3656069364161851</v>
      </c>
      <c r="W14">
        <v>13.226569142584188</v>
      </c>
      <c r="X14">
        <v>30.168990998534646</v>
      </c>
      <c r="Y14">
        <v>0</v>
      </c>
      <c r="Z14">
        <v>4.0214116799999999</v>
      </c>
      <c r="AA14">
        <v>0</v>
      </c>
      <c r="AB14">
        <v>4.0078511199999998</v>
      </c>
      <c r="AC14">
        <v>2.9691613119999998</v>
      </c>
      <c r="AD14">
        <v>2.7964513200000001</v>
      </c>
      <c r="AE14">
        <v>8.6597367999999992</v>
      </c>
      <c r="AF14">
        <v>2.7224999999999997</v>
      </c>
      <c r="AG14">
        <v>12.451171200000001</v>
      </c>
      <c r="AH14">
        <v>7.1763281199999982</v>
      </c>
      <c r="AI14">
        <v>0</v>
      </c>
      <c r="AJ14">
        <v>0</v>
      </c>
      <c r="AK14">
        <v>15.883439999999998</v>
      </c>
      <c r="AL14">
        <v>0</v>
      </c>
      <c r="AM14">
        <v>3.2392661714285702</v>
      </c>
      <c r="AN14">
        <v>0.93737000000000004</v>
      </c>
      <c r="AO14">
        <v>1.5965258400000002</v>
      </c>
      <c r="AP14">
        <v>0.55021511999999995</v>
      </c>
      <c r="AQ14">
        <v>3.2474399999999988</v>
      </c>
      <c r="AR14">
        <v>15.241824000000001</v>
      </c>
      <c r="AS14">
        <v>9.7861171043999988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28.093130855727559</v>
      </c>
      <c r="BB14">
        <f t="shared" si="0"/>
        <v>957.63076143064814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2.0186999999999999</v>
      </c>
      <c r="K15">
        <v>9.4081105956094042</v>
      </c>
      <c r="L15">
        <v>578.48939232150292</v>
      </c>
      <c r="M15">
        <v>24.848646587876477</v>
      </c>
      <c r="N15">
        <v>36.245588235294115</v>
      </c>
      <c r="O15">
        <v>0</v>
      </c>
      <c r="P15">
        <v>38.527498770592572</v>
      </c>
      <c r="Q15">
        <v>6.6932515337423313</v>
      </c>
      <c r="R15">
        <v>13.0082754066521</v>
      </c>
      <c r="S15">
        <v>8.1002374024961004</v>
      </c>
      <c r="T15">
        <v>0</v>
      </c>
      <c r="U15">
        <v>125.34073075410481</v>
      </c>
      <c r="V15">
        <v>4.3656069364161851</v>
      </c>
      <c r="W15">
        <v>13.069052053486152</v>
      </c>
      <c r="X15">
        <v>30.168990998534646</v>
      </c>
      <c r="Y15">
        <v>0</v>
      </c>
      <c r="Z15">
        <v>4.0214116799999999</v>
      </c>
      <c r="AA15">
        <v>0</v>
      </c>
      <c r="AB15">
        <v>4.0078511199999998</v>
      </c>
      <c r="AC15">
        <v>2.9691613119999998</v>
      </c>
      <c r="AD15">
        <v>2.7964513200000001</v>
      </c>
      <c r="AE15">
        <v>8.6597367999999992</v>
      </c>
      <c r="AF15">
        <v>2.7224999999999997</v>
      </c>
      <c r="AG15">
        <v>12.451171200000001</v>
      </c>
      <c r="AH15">
        <v>7.1763281199999982</v>
      </c>
      <c r="AI15">
        <v>0</v>
      </c>
      <c r="AJ15">
        <v>0</v>
      </c>
      <c r="AK15">
        <v>15.883439999999998</v>
      </c>
      <c r="AL15">
        <v>0</v>
      </c>
      <c r="AM15">
        <v>3.2392661714285702</v>
      </c>
      <c r="AN15">
        <v>0.93737000000000004</v>
      </c>
      <c r="AO15">
        <v>1.77692424</v>
      </c>
      <c r="AP15">
        <v>0.55021511999999995</v>
      </c>
      <c r="AQ15">
        <v>0</v>
      </c>
      <c r="AR15">
        <v>16.257945599999999</v>
      </c>
      <c r="AS15">
        <v>9.7861171043999988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28.030318841566107</v>
      </c>
      <c r="BB15">
        <f t="shared" si="0"/>
        <v>955.48965254257007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2.0186999999999999</v>
      </c>
      <c r="K16">
        <v>9.4081105956094042</v>
      </c>
      <c r="L16">
        <v>578.48939232150292</v>
      </c>
      <c r="M16">
        <v>24.848646587876477</v>
      </c>
      <c r="N16">
        <v>36.245588235294115</v>
      </c>
      <c r="O16">
        <v>0</v>
      </c>
      <c r="P16">
        <v>38.527498770592572</v>
      </c>
      <c r="Q16">
        <v>6.6932515337423313</v>
      </c>
      <c r="R16">
        <v>13.0082754066521</v>
      </c>
      <c r="S16">
        <v>8.1002374024961004</v>
      </c>
      <c r="T16">
        <v>0</v>
      </c>
      <c r="U16">
        <v>125.34073075410481</v>
      </c>
      <c r="V16">
        <v>4.3656069364161851</v>
      </c>
      <c r="W16">
        <v>13.069052053486152</v>
      </c>
      <c r="X16">
        <v>30.168990998534646</v>
      </c>
      <c r="Y16">
        <v>0</v>
      </c>
      <c r="Z16">
        <v>4.0214116799999999</v>
      </c>
      <c r="AA16">
        <v>0</v>
      </c>
      <c r="AB16">
        <v>4.0078511199999998</v>
      </c>
      <c r="AC16">
        <v>2.9691613119999998</v>
      </c>
      <c r="AD16">
        <v>2.7964513200000001</v>
      </c>
      <c r="AE16">
        <v>8.6597367999999992</v>
      </c>
      <c r="AF16">
        <v>2.7224999999999997</v>
      </c>
      <c r="AG16">
        <v>12.451171200000001</v>
      </c>
      <c r="AH16">
        <v>7.1763281199999982</v>
      </c>
      <c r="AI16">
        <v>0</v>
      </c>
      <c r="AJ16">
        <v>0</v>
      </c>
      <c r="AK16">
        <v>15.883439999999998</v>
      </c>
      <c r="AL16">
        <v>0</v>
      </c>
      <c r="AM16">
        <v>3.2392661714285702</v>
      </c>
      <c r="AN16">
        <v>0.93737000000000004</v>
      </c>
      <c r="AO16">
        <v>1.8130039200000001</v>
      </c>
      <c r="AP16">
        <v>0.55021511999999995</v>
      </c>
      <c r="AQ16">
        <v>0</v>
      </c>
      <c r="AR16">
        <v>16.257945599999999</v>
      </c>
      <c r="AS16">
        <v>9.7861171043999988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28.031347235166109</v>
      </c>
      <c r="BB16">
        <f t="shared" si="0"/>
        <v>955.52470382897013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2.0186999999999999</v>
      </c>
      <c r="K17">
        <v>9.4081105956094042</v>
      </c>
      <c r="L17">
        <v>578.48939232150292</v>
      </c>
      <c r="M17">
        <v>24.848646587876477</v>
      </c>
      <c r="N17">
        <v>36.245588235294115</v>
      </c>
      <c r="O17">
        <v>0</v>
      </c>
      <c r="P17">
        <v>38.527498770592572</v>
      </c>
      <c r="Q17">
        <v>6.6932515337423313</v>
      </c>
      <c r="R17">
        <v>13.0082754066521</v>
      </c>
      <c r="S17">
        <v>8.1002374024961004</v>
      </c>
      <c r="T17">
        <v>0</v>
      </c>
      <c r="U17">
        <v>125.34073075410481</v>
      </c>
      <c r="V17">
        <v>4.3656069364161851</v>
      </c>
      <c r="W17">
        <v>13.069052053486152</v>
      </c>
      <c r="X17">
        <v>30.168990998534646</v>
      </c>
      <c r="Y17">
        <v>0</v>
      </c>
      <c r="Z17">
        <v>4.0214116799999999</v>
      </c>
      <c r="AA17">
        <v>0</v>
      </c>
      <c r="AB17">
        <v>4.0078511199999998</v>
      </c>
      <c r="AC17">
        <v>2.9691613119999998</v>
      </c>
      <c r="AD17">
        <v>2.7964513200000001</v>
      </c>
      <c r="AE17">
        <v>8.6597367999999992</v>
      </c>
      <c r="AF17">
        <v>2.7224999999999997</v>
      </c>
      <c r="AG17">
        <v>12.451171200000001</v>
      </c>
      <c r="AH17">
        <v>7.1763281199999982</v>
      </c>
      <c r="AI17">
        <v>0</v>
      </c>
      <c r="AJ17">
        <v>0</v>
      </c>
      <c r="AK17">
        <v>15.883439999999998</v>
      </c>
      <c r="AL17">
        <v>0</v>
      </c>
      <c r="AM17">
        <v>3.2392661714285702</v>
      </c>
      <c r="AN17">
        <v>0.93737000000000004</v>
      </c>
      <c r="AO17">
        <v>1.9032031200000004</v>
      </c>
      <c r="AP17">
        <v>0.55021511999999995</v>
      </c>
      <c r="AQ17">
        <v>0</v>
      </c>
      <c r="AR17">
        <v>16.257945599999999</v>
      </c>
      <c r="AS17">
        <v>9.7861171043999988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28.033917912366107</v>
      </c>
      <c r="BB17">
        <f t="shared" si="0"/>
        <v>955.61233235177008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2.0186999999999999</v>
      </c>
      <c r="K18">
        <v>9.4081105956094042</v>
      </c>
      <c r="L18">
        <v>578.48939232150292</v>
      </c>
      <c r="M18">
        <v>24.848646587876477</v>
      </c>
      <c r="N18">
        <v>36.245588235294115</v>
      </c>
      <c r="O18">
        <v>0</v>
      </c>
      <c r="P18">
        <v>38.527498770592572</v>
      </c>
      <c r="Q18">
        <v>6.6932515337423313</v>
      </c>
      <c r="R18">
        <v>13.0082754066521</v>
      </c>
      <c r="S18">
        <v>8.1002374024961004</v>
      </c>
      <c r="T18">
        <v>0</v>
      </c>
      <c r="U18">
        <v>125.34073075410481</v>
      </c>
      <c r="V18">
        <v>4.3656069364161851</v>
      </c>
      <c r="W18">
        <v>13.069052053486152</v>
      </c>
      <c r="X18">
        <v>30.168990998534646</v>
      </c>
      <c r="Y18">
        <v>0</v>
      </c>
      <c r="Z18">
        <v>4.0214116799999999</v>
      </c>
      <c r="AA18">
        <v>0</v>
      </c>
      <c r="AB18">
        <v>4.0078511199999998</v>
      </c>
      <c r="AC18">
        <v>2.9691613119999998</v>
      </c>
      <c r="AD18">
        <v>2.7964513200000001</v>
      </c>
      <c r="AE18">
        <v>8.6597367999999992</v>
      </c>
      <c r="AF18">
        <v>2.7224999999999997</v>
      </c>
      <c r="AG18">
        <v>12.451171200000001</v>
      </c>
      <c r="AH18">
        <v>7.1763281199999982</v>
      </c>
      <c r="AI18">
        <v>0</v>
      </c>
      <c r="AJ18">
        <v>0</v>
      </c>
      <c r="AK18">
        <v>15.883439999999998</v>
      </c>
      <c r="AL18">
        <v>0</v>
      </c>
      <c r="AM18">
        <v>3.2392661714285702</v>
      </c>
      <c r="AN18">
        <v>0.93737000000000004</v>
      </c>
      <c r="AO18">
        <v>1.9032031200000004</v>
      </c>
      <c r="AP18">
        <v>0.55021511999999995</v>
      </c>
      <c r="AQ18">
        <v>0</v>
      </c>
      <c r="AR18">
        <v>16.257945599999999</v>
      </c>
      <c r="AS18">
        <v>9.7861171043999988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28.033917912366107</v>
      </c>
      <c r="BB18">
        <f t="shared" si="0"/>
        <v>955.61233235177008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2.0186999999999999</v>
      </c>
      <c r="K19">
        <v>9.4081105956094042</v>
      </c>
      <c r="L19">
        <v>578.48939232150292</v>
      </c>
      <c r="M19">
        <v>24.848646587876477</v>
      </c>
      <c r="N19">
        <v>36.245588235294115</v>
      </c>
      <c r="O19">
        <v>0</v>
      </c>
      <c r="P19">
        <v>38.527498770592572</v>
      </c>
      <c r="Q19">
        <v>6.6932515337423313</v>
      </c>
      <c r="R19">
        <v>13.0082754066521</v>
      </c>
      <c r="S19">
        <v>8.1002374024961004</v>
      </c>
      <c r="T19">
        <v>0</v>
      </c>
      <c r="U19">
        <v>125.34073075410481</v>
      </c>
      <c r="V19">
        <v>4.3656069364161851</v>
      </c>
      <c r="W19">
        <v>13.069052053486152</v>
      </c>
      <c r="X19">
        <v>30.168990998534646</v>
      </c>
      <c r="Y19">
        <v>0</v>
      </c>
      <c r="Z19">
        <v>4.0214116799999999</v>
      </c>
      <c r="AA19">
        <v>0</v>
      </c>
      <c r="AB19">
        <v>4.0078511199999998</v>
      </c>
      <c r="AC19">
        <v>2.9691613119999998</v>
      </c>
      <c r="AD19">
        <v>2.7964513200000001</v>
      </c>
      <c r="AE19">
        <v>8.6597367999999992</v>
      </c>
      <c r="AF19">
        <v>2.7224999999999997</v>
      </c>
      <c r="AG19">
        <v>12.451171200000001</v>
      </c>
      <c r="AH19">
        <v>7.1763281199999982</v>
      </c>
      <c r="AI19">
        <v>0</v>
      </c>
      <c r="AJ19">
        <v>0</v>
      </c>
      <c r="AK19">
        <v>15.883439999999998</v>
      </c>
      <c r="AL19">
        <v>0</v>
      </c>
      <c r="AM19">
        <v>3.2392661714285702</v>
      </c>
      <c r="AN19">
        <v>0.93737000000000004</v>
      </c>
      <c r="AO19">
        <v>1.8851632799999996</v>
      </c>
      <c r="AP19">
        <v>0.55021511999999995</v>
      </c>
      <c r="AQ19">
        <v>0</v>
      </c>
      <c r="AR19">
        <v>15.241824000000001</v>
      </c>
      <c r="AS19">
        <v>9.7861171043999988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28.004444249966113</v>
      </c>
      <c r="BB19">
        <f t="shared" si="0"/>
        <v>954.60764457417008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2.0186999999999999</v>
      </c>
      <c r="K20">
        <v>9.4081105956094042</v>
      </c>
      <c r="L20">
        <v>578.48939232150292</v>
      </c>
      <c r="M20">
        <v>24.848646587876477</v>
      </c>
      <c r="N20">
        <v>36.245588235294115</v>
      </c>
      <c r="O20">
        <v>0</v>
      </c>
      <c r="P20">
        <v>38.527498770592572</v>
      </c>
      <c r="Q20">
        <v>6.6932515337423313</v>
      </c>
      <c r="R20">
        <v>13.0082754066521</v>
      </c>
      <c r="S20">
        <v>8.1002374024961004</v>
      </c>
      <c r="T20">
        <v>0</v>
      </c>
      <c r="U20">
        <v>125.34073075410481</v>
      </c>
      <c r="V20">
        <v>4.3656069364161851</v>
      </c>
      <c r="W20">
        <v>13.069052053486152</v>
      </c>
      <c r="X20">
        <v>30.168990998534646</v>
      </c>
      <c r="Y20">
        <v>0</v>
      </c>
      <c r="Z20">
        <v>4.0214116799999999</v>
      </c>
      <c r="AA20">
        <v>0</v>
      </c>
      <c r="AB20">
        <v>4.0078511199999998</v>
      </c>
      <c r="AC20">
        <v>2.9691613119999998</v>
      </c>
      <c r="AD20">
        <v>2.7964513200000001</v>
      </c>
      <c r="AE20">
        <v>8.6597367999999992</v>
      </c>
      <c r="AF20">
        <v>2.7224999999999997</v>
      </c>
      <c r="AG20">
        <v>12.451171200000001</v>
      </c>
      <c r="AH20">
        <v>7.1763281199999982</v>
      </c>
      <c r="AI20">
        <v>0</v>
      </c>
      <c r="AJ20">
        <v>0</v>
      </c>
      <c r="AK20">
        <v>15.883439999999998</v>
      </c>
      <c r="AL20">
        <v>0</v>
      </c>
      <c r="AM20">
        <v>3.2392661714285702</v>
      </c>
      <c r="AN20">
        <v>0.93737000000000004</v>
      </c>
      <c r="AO20">
        <v>1.8761433600000001</v>
      </c>
      <c r="AP20">
        <v>0.55021511999999995</v>
      </c>
      <c r="AQ20">
        <v>0</v>
      </c>
      <c r="AR20">
        <v>15.241824000000001</v>
      </c>
      <c r="AS20">
        <v>9.7861171043999988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28.004187151566107</v>
      </c>
      <c r="BB20">
        <f t="shared" si="0"/>
        <v>954.59888175257004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2.0186999999999999</v>
      </c>
      <c r="K21">
        <v>9.4081105956094042</v>
      </c>
      <c r="L21">
        <v>578.48939232150292</v>
      </c>
      <c r="M21">
        <v>24.848646587876477</v>
      </c>
      <c r="N21">
        <v>36.245588235294115</v>
      </c>
      <c r="O21">
        <v>0</v>
      </c>
      <c r="P21">
        <v>38.527498770592572</v>
      </c>
      <c r="Q21">
        <v>6.6932515337423313</v>
      </c>
      <c r="R21">
        <v>13.0082754066521</v>
      </c>
      <c r="S21">
        <v>8.1002374024961004</v>
      </c>
      <c r="T21">
        <v>0</v>
      </c>
      <c r="U21">
        <v>125.34073075410481</v>
      </c>
      <c r="V21">
        <v>4.3656069364161851</v>
      </c>
      <c r="W21">
        <v>13.069052053486152</v>
      </c>
      <c r="X21">
        <v>30.168990998534646</v>
      </c>
      <c r="Y21">
        <v>0</v>
      </c>
      <c r="Z21">
        <v>4.0214116799999999</v>
      </c>
      <c r="AA21">
        <v>0</v>
      </c>
      <c r="AB21">
        <v>4.0078511199999998</v>
      </c>
      <c r="AC21">
        <v>2.9691613119999998</v>
      </c>
      <c r="AD21">
        <v>2.7964513200000001</v>
      </c>
      <c r="AE21">
        <v>8.6597367999999992</v>
      </c>
      <c r="AF21">
        <v>2.7224999999999997</v>
      </c>
      <c r="AG21">
        <v>12.451171200000001</v>
      </c>
      <c r="AH21">
        <v>7.1763281199999982</v>
      </c>
      <c r="AI21">
        <v>0</v>
      </c>
      <c r="AJ21">
        <v>0</v>
      </c>
      <c r="AK21">
        <v>15.883439999999998</v>
      </c>
      <c r="AL21">
        <v>0</v>
      </c>
      <c r="AM21">
        <v>3.2392661714285702</v>
      </c>
      <c r="AN21">
        <v>0.93737000000000004</v>
      </c>
      <c r="AO21">
        <v>1.8400636800000001</v>
      </c>
      <c r="AP21">
        <v>0.55021511999999995</v>
      </c>
      <c r="AQ21">
        <v>0</v>
      </c>
      <c r="AR21">
        <v>15.241824000000001</v>
      </c>
      <c r="AS21">
        <v>9.7861171043999988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28.003159064766109</v>
      </c>
      <c r="BB21">
        <f t="shared" si="0"/>
        <v>954.56383015937001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2.0186999999999999</v>
      </c>
      <c r="K22">
        <v>9.4081105956094042</v>
      </c>
      <c r="L22">
        <v>578.48939232150292</v>
      </c>
      <c r="M22">
        <v>24.848646587876477</v>
      </c>
      <c r="N22">
        <v>36.245588235294115</v>
      </c>
      <c r="O22">
        <v>0</v>
      </c>
      <c r="P22">
        <v>38.527498770592572</v>
      </c>
      <c r="Q22">
        <v>6.6932515337423313</v>
      </c>
      <c r="R22">
        <v>13.0082754066521</v>
      </c>
      <c r="S22">
        <v>8.1002374024961004</v>
      </c>
      <c r="T22">
        <v>0</v>
      </c>
      <c r="U22">
        <v>125.34073075410481</v>
      </c>
      <c r="V22">
        <v>4.3656069364161851</v>
      </c>
      <c r="W22">
        <v>13.069052053486152</v>
      </c>
      <c r="X22">
        <v>30.168990998534646</v>
      </c>
      <c r="Y22">
        <v>0</v>
      </c>
      <c r="Z22">
        <v>4.0214116799999999</v>
      </c>
      <c r="AA22">
        <v>0</v>
      </c>
      <c r="AB22">
        <v>4.0078511199999998</v>
      </c>
      <c r="AC22">
        <v>2.9691613119999998</v>
      </c>
      <c r="AD22">
        <v>2.7964513200000001</v>
      </c>
      <c r="AE22">
        <v>8.6597367999999992</v>
      </c>
      <c r="AF22">
        <v>2.7224999999999997</v>
      </c>
      <c r="AG22">
        <v>12.451171200000001</v>
      </c>
      <c r="AH22">
        <v>14.352656239999998</v>
      </c>
      <c r="AI22">
        <v>0</v>
      </c>
      <c r="AJ22">
        <v>0</v>
      </c>
      <c r="AK22">
        <v>15.883439999999998</v>
      </c>
      <c r="AL22">
        <v>0</v>
      </c>
      <c r="AM22">
        <v>3.2392661714285702</v>
      </c>
      <c r="AN22">
        <v>0.93737000000000004</v>
      </c>
      <c r="AO22">
        <v>1.803984</v>
      </c>
      <c r="AP22">
        <v>0.55021511999999995</v>
      </c>
      <c r="AQ22">
        <v>0</v>
      </c>
      <c r="AR22">
        <v>15.241824000000001</v>
      </c>
      <c r="AS22">
        <v>9.7861171043999988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28.206655823166109</v>
      </c>
      <c r="BB22">
        <f t="shared" si="0"/>
        <v>961.50058184097009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2.0186999999999999</v>
      </c>
      <c r="K23">
        <v>9.4081105956094042</v>
      </c>
      <c r="L23">
        <v>578.48939232150292</v>
      </c>
      <c r="M23">
        <v>24.848646587876477</v>
      </c>
      <c r="N23">
        <v>36.245588235294115</v>
      </c>
      <c r="O23">
        <v>0</v>
      </c>
      <c r="P23">
        <v>38.527498770592572</v>
      </c>
      <c r="Q23">
        <v>6.6932515337423313</v>
      </c>
      <c r="R23">
        <v>13.0082754066521</v>
      </c>
      <c r="S23">
        <v>8.1002374024961004</v>
      </c>
      <c r="T23">
        <v>0</v>
      </c>
      <c r="U23">
        <v>125.34073075410481</v>
      </c>
      <c r="V23">
        <v>4.3656069364161851</v>
      </c>
      <c r="W23">
        <v>13.069052053486152</v>
      </c>
      <c r="X23">
        <v>30.168990998534646</v>
      </c>
      <c r="Y23">
        <v>0</v>
      </c>
      <c r="Z23">
        <v>4.0214116799999999</v>
      </c>
      <c r="AA23">
        <v>0</v>
      </c>
      <c r="AB23">
        <v>4.0078511199999998</v>
      </c>
      <c r="AC23">
        <v>2.9691613119999998</v>
      </c>
      <c r="AD23">
        <v>2.7964513200000001</v>
      </c>
      <c r="AE23">
        <v>8.6597367999999992</v>
      </c>
      <c r="AF23">
        <v>2.7224999999999997</v>
      </c>
      <c r="AG23">
        <v>12.451171200000001</v>
      </c>
      <c r="AH23">
        <v>14.352656239999998</v>
      </c>
      <c r="AI23">
        <v>0.78111279999999994</v>
      </c>
      <c r="AJ23">
        <v>0</v>
      </c>
      <c r="AK23">
        <v>15.883439999999998</v>
      </c>
      <c r="AL23">
        <v>0</v>
      </c>
      <c r="AM23">
        <v>3.2392661714285702</v>
      </c>
      <c r="AN23">
        <v>0.93737000000000004</v>
      </c>
      <c r="AO23">
        <v>0.86591231999999996</v>
      </c>
      <c r="AP23">
        <v>0.55021511999999995</v>
      </c>
      <c r="AQ23">
        <v>0</v>
      </c>
      <c r="AR23">
        <v>16.257945599999999</v>
      </c>
      <c r="AS23">
        <v>9.7861171043999988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28.231141837966106</v>
      </c>
      <c r="BB23">
        <f t="shared" si="0"/>
        <v>962.33525854617005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2.0186999999999999</v>
      </c>
      <c r="K24">
        <v>9.4081105956094042</v>
      </c>
      <c r="L24">
        <v>578.48939232150292</v>
      </c>
      <c r="M24">
        <v>24.848646587876477</v>
      </c>
      <c r="N24">
        <v>36.245588235294115</v>
      </c>
      <c r="O24">
        <v>0</v>
      </c>
      <c r="P24">
        <v>38.527498770592572</v>
      </c>
      <c r="Q24">
        <v>6.6932515337423313</v>
      </c>
      <c r="R24">
        <v>13.0082754066521</v>
      </c>
      <c r="S24">
        <v>8.1002374024961004</v>
      </c>
      <c r="T24">
        <v>0</v>
      </c>
      <c r="U24">
        <v>125.34073075410481</v>
      </c>
      <c r="V24">
        <v>4.3656069364161851</v>
      </c>
      <c r="W24">
        <v>13.069052053486152</v>
      </c>
      <c r="X24">
        <v>30.168990998534646</v>
      </c>
      <c r="Y24">
        <v>0</v>
      </c>
      <c r="Z24">
        <v>4.0214116799999999</v>
      </c>
      <c r="AA24">
        <v>0</v>
      </c>
      <c r="AB24">
        <v>4.0078511199999998</v>
      </c>
      <c r="AC24">
        <v>2.9691613119999998</v>
      </c>
      <c r="AD24">
        <v>2.7964513200000001</v>
      </c>
      <c r="AE24">
        <v>8.6597367999999992</v>
      </c>
      <c r="AF24">
        <v>2.7224999999999997</v>
      </c>
      <c r="AG24">
        <v>12.451171200000001</v>
      </c>
      <c r="AH24">
        <v>14.352656239999998</v>
      </c>
      <c r="AI24">
        <v>1.5622255999999999</v>
      </c>
      <c r="AJ24">
        <v>0</v>
      </c>
      <c r="AK24">
        <v>15.883439999999998</v>
      </c>
      <c r="AL24">
        <v>0</v>
      </c>
      <c r="AM24">
        <v>3.2392661714285702</v>
      </c>
      <c r="AN24">
        <v>0.93737000000000004</v>
      </c>
      <c r="AO24">
        <v>0.78473303999999999</v>
      </c>
      <c r="AP24">
        <v>0.55021511999999995</v>
      </c>
      <c r="AQ24">
        <v>0</v>
      </c>
      <c r="AR24">
        <v>16.257945599999999</v>
      </c>
      <c r="AS24">
        <v>9.7861171043999988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28.25108997396611</v>
      </c>
      <c r="BB24">
        <f t="shared" si="0"/>
        <v>963.01524393017007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2.0186999999999999</v>
      </c>
      <c r="K25">
        <v>9.4081105956094042</v>
      </c>
      <c r="L25">
        <v>578.48939232150292</v>
      </c>
      <c r="M25">
        <v>24.848646587876477</v>
      </c>
      <c r="N25">
        <v>36.245588235294115</v>
      </c>
      <c r="O25">
        <v>0</v>
      </c>
      <c r="P25">
        <v>38.527498770592572</v>
      </c>
      <c r="Q25">
        <v>6.6932515337423313</v>
      </c>
      <c r="R25">
        <v>13.0082754066521</v>
      </c>
      <c r="S25">
        <v>8.1002374024961004</v>
      </c>
      <c r="T25">
        <v>0</v>
      </c>
      <c r="U25">
        <v>125.34073075410481</v>
      </c>
      <c r="V25">
        <v>4.3656069364161851</v>
      </c>
      <c r="W25">
        <v>13.069052053486152</v>
      </c>
      <c r="X25">
        <v>30.168990998534646</v>
      </c>
      <c r="Y25">
        <v>0</v>
      </c>
      <c r="Z25">
        <v>4.0214116799999999</v>
      </c>
      <c r="AA25">
        <v>3.2477847999999998</v>
      </c>
      <c r="AB25">
        <v>4.0078511199999998</v>
      </c>
      <c r="AC25">
        <v>2.9691613119999998</v>
      </c>
      <c r="AD25">
        <v>2.7964513200000001</v>
      </c>
      <c r="AE25">
        <v>8.6597367999999992</v>
      </c>
      <c r="AF25">
        <v>2.7224999999999997</v>
      </c>
      <c r="AG25">
        <v>12.451171200000001</v>
      </c>
      <c r="AH25">
        <v>14.352656239999998</v>
      </c>
      <c r="AI25">
        <v>10.1544664</v>
      </c>
      <c r="AJ25">
        <v>0</v>
      </c>
      <c r="AK25">
        <v>15.883439999999998</v>
      </c>
      <c r="AL25">
        <v>0</v>
      </c>
      <c r="AM25">
        <v>3.2392661714285702</v>
      </c>
      <c r="AN25">
        <v>0.93737000000000004</v>
      </c>
      <c r="AO25">
        <v>0.72159360000000006</v>
      </c>
      <c r="AP25">
        <v>0.55021511999999995</v>
      </c>
      <c r="AQ25">
        <v>3.2474399999999988</v>
      </c>
      <c r="AR25">
        <v>16.257945599999999</v>
      </c>
      <c r="AS25">
        <v>9.7861171043999988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28.679283361566114</v>
      </c>
      <c r="BB25">
        <f t="shared" si="0"/>
        <v>977.61137670257006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2.0186999999999999</v>
      </c>
      <c r="K26">
        <v>9.4081105956094042</v>
      </c>
      <c r="L26">
        <v>578.48939232150292</v>
      </c>
      <c r="M26">
        <v>24.848646587876477</v>
      </c>
      <c r="N26">
        <v>36.245588235294115</v>
      </c>
      <c r="O26">
        <v>0</v>
      </c>
      <c r="P26">
        <v>38.527498770592572</v>
      </c>
      <c r="Q26">
        <v>6.6932515337423313</v>
      </c>
      <c r="R26">
        <v>13.0082754066521</v>
      </c>
      <c r="S26">
        <v>8.1002374024961004</v>
      </c>
      <c r="T26">
        <v>0</v>
      </c>
      <c r="U26">
        <v>125.34073075410481</v>
      </c>
      <c r="V26">
        <v>4.3656069364161851</v>
      </c>
      <c r="W26">
        <v>13.069052053486152</v>
      </c>
      <c r="X26">
        <v>30.168990998534646</v>
      </c>
      <c r="Y26">
        <v>0</v>
      </c>
      <c r="Z26">
        <v>4.0214116799999999</v>
      </c>
      <c r="AA26">
        <v>6.4713323999999997</v>
      </c>
      <c r="AB26">
        <v>4.0078511199999998</v>
      </c>
      <c r="AC26">
        <v>2.9691613119999998</v>
      </c>
      <c r="AD26">
        <v>2.7964513200000001</v>
      </c>
      <c r="AE26">
        <v>8.6597367999999992</v>
      </c>
      <c r="AF26">
        <v>2.7224999999999997</v>
      </c>
      <c r="AG26">
        <v>12.451171200000001</v>
      </c>
      <c r="AH26">
        <v>14.352656239999998</v>
      </c>
      <c r="AI26">
        <v>10.1544664</v>
      </c>
      <c r="AJ26">
        <v>0</v>
      </c>
      <c r="AK26">
        <v>15.883439999999998</v>
      </c>
      <c r="AL26">
        <v>0</v>
      </c>
      <c r="AM26">
        <v>3.2392661714285702</v>
      </c>
      <c r="AN26">
        <v>0.93737000000000004</v>
      </c>
      <c r="AO26">
        <v>0.66747408000000008</v>
      </c>
      <c r="AP26">
        <v>0.55021511999999995</v>
      </c>
      <c r="AQ26">
        <v>6.4948799999999975</v>
      </c>
      <c r="AR26">
        <v>16.257945599999999</v>
      </c>
      <c r="AS26">
        <v>9.7861171043999988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28.862164071166113</v>
      </c>
      <c r="BB26">
        <f t="shared" si="0"/>
        <v>983.84536407297014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3</v>
      </c>
      <c r="K27">
        <v>9.4081105956094042</v>
      </c>
      <c r="L27">
        <v>578.48939232150292</v>
      </c>
      <c r="M27">
        <v>24.848646587876477</v>
      </c>
      <c r="N27">
        <v>36.245588235294115</v>
      </c>
      <c r="O27">
        <v>0</v>
      </c>
      <c r="P27">
        <v>38.527498770592572</v>
      </c>
      <c r="Q27">
        <v>6.6932515337423313</v>
      </c>
      <c r="R27">
        <v>13.0082754066521</v>
      </c>
      <c r="S27">
        <v>8.1002374024961004</v>
      </c>
      <c r="T27">
        <v>0</v>
      </c>
      <c r="U27">
        <v>125.34073075410481</v>
      </c>
      <c r="V27">
        <v>4.3656069364161851</v>
      </c>
      <c r="W27">
        <v>13.069052053486152</v>
      </c>
      <c r="X27">
        <v>30.168990998534646</v>
      </c>
      <c r="Y27">
        <v>0</v>
      </c>
      <c r="Z27">
        <v>4.0214116799999999</v>
      </c>
      <c r="AA27">
        <v>8.6042059999999996</v>
      </c>
      <c r="AB27">
        <v>4.0078511199999998</v>
      </c>
      <c r="AC27">
        <v>2.9691613119999998</v>
      </c>
      <c r="AD27">
        <v>5.592902640000001</v>
      </c>
      <c r="AE27">
        <v>8.6597367999999992</v>
      </c>
      <c r="AF27">
        <v>2.7224999999999997</v>
      </c>
      <c r="AG27">
        <v>12.451171200000001</v>
      </c>
      <c r="AH27">
        <v>14.352656239999998</v>
      </c>
      <c r="AI27">
        <v>10.1544664</v>
      </c>
      <c r="AJ27">
        <v>0</v>
      </c>
      <c r="AK27">
        <v>15.883439999999998</v>
      </c>
      <c r="AL27">
        <v>0</v>
      </c>
      <c r="AM27">
        <v>3.2392661714285702</v>
      </c>
      <c r="AN27">
        <v>0.93737000000000004</v>
      </c>
      <c r="AO27">
        <v>0.64943424000000005</v>
      </c>
      <c r="AP27">
        <v>0.55021511999999995</v>
      </c>
      <c r="AQ27">
        <v>9.7423199999999976</v>
      </c>
      <c r="AR27">
        <v>15.241824000000001</v>
      </c>
      <c r="AS27">
        <v>10.070059583999999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29.101787473166119</v>
      </c>
      <c r="BB27">
        <f t="shared" si="0"/>
        <v>992.0135866305701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3</v>
      </c>
      <c r="K28">
        <v>9.4081105956094042</v>
      </c>
      <c r="L28">
        <v>578.48939232150292</v>
      </c>
      <c r="M28">
        <v>24.848646587876477</v>
      </c>
      <c r="N28">
        <v>36.245588235294115</v>
      </c>
      <c r="O28">
        <v>0</v>
      </c>
      <c r="P28">
        <v>38.527498770592572</v>
      </c>
      <c r="Q28">
        <v>6.6932515337423313</v>
      </c>
      <c r="R28">
        <v>13.0082754066521</v>
      </c>
      <c r="S28">
        <v>8.1002374024961004</v>
      </c>
      <c r="T28">
        <v>0</v>
      </c>
      <c r="U28">
        <v>125.34073075410481</v>
      </c>
      <c r="V28">
        <v>4.3656069364161851</v>
      </c>
      <c r="W28">
        <v>13.069052053486152</v>
      </c>
      <c r="X28">
        <v>30.168990998534646</v>
      </c>
      <c r="Y28">
        <v>0</v>
      </c>
      <c r="Z28">
        <v>4.0214116799999999</v>
      </c>
      <c r="AA28">
        <v>12.918427599999999</v>
      </c>
      <c r="AB28">
        <v>4.0078511199999998</v>
      </c>
      <c r="AC28">
        <v>5.9383226239999995</v>
      </c>
      <c r="AD28">
        <v>5.592902640000001</v>
      </c>
      <c r="AE28">
        <v>8.6597367999999992</v>
      </c>
      <c r="AF28">
        <v>2.7224999999999997</v>
      </c>
      <c r="AG28">
        <v>12.451171200000001</v>
      </c>
      <c r="AH28">
        <v>14.352656239999998</v>
      </c>
      <c r="AI28">
        <v>10.1544664</v>
      </c>
      <c r="AJ28">
        <v>0</v>
      </c>
      <c r="AK28">
        <v>15.883439999999998</v>
      </c>
      <c r="AL28">
        <v>0</v>
      </c>
      <c r="AM28">
        <v>3.2392661714285702</v>
      </c>
      <c r="AN28">
        <v>0.93737000000000004</v>
      </c>
      <c r="AO28">
        <v>0.61335455999999999</v>
      </c>
      <c r="AP28">
        <v>0.55021511999999995</v>
      </c>
      <c r="AQ28">
        <v>10.496189999999999</v>
      </c>
      <c r="AR28">
        <v>15.241824000000001</v>
      </c>
      <c r="AS28">
        <v>10.070059583999999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29.329821112753429</v>
      </c>
      <c r="BB28">
        <f t="shared" si="0"/>
        <v>999.78672622298279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3</v>
      </c>
      <c r="K29">
        <v>9.4081105956094042</v>
      </c>
      <c r="L29">
        <v>578.48939232150292</v>
      </c>
      <c r="M29">
        <v>24.848646587876477</v>
      </c>
      <c r="N29">
        <v>36.245588235294115</v>
      </c>
      <c r="O29">
        <v>0</v>
      </c>
      <c r="P29">
        <v>38.527498770592572</v>
      </c>
      <c r="Q29">
        <v>6.6932515337423313</v>
      </c>
      <c r="R29">
        <v>13.0082754066521</v>
      </c>
      <c r="S29">
        <v>8.1002374024961004</v>
      </c>
      <c r="T29">
        <v>0</v>
      </c>
      <c r="U29">
        <v>125.34073075410481</v>
      </c>
      <c r="V29">
        <v>4.3656069364161851</v>
      </c>
      <c r="W29">
        <v>13.069052053486152</v>
      </c>
      <c r="X29">
        <v>30.168990998534646</v>
      </c>
      <c r="Y29">
        <v>0</v>
      </c>
      <c r="Z29">
        <v>4.0214116799999999</v>
      </c>
      <c r="AA29">
        <v>12.918427599999999</v>
      </c>
      <c r="AB29">
        <v>7.3613591999999999</v>
      </c>
      <c r="AC29">
        <v>5.9383226239999995</v>
      </c>
      <c r="AD29">
        <v>5.592902640000001</v>
      </c>
      <c r="AE29">
        <v>8.6597367999999992</v>
      </c>
      <c r="AF29">
        <v>2.7224999999999997</v>
      </c>
      <c r="AG29">
        <v>12.451171200000001</v>
      </c>
      <c r="AH29">
        <v>14.352656239999998</v>
      </c>
      <c r="AI29">
        <v>10.1544664</v>
      </c>
      <c r="AJ29">
        <v>0</v>
      </c>
      <c r="AK29">
        <v>15.883439999999998</v>
      </c>
      <c r="AL29">
        <v>0</v>
      </c>
      <c r="AM29">
        <v>3.2392661714285702</v>
      </c>
      <c r="AN29">
        <v>0.93737000000000004</v>
      </c>
      <c r="AO29">
        <v>0.59531471999999996</v>
      </c>
      <c r="AP29">
        <v>0.55021511999999995</v>
      </c>
      <c r="AQ29">
        <v>10.496189999999999</v>
      </c>
      <c r="AR29">
        <v>15.241824000000001</v>
      </c>
      <c r="AS29">
        <v>10.070059583999999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29.424881865553424</v>
      </c>
      <c r="BB29">
        <f t="shared" si="0"/>
        <v>1003.027133710183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3</v>
      </c>
      <c r="K30">
        <v>9.4081105956094042</v>
      </c>
      <c r="L30">
        <v>578.48939232150292</v>
      </c>
      <c r="M30">
        <v>24.848646587876477</v>
      </c>
      <c r="N30">
        <v>36.245588235294115</v>
      </c>
      <c r="O30">
        <v>0</v>
      </c>
      <c r="P30">
        <v>38.527498770592572</v>
      </c>
      <c r="Q30">
        <v>6.6932515337423313</v>
      </c>
      <c r="R30">
        <v>13.0082754066521</v>
      </c>
      <c r="S30">
        <v>8.1002374024961004</v>
      </c>
      <c r="T30">
        <v>0</v>
      </c>
      <c r="U30">
        <v>125.34073075410481</v>
      </c>
      <c r="V30">
        <v>4.3656069364161851</v>
      </c>
      <c r="W30">
        <v>13.069052053486152</v>
      </c>
      <c r="X30">
        <v>30.168990998534646</v>
      </c>
      <c r="Y30">
        <v>0</v>
      </c>
      <c r="Z30">
        <v>4.0214116799999999</v>
      </c>
      <c r="AA30">
        <v>12.918427599999999</v>
      </c>
      <c r="AB30">
        <v>7.3613591999999999</v>
      </c>
      <c r="AC30">
        <v>5.9383226239999995</v>
      </c>
      <c r="AD30">
        <v>5.592902640000001</v>
      </c>
      <c r="AE30">
        <v>8.6597367999999992</v>
      </c>
      <c r="AF30">
        <v>2.7224999999999997</v>
      </c>
      <c r="AG30">
        <v>12.451171200000001</v>
      </c>
      <c r="AH30">
        <v>14.352656239999998</v>
      </c>
      <c r="AI30">
        <v>10.1544664</v>
      </c>
      <c r="AJ30">
        <v>0</v>
      </c>
      <c r="AK30">
        <v>15.883439999999998</v>
      </c>
      <c r="AL30">
        <v>0</v>
      </c>
      <c r="AM30">
        <v>3.2392661714285702</v>
      </c>
      <c r="AN30">
        <v>0.93737000000000004</v>
      </c>
      <c r="AO30">
        <v>0.55923503999999991</v>
      </c>
      <c r="AP30">
        <v>0.55021511999999995</v>
      </c>
      <c r="AQ30">
        <v>10.496189999999999</v>
      </c>
      <c r="AR30">
        <v>15.241824000000001</v>
      </c>
      <c r="AS30">
        <v>10.070059583999999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29.423853778753426</v>
      </c>
      <c r="BB30">
        <f t="shared" si="0"/>
        <v>1002.9920821169828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3</v>
      </c>
      <c r="K31">
        <v>9.4081105956094042</v>
      </c>
      <c r="L31">
        <v>578.48939232150292</v>
      </c>
      <c r="M31">
        <v>24.848646587876477</v>
      </c>
      <c r="N31">
        <v>36.245588235294115</v>
      </c>
      <c r="O31">
        <v>0</v>
      </c>
      <c r="P31">
        <v>38.527498770592572</v>
      </c>
      <c r="Q31">
        <v>6.6932515337423313</v>
      </c>
      <c r="R31">
        <v>13.0082754066521</v>
      </c>
      <c r="S31">
        <v>8.1002374024961004</v>
      </c>
      <c r="T31">
        <v>0</v>
      </c>
      <c r="U31">
        <v>125.34073075410481</v>
      </c>
      <c r="V31">
        <v>4.3656069364161851</v>
      </c>
      <c r="W31">
        <v>13.069052053486152</v>
      </c>
      <c r="X31">
        <v>30.168990998534646</v>
      </c>
      <c r="Y31">
        <v>0</v>
      </c>
      <c r="Z31">
        <v>4.0214116799999999</v>
      </c>
      <c r="AA31">
        <v>12.918427599999999</v>
      </c>
      <c r="AB31">
        <v>8.0565986799999987</v>
      </c>
      <c r="AC31">
        <v>5.9383226239999995</v>
      </c>
      <c r="AD31">
        <v>5.592902640000001</v>
      </c>
      <c r="AE31">
        <v>8.6597367999999992</v>
      </c>
      <c r="AF31">
        <v>2.7224999999999997</v>
      </c>
      <c r="AG31">
        <v>12.451171200000001</v>
      </c>
      <c r="AH31">
        <v>14.352656239999998</v>
      </c>
      <c r="AI31">
        <v>1.5622255999999999</v>
      </c>
      <c r="AJ31">
        <v>0</v>
      </c>
      <c r="AK31">
        <v>15.883439999999998</v>
      </c>
      <c r="AL31">
        <v>0</v>
      </c>
      <c r="AM31">
        <v>3.2392661714285702</v>
      </c>
      <c r="AN31">
        <v>0.93737000000000004</v>
      </c>
      <c r="AO31">
        <v>0.3323840520000001</v>
      </c>
      <c r="AP31">
        <v>0.55021511999999995</v>
      </c>
      <c r="AQ31">
        <v>9.7423199999999976</v>
      </c>
      <c r="AR31">
        <v>15.241824000000001</v>
      </c>
      <c r="AS31">
        <v>10.070059583999999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29.170838949166118</v>
      </c>
      <c r="BB31">
        <f t="shared" si="0"/>
        <v>994.36737463857003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3</v>
      </c>
      <c r="K32">
        <v>9.4081105956094042</v>
      </c>
      <c r="L32">
        <v>578.48939232150292</v>
      </c>
      <c r="M32">
        <v>24.848646587876477</v>
      </c>
      <c r="N32">
        <v>36.245588235294115</v>
      </c>
      <c r="O32">
        <v>0</v>
      </c>
      <c r="P32">
        <v>38.527498770592572</v>
      </c>
      <c r="Q32">
        <v>6.6932515337423313</v>
      </c>
      <c r="R32">
        <v>13.0082754066521</v>
      </c>
      <c r="S32">
        <v>8.1002374024961004</v>
      </c>
      <c r="T32">
        <v>0</v>
      </c>
      <c r="U32">
        <v>125.34073075410481</v>
      </c>
      <c r="V32">
        <v>4.3656069364161851</v>
      </c>
      <c r="W32">
        <v>13.069052053486152</v>
      </c>
      <c r="X32">
        <v>30.168990998534646</v>
      </c>
      <c r="Y32">
        <v>0</v>
      </c>
      <c r="Z32">
        <v>4.0214116799999999</v>
      </c>
      <c r="AA32">
        <v>12.918427599999999</v>
      </c>
      <c r="AB32">
        <v>8.0565986799999987</v>
      </c>
      <c r="AC32">
        <v>5.9383226239999995</v>
      </c>
      <c r="AD32">
        <v>5.592902640000001</v>
      </c>
      <c r="AE32">
        <v>8.6597367999999992</v>
      </c>
      <c r="AF32">
        <v>2.7224999999999997</v>
      </c>
      <c r="AG32">
        <v>12.451171200000001</v>
      </c>
      <c r="AH32">
        <v>14.352656239999998</v>
      </c>
      <c r="AI32">
        <v>0.78111279999999994</v>
      </c>
      <c r="AJ32">
        <v>0</v>
      </c>
      <c r="AK32">
        <v>15.883439999999998</v>
      </c>
      <c r="AL32">
        <v>0</v>
      </c>
      <c r="AM32">
        <v>4.8588992571428564</v>
      </c>
      <c r="AN32">
        <v>0.93737000000000004</v>
      </c>
      <c r="AO32">
        <v>0.31732078559999999</v>
      </c>
      <c r="AP32">
        <v>0.55021511999999995</v>
      </c>
      <c r="AQ32">
        <v>6.9974599999999985</v>
      </c>
      <c r="AR32">
        <v>15.241824000000001</v>
      </c>
      <c r="AS32">
        <v>10.070059583999999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29.116078630715322</v>
      </c>
      <c r="BB32">
        <f t="shared" si="0"/>
        <v>992.50073197633515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3</v>
      </c>
      <c r="K33">
        <v>9.4081105956094042</v>
      </c>
      <c r="L33">
        <v>578.48939232150292</v>
      </c>
      <c r="M33">
        <v>24.848646587876477</v>
      </c>
      <c r="N33">
        <v>36.245588235294115</v>
      </c>
      <c r="O33">
        <v>0</v>
      </c>
      <c r="P33">
        <v>38.527498770592572</v>
      </c>
      <c r="Q33">
        <v>6.6932515337423313</v>
      </c>
      <c r="R33">
        <v>13.0082754066521</v>
      </c>
      <c r="S33">
        <v>8.1002374024961004</v>
      </c>
      <c r="T33">
        <v>0</v>
      </c>
      <c r="U33">
        <v>125.34073075410481</v>
      </c>
      <c r="V33">
        <v>4.3656069364161851</v>
      </c>
      <c r="W33">
        <v>13.226569142584188</v>
      </c>
      <c r="X33">
        <v>30.168990998534646</v>
      </c>
      <c r="Y33">
        <v>0</v>
      </c>
      <c r="Z33">
        <v>4.0214116799999999</v>
      </c>
      <c r="AA33">
        <v>12.918427599999999</v>
      </c>
      <c r="AB33">
        <v>8.0565986799999987</v>
      </c>
      <c r="AC33">
        <v>5.9383226239999995</v>
      </c>
      <c r="AD33">
        <v>5.592902640000001</v>
      </c>
      <c r="AE33">
        <v>8.6597367999999992</v>
      </c>
      <c r="AF33">
        <v>2.7224999999999997</v>
      </c>
      <c r="AG33">
        <v>12.451171200000001</v>
      </c>
      <c r="AH33">
        <v>14.352656239999998</v>
      </c>
      <c r="AI33">
        <v>0</v>
      </c>
      <c r="AJ33">
        <v>0</v>
      </c>
      <c r="AK33">
        <v>15.883439999999998</v>
      </c>
      <c r="AL33">
        <v>0</v>
      </c>
      <c r="AM33">
        <v>4.8588992571428564</v>
      </c>
      <c r="AN33">
        <v>0.93737000000000004</v>
      </c>
      <c r="AO33">
        <v>0.35872221839999996</v>
      </c>
      <c r="AP33">
        <v>0.55021511999999995</v>
      </c>
      <c r="AQ33">
        <v>3.4987300000000001</v>
      </c>
      <c r="AR33">
        <v>15.241824000000001</v>
      </c>
      <c r="AS33">
        <v>9.7861171043999988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28.991679988739847</v>
      </c>
      <c r="BB33">
        <f t="shared" si="0"/>
        <v>988.26026386060857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3</v>
      </c>
      <c r="K34">
        <v>9.4081105956094042</v>
      </c>
      <c r="L34">
        <v>578.48939232150292</v>
      </c>
      <c r="M34">
        <v>24.848646587876477</v>
      </c>
      <c r="N34">
        <v>36.245588235294115</v>
      </c>
      <c r="O34">
        <v>0</v>
      </c>
      <c r="P34">
        <v>38.527498770592572</v>
      </c>
      <c r="Q34">
        <v>6.6932515337423313</v>
      </c>
      <c r="R34">
        <v>13.0082754066521</v>
      </c>
      <c r="S34">
        <v>8.1002374024961004</v>
      </c>
      <c r="T34">
        <v>0</v>
      </c>
      <c r="U34">
        <v>125.34073075410481</v>
      </c>
      <c r="V34">
        <v>4.3656069364161851</v>
      </c>
      <c r="W34">
        <v>13.226569142584188</v>
      </c>
      <c r="X34">
        <v>30.168990998534646</v>
      </c>
      <c r="Y34">
        <v>0</v>
      </c>
      <c r="Z34">
        <v>4.0214116799999999</v>
      </c>
      <c r="AA34">
        <v>12.918427599999999</v>
      </c>
      <c r="AB34">
        <v>8.0565986799999987</v>
      </c>
      <c r="AC34">
        <v>5.9383226239999995</v>
      </c>
      <c r="AD34">
        <v>5.592902640000001</v>
      </c>
      <c r="AE34">
        <v>8.6597367999999992</v>
      </c>
      <c r="AF34">
        <v>2.7224999999999997</v>
      </c>
      <c r="AG34">
        <v>12.451171200000001</v>
      </c>
      <c r="AH34">
        <v>14.352656239999998</v>
      </c>
      <c r="AI34">
        <v>0</v>
      </c>
      <c r="AJ34">
        <v>0</v>
      </c>
      <c r="AK34">
        <v>15.883439999999998</v>
      </c>
      <c r="AL34">
        <v>0</v>
      </c>
      <c r="AM34">
        <v>4.8588992571428564</v>
      </c>
      <c r="AN34">
        <v>0.93737000000000004</v>
      </c>
      <c r="AO34">
        <v>0.3744168792</v>
      </c>
      <c r="AP34">
        <v>0.55021511999999995</v>
      </c>
      <c r="AQ34">
        <v>0</v>
      </c>
      <c r="AR34">
        <v>15.241824000000001</v>
      </c>
      <c r="AS34">
        <v>9.7861171043999988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28.892413344727146</v>
      </c>
      <c r="BB34">
        <f t="shared" si="0"/>
        <v>984.87649516542126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3</v>
      </c>
      <c r="K35">
        <v>9.6139773482485609</v>
      </c>
      <c r="L35">
        <v>578.48939232150292</v>
      </c>
      <c r="M35">
        <v>24.848646587876477</v>
      </c>
      <c r="N35">
        <v>36.245588235294115</v>
      </c>
      <c r="O35">
        <v>0</v>
      </c>
      <c r="P35">
        <v>38.527498770592572</v>
      </c>
      <c r="Q35">
        <v>6.6932515337423313</v>
      </c>
      <c r="R35">
        <v>13.0082754066521</v>
      </c>
      <c r="S35">
        <v>8.1002374024961004</v>
      </c>
      <c r="T35">
        <v>0</v>
      </c>
      <c r="U35">
        <v>125.34073075410481</v>
      </c>
      <c r="V35">
        <v>4.3656069364161851</v>
      </c>
      <c r="W35">
        <v>13.226569142584188</v>
      </c>
      <c r="X35">
        <v>30.168990998534646</v>
      </c>
      <c r="Y35">
        <v>0</v>
      </c>
      <c r="Z35">
        <v>4.0214116799999999</v>
      </c>
      <c r="AA35">
        <v>8.6042059999999996</v>
      </c>
      <c r="AB35">
        <v>8.0565986799999987</v>
      </c>
      <c r="AC35">
        <v>5.9383226239999995</v>
      </c>
      <c r="AD35">
        <v>5.592902640000001</v>
      </c>
      <c r="AE35">
        <v>8.6597367999999992</v>
      </c>
      <c r="AF35">
        <v>2.7224999999999997</v>
      </c>
      <c r="AG35">
        <v>12.451171200000001</v>
      </c>
      <c r="AH35">
        <v>14.352656239999998</v>
      </c>
      <c r="AI35">
        <v>0</v>
      </c>
      <c r="AJ35">
        <v>0</v>
      </c>
      <c r="AK35">
        <v>15.883439999999998</v>
      </c>
      <c r="AL35">
        <v>0</v>
      </c>
      <c r="AM35">
        <v>4.8588992571428564</v>
      </c>
      <c r="AN35">
        <v>0.93737000000000004</v>
      </c>
      <c r="AO35">
        <v>0.3745972776</v>
      </c>
      <c r="AP35">
        <v>0.55021511999999995</v>
      </c>
      <c r="AQ35">
        <v>0</v>
      </c>
      <c r="AR35">
        <v>15.241824000000001</v>
      </c>
      <c r="AS35">
        <v>9.7861171043999988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28.775330140422348</v>
      </c>
      <c r="BB35">
        <f t="shared" si="0"/>
        <v>980.88540392076516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3</v>
      </c>
      <c r="K36">
        <v>9.6139773482485609</v>
      </c>
      <c r="L36">
        <v>578.48939232150292</v>
      </c>
      <c r="M36">
        <v>24.848646587876477</v>
      </c>
      <c r="N36">
        <v>36.245588235294115</v>
      </c>
      <c r="O36">
        <v>0</v>
      </c>
      <c r="P36">
        <v>38.527498770592572</v>
      </c>
      <c r="Q36">
        <v>6.6932515337423313</v>
      </c>
      <c r="R36">
        <v>13.0082754066521</v>
      </c>
      <c r="S36">
        <v>8.1002374024961004</v>
      </c>
      <c r="T36">
        <v>0</v>
      </c>
      <c r="U36">
        <v>125.34073075410481</v>
      </c>
      <c r="V36">
        <v>4.3656069364161851</v>
      </c>
      <c r="W36">
        <v>13.226569142584188</v>
      </c>
      <c r="X36">
        <v>30.168990998534646</v>
      </c>
      <c r="Y36">
        <v>0</v>
      </c>
      <c r="Z36">
        <v>4.0214116799999999</v>
      </c>
      <c r="AA36">
        <v>8.6042059999999996</v>
      </c>
      <c r="AB36">
        <v>8.0565986799999987</v>
      </c>
      <c r="AC36">
        <v>5.9383226239999995</v>
      </c>
      <c r="AD36">
        <v>5.592902640000001</v>
      </c>
      <c r="AE36">
        <v>8.6597367999999992</v>
      </c>
      <c r="AF36">
        <v>2.7224999999999997</v>
      </c>
      <c r="AG36">
        <v>12.451171200000001</v>
      </c>
      <c r="AH36">
        <v>14.352656239999998</v>
      </c>
      <c r="AI36">
        <v>0</v>
      </c>
      <c r="AJ36">
        <v>0</v>
      </c>
      <c r="AK36">
        <v>15.883439999999998</v>
      </c>
      <c r="AL36">
        <v>0</v>
      </c>
      <c r="AM36">
        <v>4.8588992571428564</v>
      </c>
      <c r="AN36">
        <v>0.93737000000000004</v>
      </c>
      <c r="AO36">
        <v>0.37676205839999999</v>
      </c>
      <c r="AP36">
        <v>0.55021511999999995</v>
      </c>
      <c r="AQ36">
        <v>0</v>
      </c>
      <c r="AR36">
        <v>15.241824000000001</v>
      </c>
      <c r="AS36">
        <v>9.7861171043999988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28.775391807222348</v>
      </c>
      <c r="BB36">
        <f t="shared" si="0"/>
        <v>980.88750703476524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3</v>
      </c>
      <c r="K37">
        <v>9.6860387286763441</v>
      </c>
      <c r="L37">
        <v>578.48939232150292</v>
      </c>
      <c r="M37">
        <v>24.848646587876477</v>
      </c>
      <c r="N37">
        <v>36.245588235294115</v>
      </c>
      <c r="O37">
        <v>0</v>
      </c>
      <c r="P37">
        <v>38.527498770592572</v>
      </c>
      <c r="Q37">
        <v>6.6932515337423313</v>
      </c>
      <c r="R37">
        <v>13.0082754066521</v>
      </c>
      <c r="S37">
        <v>8.1002374024961004</v>
      </c>
      <c r="T37">
        <v>0</v>
      </c>
      <c r="U37">
        <v>125.34073075410481</v>
      </c>
      <c r="V37">
        <v>4.3656069364161851</v>
      </c>
      <c r="W37">
        <v>13.226569142584188</v>
      </c>
      <c r="X37">
        <v>30.168990998534646</v>
      </c>
      <c r="Y37">
        <v>0</v>
      </c>
      <c r="Z37">
        <v>4.0214116799999999</v>
      </c>
      <c r="AA37">
        <v>8.2406480000000002</v>
      </c>
      <c r="AB37">
        <v>8.0565986799999987</v>
      </c>
      <c r="AC37">
        <v>5.9383226239999995</v>
      </c>
      <c r="AD37">
        <v>5.592902640000001</v>
      </c>
      <c r="AE37">
        <v>8.6597367999999992</v>
      </c>
      <c r="AF37">
        <v>2.7224999999999997</v>
      </c>
      <c r="AG37">
        <v>12.451171200000001</v>
      </c>
      <c r="AH37">
        <v>7.4668677199999998</v>
      </c>
      <c r="AI37">
        <v>0</v>
      </c>
      <c r="AJ37">
        <v>0</v>
      </c>
      <c r="AK37">
        <v>15.883439999999998</v>
      </c>
      <c r="AL37">
        <v>0</v>
      </c>
      <c r="AM37">
        <v>3.2392661714285702</v>
      </c>
      <c r="AN37">
        <v>0.93737000000000004</v>
      </c>
      <c r="AO37">
        <v>0.33698421119999999</v>
      </c>
      <c r="AP37">
        <v>0.55021511999999995</v>
      </c>
      <c r="AQ37">
        <v>0</v>
      </c>
      <c r="AR37">
        <v>15.241824000000001</v>
      </c>
      <c r="AS37">
        <v>9.7861171043999988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28.523546318595201</v>
      </c>
      <c r="BB37">
        <f t="shared" si="0"/>
        <v>972.30265645090583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3</v>
      </c>
      <c r="K38">
        <v>9.4080825944273734</v>
      </c>
      <c r="L38">
        <v>578.48939232150292</v>
      </c>
      <c r="M38">
        <v>24.848646587876477</v>
      </c>
      <c r="N38">
        <v>36.245588235294115</v>
      </c>
      <c r="O38">
        <v>0</v>
      </c>
      <c r="P38">
        <v>38.527498770592572</v>
      </c>
      <c r="Q38">
        <v>6.6932515337423313</v>
      </c>
      <c r="R38">
        <v>13.0082754066521</v>
      </c>
      <c r="S38">
        <v>8.1002374024961004</v>
      </c>
      <c r="T38">
        <v>0</v>
      </c>
      <c r="U38">
        <v>125.34073075410481</v>
      </c>
      <c r="V38">
        <v>4.3656069364161851</v>
      </c>
      <c r="W38">
        <v>13.226569142584188</v>
      </c>
      <c r="X38">
        <v>30.168990998534646</v>
      </c>
      <c r="Y38">
        <v>0</v>
      </c>
      <c r="Z38">
        <v>4.0214116799999999</v>
      </c>
      <c r="AA38">
        <v>3.6840543999999995</v>
      </c>
      <c r="AB38">
        <v>8.0565986799999987</v>
      </c>
      <c r="AC38">
        <v>5.9383226239999995</v>
      </c>
      <c r="AD38">
        <v>5.592902640000001</v>
      </c>
      <c r="AE38">
        <v>8.6597367999999992</v>
      </c>
      <c r="AF38">
        <v>2.7224999999999997</v>
      </c>
      <c r="AG38">
        <v>12.451171200000001</v>
      </c>
      <c r="AH38">
        <v>5.8107920000000002</v>
      </c>
      <c r="AI38">
        <v>0</v>
      </c>
      <c r="AJ38">
        <v>0</v>
      </c>
      <c r="AK38">
        <v>15.883439999999998</v>
      </c>
      <c r="AL38">
        <v>0</v>
      </c>
      <c r="AM38">
        <v>3.2392661714285702</v>
      </c>
      <c r="AN38">
        <v>0.93737000000000004</v>
      </c>
      <c r="AO38">
        <v>0.33851759760000005</v>
      </c>
      <c r="AP38">
        <v>0.55021511999999995</v>
      </c>
      <c r="AQ38">
        <v>0</v>
      </c>
      <c r="AR38">
        <v>15.241824000000001</v>
      </c>
      <c r="AS38">
        <v>9.7861171043999988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28.338607114754147</v>
      </c>
      <c r="BB38">
        <f t="shared" si="0"/>
        <v>965.99850358689798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3</v>
      </c>
      <c r="K39">
        <v>4.7039213835616431</v>
      </c>
      <c r="L39">
        <v>449.99370006012265</v>
      </c>
      <c r="M39">
        <v>24.848646587876477</v>
      </c>
      <c r="N39">
        <v>36.245588235294115</v>
      </c>
      <c r="O39">
        <v>0</v>
      </c>
      <c r="P39">
        <v>38.527498770592572</v>
      </c>
      <c r="Q39">
        <v>6.6932515337423313</v>
      </c>
      <c r="R39">
        <v>13.0082754066521</v>
      </c>
      <c r="S39">
        <v>8.1002374024961004</v>
      </c>
      <c r="T39">
        <v>0</v>
      </c>
      <c r="U39">
        <v>125.34073075410481</v>
      </c>
      <c r="V39">
        <v>4.3656069364161851</v>
      </c>
      <c r="W39">
        <v>13.226569142584188</v>
      </c>
      <c r="X39">
        <v>30.168990998534646</v>
      </c>
      <c r="Y39">
        <v>0</v>
      </c>
      <c r="Z39">
        <v>4.0214116799999999</v>
      </c>
      <c r="AA39">
        <v>0</v>
      </c>
      <c r="AB39">
        <v>8.0565986799999987</v>
      </c>
      <c r="AC39">
        <v>5.9383226239999995</v>
      </c>
      <c r="AD39">
        <v>5.592902640000001</v>
      </c>
      <c r="AE39">
        <v>8.6597367999999992</v>
      </c>
      <c r="AF39">
        <v>2.7224999999999997</v>
      </c>
      <c r="AG39">
        <v>12.451171200000001</v>
      </c>
      <c r="AH39">
        <v>5.8107920000000002</v>
      </c>
      <c r="AI39">
        <v>0</v>
      </c>
      <c r="AJ39">
        <v>0</v>
      </c>
      <c r="AK39">
        <v>15.883439999999998</v>
      </c>
      <c r="AL39">
        <v>0</v>
      </c>
      <c r="AM39">
        <v>1.6196330857142851</v>
      </c>
      <c r="AN39">
        <v>0.93737000000000004</v>
      </c>
      <c r="AO39">
        <v>0.35195727840000002</v>
      </c>
      <c r="AP39">
        <v>0.74672052</v>
      </c>
      <c r="AQ39">
        <v>0</v>
      </c>
      <c r="AR39">
        <v>16.257945599999999</v>
      </c>
      <c r="AS39">
        <v>9.7861171043999988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24.426199429848602</v>
      </c>
      <c r="BB39">
        <f t="shared" si="0"/>
        <v>832.63343699464349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3</v>
      </c>
      <c r="K40">
        <v>4.7039213835616431</v>
      </c>
      <c r="L40">
        <v>399.99301134991123</v>
      </c>
      <c r="M40">
        <v>24.848646587876477</v>
      </c>
      <c r="N40">
        <v>36.245588235294115</v>
      </c>
      <c r="O40">
        <v>0</v>
      </c>
      <c r="P40">
        <v>38.527498770592572</v>
      </c>
      <c r="Q40">
        <v>6.6932515337423313</v>
      </c>
      <c r="R40">
        <v>13.0082754066521</v>
      </c>
      <c r="S40">
        <v>8.1002374024961004</v>
      </c>
      <c r="T40">
        <v>0</v>
      </c>
      <c r="U40">
        <v>125.34073075410481</v>
      </c>
      <c r="V40">
        <v>4.3656069364161851</v>
      </c>
      <c r="W40">
        <v>13.226569142584188</v>
      </c>
      <c r="X40">
        <v>30.168990998534646</v>
      </c>
      <c r="Y40">
        <v>0</v>
      </c>
      <c r="Z40">
        <v>4.0214116799999999</v>
      </c>
      <c r="AA40">
        <v>0</v>
      </c>
      <c r="AB40">
        <v>8.0565986799999987</v>
      </c>
      <c r="AC40">
        <v>5.9383226239999995</v>
      </c>
      <c r="AD40">
        <v>5.592902640000001</v>
      </c>
      <c r="AE40">
        <v>8.6597367999999992</v>
      </c>
      <c r="AF40">
        <v>2.7224999999999997</v>
      </c>
      <c r="AG40">
        <v>12.451171200000001</v>
      </c>
      <c r="AH40">
        <v>5.8107920000000002</v>
      </c>
      <c r="AI40">
        <v>0</v>
      </c>
      <c r="AJ40">
        <v>0</v>
      </c>
      <c r="AK40">
        <v>15.883439999999998</v>
      </c>
      <c r="AL40">
        <v>0</v>
      </c>
      <c r="AM40">
        <v>1.6196330857142851</v>
      </c>
      <c r="AN40">
        <v>0.93737000000000004</v>
      </c>
      <c r="AO40">
        <v>0.36575775599999999</v>
      </c>
      <c r="AP40">
        <v>0.74672052</v>
      </c>
      <c r="AQ40">
        <v>0</v>
      </c>
      <c r="AR40">
        <v>16.257945599999999</v>
      </c>
      <c r="AS40">
        <v>9.7861171043999988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23.001573116535404</v>
      </c>
      <c r="BB40">
        <f t="shared" si="0"/>
        <v>784.07117507534508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3</v>
      </c>
      <c r="K41">
        <v>4.7039213835616431</v>
      </c>
      <c r="L41">
        <v>349.99373948187048</v>
      </c>
      <c r="M41">
        <v>24.848646587876477</v>
      </c>
      <c r="N41">
        <v>36.245588235294115</v>
      </c>
      <c r="O41">
        <v>0</v>
      </c>
      <c r="P41">
        <v>38.527498770592572</v>
      </c>
      <c r="Q41">
        <v>6.6932515337423313</v>
      </c>
      <c r="R41">
        <v>13.0082754066521</v>
      </c>
      <c r="S41">
        <v>8.1002374024961004</v>
      </c>
      <c r="T41">
        <v>0</v>
      </c>
      <c r="U41">
        <v>125.34073075410481</v>
      </c>
      <c r="V41">
        <v>4.3656069364161851</v>
      </c>
      <c r="W41">
        <v>13.219433349259434</v>
      </c>
      <c r="X41">
        <v>30.168990998534646</v>
      </c>
      <c r="Y41">
        <v>0</v>
      </c>
      <c r="Z41">
        <v>4.0214116799999999</v>
      </c>
      <c r="AA41">
        <v>0</v>
      </c>
      <c r="AB41">
        <v>8.0565986799999987</v>
      </c>
      <c r="AC41">
        <v>5.9383226239999995</v>
      </c>
      <c r="AD41">
        <v>5.592902640000001</v>
      </c>
      <c r="AE41">
        <v>4.7234928000000007</v>
      </c>
      <c r="AF41">
        <v>2.7224999999999997</v>
      </c>
      <c r="AG41">
        <v>12.451171200000001</v>
      </c>
      <c r="AH41">
        <v>5.8107920000000002</v>
      </c>
      <c r="AI41">
        <v>0</v>
      </c>
      <c r="AJ41">
        <v>0</v>
      </c>
      <c r="AK41">
        <v>15.883439999999998</v>
      </c>
      <c r="AL41">
        <v>0</v>
      </c>
      <c r="AM41">
        <v>1.6196330857142851</v>
      </c>
      <c r="AN41">
        <v>0.93737000000000004</v>
      </c>
      <c r="AO41">
        <v>0.37216189919999998</v>
      </c>
      <c r="AP41">
        <v>0.74672052</v>
      </c>
      <c r="AQ41">
        <v>0</v>
      </c>
      <c r="AR41">
        <v>16.257945599999999</v>
      </c>
      <c r="AS41">
        <v>9.7861171043999988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21.464390086951795</v>
      </c>
      <c r="BB41">
        <f t="shared" si="0"/>
        <v>731.67211058676344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3</v>
      </c>
      <c r="K42">
        <v>4.7039213835616431</v>
      </c>
      <c r="L42">
        <v>319.99290172802404</v>
      </c>
      <c r="M42">
        <v>24.848646587876477</v>
      </c>
      <c r="N42">
        <v>36.245588235294115</v>
      </c>
      <c r="O42">
        <v>0</v>
      </c>
      <c r="P42">
        <v>38.527498770592572</v>
      </c>
      <c r="Q42">
        <v>6.6932515337423313</v>
      </c>
      <c r="R42">
        <v>13.0082754066521</v>
      </c>
      <c r="S42">
        <v>8.1002374024961004</v>
      </c>
      <c r="T42">
        <v>0</v>
      </c>
      <c r="U42">
        <v>125.34073075410481</v>
      </c>
      <c r="V42">
        <v>4.3656069364161851</v>
      </c>
      <c r="W42">
        <v>13.219433349259434</v>
      </c>
      <c r="X42">
        <v>30.168990998534646</v>
      </c>
      <c r="Y42">
        <v>0</v>
      </c>
      <c r="Z42">
        <v>4.0214116799999999</v>
      </c>
      <c r="AA42">
        <v>0</v>
      </c>
      <c r="AB42">
        <v>8.0565986799999987</v>
      </c>
      <c r="AC42">
        <v>5.9383226239999995</v>
      </c>
      <c r="AD42">
        <v>5.592902640000001</v>
      </c>
      <c r="AE42">
        <v>4.7234928000000007</v>
      </c>
      <c r="AF42">
        <v>2.7224999999999997</v>
      </c>
      <c r="AG42">
        <v>12.451171200000001</v>
      </c>
      <c r="AH42">
        <v>5.8107920000000002</v>
      </c>
      <c r="AI42">
        <v>0</v>
      </c>
      <c r="AJ42">
        <v>0</v>
      </c>
      <c r="AK42">
        <v>15.883439999999998</v>
      </c>
      <c r="AL42">
        <v>0</v>
      </c>
      <c r="AM42">
        <v>1.6196330857142851</v>
      </c>
      <c r="AN42">
        <v>0.93737000000000004</v>
      </c>
      <c r="AO42">
        <v>0.36927552479999992</v>
      </c>
      <c r="AP42">
        <v>0.74672052</v>
      </c>
      <c r="AQ42">
        <v>0</v>
      </c>
      <c r="AR42">
        <v>16.257945599999999</v>
      </c>
      <c r="AS42">
        <v>9.7861171043999988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20.609283986160833</v>
      </c>
      <c r="BB42">
        <f t="shared" si="0"/>
        <v>702.5234925593079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3</v>
      </c>
      <c r="K43">
        <v>4.7039213835616431</v>
      </c>
      <c r="L43">
        <v>319.98942778154498</v>
      </c>
      <c r="M43">
        <v>24.848646587876477</v>
      </c>
      <c r="N43">
        <v>36.245588235294115</v>
      </c>
      <c r="O43">
        <v>0</v>
      </c>
      <c r="P43">
        <v>38.527498770592572</v>
      </c>
      <c r="Q43">
        <v>6.6932515337423313</v>
      </c>
      <c r="R43">
        <v>13.0082754066521</v>
      </c>
      <c r="S43">
        <v>8.1002374024961004</v>
      </c>
      <c r="T43">
        <v>0</v>
      </c>
      <c r="U43">
        <v>125.34073075410481</v>
      </c>
      <c r="V43">
        <v>4.3656069364161851</v>
      </c>
      <c r="W43">
        <v>13.219433349259434</v>
      </c>
      <c r="X43">
        <v>30.168990998534646</v>
      </c>
      <c r="Y43">
        <v>0</v>
      </c>
      <c r="Z43">
        <v>4.0214116799999999</v>
      </c>
      <c r="AA43">
        <v>0</v>
      </c>
      <c r="AB43">
        <v>8.0565986799999987</v>
      </c>
      <c r="AC43">
        <v>5.9383226239999995</v>
      </c>
      <c r="AD43">
        <v>5.592902640000001</v>
      </c>
      <c r="AE43">
        <v>4.7234928000000007</v>
      </c>
      <c r="AF43">
        <v>2.7224999999999997</v>
      </c>
      <c r="AG43">
        <v>12.451171200000001</v>
      </c>
      <c r="AH43">
        <v>5.8107920000000002</v>
      </c>
      <c r="AI43">
        <v>0</v>
      </c>
      <c r="AJ43">
        <v>0</v>
      </c>
      <c r="AK43">
        <v>15.883439999999998</v>
      </c>
      <c r="AL43">
        <v>0</v>
      </c>
      <c r="AM43">
        <v>1.6196330857142851</v>
      </c>
      <c r="AN43">
        <v>0.93737000000000004</v>
      </c>
      <c r="AO43">
        <v>0.35574564479999993</v>
      </c>
      <c r="AP43">
        <v>0.74672052</v>
      </c>
      <c r="AQ43">
        <v>0</v>
      </c>
      <c r="AR43">
        <v>15.241824000000001</v>
      </c>
      <c r="AS43">
        <v>9.7861171043999988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20.579840104060672</v>
      </c>
      <c r="BB43">
        <f t="shared" si="0"/>
        <v>701.51981101492902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3</v>
      </c>
      <c r="K44">
        <v>4.7039213835616431</v>
      </c>
      <c r="L44">
        <v>349.98834860383943</v>
      </c>
      <c r="M44">
        <v>24.848646587876477</v>
      </c>
      <c r="N44">
        <v>36.245588235294115</v>
      </c>
      <c r="O44">
        <v>0</v>
      </c>
      <c r="P44">
        <v>38.527498770592572</v>
      </c>
      <c r="Q44">
        <v>6.6932515337423313</v>
      </c>
      <c r="R44">
        <v>13.0082754066521</v>
      </c>
      <c r="S44">
        <v>8.1002374024961004</v>
      </c>
      <c r="T44">
        <v>0</v>
      </c>
      <c r="U44">
        <v>125.34073075410481</v>
      </c>
      <c r="V44">
        <v>4.3656069364161851</v>
      </c>
      <c r="W44">
        <v>13.219433349259434</v>
      </c>
      <c r="X44">
        <v>30.168990998534646</v>
      </c>
      <c r="Y44">
        <v>0</v>
      </c>
      <c r="Z44">
        <v>4.0214116799999999</v>
      </c>
      <c r="AA44">
        <v>0</v>
      </c>
      <c r="AB44">
        <v>8.0565986799999987</v>
      </c>
      <c r="AC44">
        <v>5.9383226239999995</v>
      </c>
      <c r="AD44">
        <v>5.592902640000001</v>
      </c>
      <c r="AE44">
        <v>4.7234928000000007</v>
      </c>
      <c r="AF44">
        <v>2.7224999999999997</v>
      </c>
      <c r="AG44">
        <v>12.451171200000001</v>
      </c>
      <c r="AH44">
        <v>5.8107920000000002</v>
      </c>
      <c r="AI44">
        <v>0</v>
      </c>
      <c r="AJ44">
        <v>0</v>
      </c>
      <c r="AK44">
        <v>15.883439999999998</v>
      </c>
      <c r="AL44">
        <v>0</v>
      </c>
      <c r="AM44">
        <v>1.6196330857142851</v>
      </c>
      <c r="AN44">
        <v>0.93737000000000004</v>
      </c>
      <c r="AO44">
        <v>0.33716460959999994</v>
      </c>
      <c r="AP44">
        <v>0.74672052</v>
      </c>
      <c r="AQ44">
        <v>0</v>
      </c>
      <c r="AR44">
        <v>15.241824000000001</v>
      </c>
      <c r="AS44">
        <v>9.7861171043999988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21.434279817377607</v>
      </c>
      <c r="BB44">
        <f t="shared" si="0"/>
        <v>730.64571108870643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3</v>
      </c>
      <c r="K45">
        <v>4.7039213835616431</v>
      </c>
      <c r="L45">
        <v>349.98834860383943</v>
      </c>
      <c r="M45">
        <v>22.398195149464186</v>
      </c>
      <c r="N45">
        <v>36.245588235294115</v>
      </c>
      <c r="O45">
        <v>0</v>
      </c>
      <c r="P45">
        <v>38.527498770592572</v>
      </c>
      <c r="Q45">
        <v>6.6932515337423313</v>
      </c>
      <c r="R45">
        <v>13.0082754066521</v>
      </c>
      <c r="S45">
        <v>8.1002374024961004</v>
      </c>
      <c r="T45">
        <v>0</v>
      </c>
      <c r="U45">
        <v>125.34073075410481</v>
      </c>
      <c r="V45">
        <v>4.3656069364161851</v>
      </c>
      <c r="W45">
        <v>13.219433349259434</v>
      </c>
      <c r="X45">
        <v>30.168990998534646</v>
      </c>
      <c r="Y45">
        <v>0</v>
      </c>
      <c r="Z45">
        <v>4.0214116799999999</v>
      </c>
      <c r="AA45">
        <v>0</v>
      </c>
      <c r="AB45">
        <v>8.0565986799999987</v>
      </c>
      <c r="AC45">
        <v>5.9383226239999995</v>
      </c>
      <c r="AD45">
        <v>5.592902640000001</v>
      </c>
      <c r="AE45">
        <v>4.7234928000000007</v>
      </c>
      <c r="AF45">
        <v>2.7224999999999997</v>
      </c>
      <c r="AG45">
        <v>12.451171200000001</v>
      </c>
      <c r="AH45">
        <v>5.8107920000000002</v>
      </c>
      <c r="AI45">
        <v>0</v>
      </c>
      <c r="AJ45">
        <v>0</v>
      </c>
      <c r="AK45">
        <v>15.883439999999998</v>
      </c>
      <c r="AL45">
        <v>0</v>
      </c>
      <c r="AM45">
        <v>1.6196330857142851</v>
      </c>
      <c r="AN45">
        <v>0.93737000000000004</v>
      </c>
      <c r="AO45">
        <v>0.34789831439999996</v>
      </c>
      <c r="AP45">
        <v>1.9257529199999999</v>
      </c>
      <c r="AQ45">
        <v>0</v>
      </c>
      <c r="AR45">
        <v>15.241824000000001</v>
      </c>
      <c r="AS45">
        <v>9.7861171043999988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21.398350407782857</v>
      </c>
      <c r="BB45">
        <f t="shared" si="0"/>
        <v>729.42095516468885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3</v>
      </c>
      <c r="K46">
        <v>4.7039213835616431</v>
      </c>
      <c r="L46">
        <v>349.98834860383943</v>
      </c>
      <c r="M46">
        <v>22.398195149464186</v>
      </c>
      <c r="N46">
        <v>36.245588235294115</v>
      </c>
      <c r="O46">
        <v>0</v>
      </c>
      <c r="P46">
        <v>38.527498770592572</v>
      </c>
      <c r="Q46">
        <v>6.6932515337423313</v>
      </c>
      <c r="R46">
        <v>13.0082754066521</v>
      </c>
      <c r="S46">
        <v>8.1002374024961004</v>
      </c>
      <c r="T46">
        <v>0</v>
      </c>
      <c r="U46">
        <v>125.34073075410481</v>
      </c>
      <c r="V46">
        <v>4.3656069364161851</v>
      </c>
      <c r="W46">
        <v>13.219433349259434</v>
      </c>
      <c r="X46">
        <v>30.168990998534646</v>
      </c>
      <c r="Y46">
        <v>0</v>
      </c>
      <c r="Z46">
        <v>4.0214116799999999</v>
      </c>
      <c r="AA46">
        <v>0</v>
      </c>
      <c r="AB46">
        <v>8.0565986799999987</v>
      </c>
      <c r="AC46">
        <v>5.9383226239999995</v>
      </c>
      <c r="AD46">
        <v>5.592902640000001</v>
      </c>
      <c r="AE46">
        <v>4.7234928000000007</v>
      </c>
      <c r="AF46">
        <v>2.7224999999999997</v>
      </c>
      <c r="AG46">
        <v>12.451171200000001</v>
      </c>
      <c r="AH46">
        <v>5.8107920000000002</v>
      </c>
      <c r="AI46">
        <v>0</v>
      </c>
      <c r="AJ46">
        <v>0</v>
      </c>
      <c r="AK46">
        <v>15.883439999999998</v>
      </c>
      <c r="AL46">
        <v>0</v>
      </c>
      <c r="AM46">
        <v>1.6196330857142851</v>
      </c>
      <c r="AN46">
        <v>0.93737000000000004</v>
      </c>
      <c r="AO46">
        <v>0.31082644320000002</v>
      </c>
      <c r="AP46">
        <v>1.9257529199999999</v>
      </c>
      <c r="AQ46">
        <v>0</v>
      </c>
      <c r="AR46">
        <v>15.241824000000001</v>
      </c>
      <c r="AS46">
        <v>9.7861171043999988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21.397293788582857</v>
      </c>
      <c r="BB46">
        <f t="shared" si="0"/>
        <v>729.38493991268888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3</v>
      </c>
      <c r="K47">
        <v>4.7039213835616431</v>
      </c>
      <c r="L47">
        <v>411.73774986085084</v>
      </c>
      <c r="M47">
        <v>22.398195149464186</v>
      </c>
      <c r="N47">
        <v>36.245588235294115</v>
      </c>
      <c r="O47">
        <v>0</v>
      </c>
      <c r="P47">
        <v>38.527498770592572</v>
      </c>
      <c r="Q47">
        <v>6.6932515337423313</v>
      </c>
      <c r="R47">
        <v>13.0082754066521</v>
      </c>
      <c r="S47">
        <v>8.1002374024961004</v>
      </c>
      <c r="T47">
        <v>0</v>
      </c>
      <c r="U47">
        <v>125.34073075410481</v>
      </c>
      <c r="V47">
        <v>4.3656069364161851</v>
      </c>
      <c r="W47">
        <v>13.219433349259434</v>
      </c>
      <c r="X47">
        <v>30.168990998534646</v>
      </c>
      <c r="Y47">
        <v>0</v>
      </c>
      <c r="Z47">
        <v>4.0214116799999999</v>
      </c>
      <c r="AA47">
        <v>0</v>
      </c>
      <c r="AB47">
        <v>8.0565986799999987</v>
      </c>
      <c r="AC47">
        <v>5.9383226239999995</v>
      </c>
      <c r="AD47">
        <v>5.592902640000001</v>
      </c>
      <c r="AE47">
        <v>4.7234928000000007</v>
      </c>
      <c r="AF47">
        <v>2.7224999999999997</v>
      </c>
      <c r="AG47">
        <v>12.451171200000001</v>
      </c>
      <c r="AH47">
        <v>5.8107920000000002</v>
      </c>
      <c r="AI47">
        <v>0</v>
      </c>
      <c r="AJ47">
        <v>0</v>
      </c>
      <c r="AK47">
        <v>15.883439999999998</v>
      </c>
      <c r="AL47">
        <v>0</v>
      </c>
      <c r="AM47">
        <v>1.6196330857142851</v>
      </c>
      <c r="AN47">
        <v>0.93737000000000004</v>
      </c>
      <c r="AO47">
        <v>0.29792795759999996</v>
      </c>
      <c r="AP47">
        <v>1.9257529199999999</v>
      </c>
      <c r="AQ47">
        <v>0</v>
      </c>
      <c r="AR47">
        <v>15.241824000000001</v>
      </c>
      <c r="AS47">
        <v>9.7861171043999988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23.156783520193969</v>
      </c>
      <c r="BB47">
        <f t="shared" si="0"/>
        <v>789.36195295248922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3</v>
      </c>
      <c r="K48">
        <v>4.7039213835616431</v>
      </c>
      <c r="L48">
        <v>463.20337978236449</v>
      </c>
      <c r="M48">
        <v>22.398195149464186</v>
      </c>
      <c r="N48">
        <v>36.245588235294115</v>
      </c>
      <c r="O48">
        <v>0</v>
      </c>
      <c r="P48">
        <v>38.527498770592572</v>
      </c>
      <c r="Q48">
        <v>6.6932515337423313</v>
      </c>
      <c r="R48">
        <v>13.0082754066521</v>
      </c>
      <c r="S48">
        <v>8.1002374024961004</v>
      </c>
      <c r="T48">
        <v>0</v>
      </c>
      <c r="U48">
        <v>125.34073075410481</v>
      </c>
      <c r="V48">
        <v>4.3656069364161851</v>
      </c>
      <c r="W48">
        <v>13.219433349259434</v>
      </c>
      <c r="X48">
        <v>30.168990998534646</v>
      </c>
      <c r="Y48">
        <v>0</v>
      </c>
      <c r="Z48">
        <v>4.0214116799999999</v>
      </c>
      <c r="AA48">
        <v>0</v>
      </c>
      <c r="AB48">
        <v>8.0565986799999987</v>
      </c>
      <c r="AC48">
        <v>5.9383226239999995</v>
      </c>
      <c r="AD48">
        <v>5.592902640000001</v>
      </c>
      <c r="AE48">
        <v>4.7234928000000007</v>
      </c>
      <c r="AF48">
        <v>2.7224999999999997</v>
      </c>
      <c r="AG48">
        <v>12.451171200000001</v>
      </c>
      <c r="AH48">
        <v>5.8107920000000002</v>
      </c>
      <c r="AI48">
        <v>0</v>
      </c>
      <c r="AJ48">
        <v>0</v>
      </c>
      <c r="AK48">
        <v>15.883439999999998</v>
      </c>
      <c r="AL48">
        <v>0</v>
      </c>
      <c r="AM48">
        <v>1.6196330857142851</v>
      </c>
      <c r="AN48">
        <v>0.93737000000000004</v>
      </c>
      <c r="AO48">
        <v>0.29666516880000005</v>
      </c>
      <c r="AP48">
        <v>1.9257529199999999</v>
      </c>
      <c r="AQ48">
        <v>0</v>
      </c>
      <c r="AR48">
        <v>15.241824000000001</v>
      </c>
      <c r="AS48">
        <v>9.7861171043999988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24.623518693852667</v>
      </c>
      <c r="BB48">
        <f t="shared" si="0"/>
        <v>839.35958491154418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3</v>
      </c>
      <c r="K49">
        <v>4.7039213835616431</v>
      </c>
      <c r="L49">
        <v>329.3853427895981</v>
      </c>
      <c r="M49">
        <v>22.398195149464186</v>
      </c>
      <c r="N49">
        <v>36.245588235294115</v>
      </c>
      <c r="O49">
        <v>0</v>
      </c>
      <c r="P49">
        <v>38.527498770592572</v>
      </c>
      <c r="Q49">
        <v>6.6943619631901825</v>
      </c>
      <c r="R49">
        <v>13.008918607428985</v>
      </c>
      <c r="S49">
        <v>8.1002374024961004</v>
      </c>
      <c r="T49">
        <v>0</v>
      </c>
      <c r="U49">
        <v>125.34073075410481</v>
      </c>
      <c r="V49">
        <v>4.3656069364161851</v>
      </c>
      <c r="W49">
        <v>13.219433349259434</v>
      </c>
      <c r="X49">
        <v>30.168990998534646</v>
      </c>
      <c r="Y49">
        <v>0</v>
      </c>
      <c r="Z49">
        <v>4.0214116799999999</v>
      </c>
      <c r="AA49">
        <v>0</v>
      </c>
      <c r="AB49">
        <v>8.0565986799999987</v>
      </c>
      <c r="AC49">
        <v>5.9383226239999995</v>
      </c>
      <c r="AD49">
        <v>5.592902640000001</v>
      </c>
      <c r="AE49">
        <v>4.7234928000000007</v>
      </c>
      <c r="AF49">
        <v>2.7224999999999997</v>
      </c>
      <c r="AG49">
        <v>12.451171200000001</v>
      </c>
      <c r="AH49">
        <v>5.8107920000000002</v>
      </c>
      <c r="AI49">
        <v>0</v>
      </c>
      <c r="AJ49">
        <v>0</v>
      </c>
      <c r="AK49">
        <v>15.883439999999998</v>
      </c>
      <c r="AL49">
        <v>0</v>
      </c>
      <c r="AM49">
        <v>1.6196330857142851</v>
      </c>
      <c r="AN49">
        <v>0.93737000000000004</v>
      </c>
      <c r="AO49">
        <v>0.3222817416</v>
      </c>
      <c r="AP49">
        <v>1.9257529199999999</v>
      </c>
      <c r="AQ49">
        <v>0</v>
      </c>
      <c r="AR49">
        <v>15.241824000000001</v>
      </c>
      <c r="AS49">
        <v>9.7861171043999988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20.810484491043219</v>
      </c>
      <c r="BB49">
        <f t="shared" si="0"/>
        <v>709.38195232461203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3</v>
      </c>
      <c r="K50">
        <v>4.7039213835616431</v>
      </c>
      <c r="L50">
        <v>329.38495802638334</v>
      </c>
      <c r="M50">
        <v>22.398195149464186</v>
      </c>
      <c r="N50">
        <v>36.245588235294115</v>
      </c>
      <c r="O50">
        <v>0</v>
      </c>
      <c r="P50">
        <v>38.527498770592572</v>
      </c>
      <c r="Q50">
        <v>6.6943619631901825</v>
      </c>
      <c r="R50">
        <v>13.008918607428985</v>
      </c>
      <c r="S50">
        <v>8.1002374024961004</v>
      </c>
      <c r="T50">
        <v>0</v>
      </c>
      <c r="U50">
        <v>125.34073075410481</v>
      </c>
      <c r="V50">
        <v>4.3656069364161851</v>
      </c>
      <c r="W50">
        <v>13.219433349259434</v>
      </c>
      <c r="X50">
        <v>30.168990998534646</v>
      </c>
      <c r="Y50">
        <v>0</v>
      </c>
      <c r="Z50">
        <v>4.0214116799999999</v>
      </c>
      <c r="AA50">
        <v>0</v>
      </c>
      <c r="AB50">
        <v>8.0565986799999987</v>
      </c>
      <c r="AC50">
        <v>5.9383226239999995</v>
      </c>
      <c r="AD50">
        <v>5.592902640000001</v>
      </c>
      <c r="AE50">
        <v>4.7234928000000007</v>
      </c>
      <c r="AF50">
        <v>2.7224999999999997</v>
      </c>
      <c r="AG50">
        <v>12.451171200000001</v>
      </c>
      <c r="AH50">
        <v>5.8107920000000002</v>
      </c>
      <c r="AI50">
        <v>0</v>
      </c>
      <c r="AJ50">
        <v>0</v>
      </c>
      <c r="AK50">
        <v>15.883439999999998</v>
      </c>
      <c r="AL50">
        <v>0</v>
      </c>
      <c r="AM50">
        <v>1.6196330857142851</v>
      </c>
      <c r="AN50">
        <v>0.93737000000000004</v>
      </c>
      <c r="AO50">
        <v>0.34050197999999993</v>
      </c>
      <c r="AP50">
        <v>1.9257529199999999</v>
      </c>
      <c r="AQ50">
        <v>0</v>
      </c>
      <c r="AR50">
        <v>15.241824000000001</v>
      </c>
      <c r="AS50">
        <v>9.7861171043999988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20.810992942609616</v>
      </c>
      <c r="BB50">
        <f t="shared" si="0"/>
        <v>709.39927934823083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3</v>
      </c>
      <c r="K51">
        <v>4.7039213835616431</v>
      </c>
      <c r="L51">
        <v>329.38825115922708</v>
      </c>
      <c r="M51">
        <v>22.398195149464186</v>
      </c>
      <c r="N51">
        <v>36.245588235294115</v>
      </c>
      <c r="O51">
        <v>0</v>
      </c>
      <c r="P51">
        <v>38.527498770592572</v>
      </c>
      <c r="Q51">
        <v>6.6943619631901825</v>
      </c>
      <c r="R51">
        <v>13.008918607428985</v>
      </c>
      <c r="S51">
        <v>8.1002374024961004</v>
      </c>
      <c r="T51">
        <v>0</v>
      </c>
      <c r="U51">
        <v>125.34073075410481</v>
      </c>
      <c r="V51">
        <v>4.3656069364161851</v>
      </c>
      <c r="W51">
        <v>13.219433349259434</v>
      </c>
      <c r="X51">
        <v>30.168990998534646</v>
      </c>
      <c r="Y51">
        <v>0</v>
      </c>
      <c r="Z51">
        <v>4.0214116799999999</v>
      </c>
      <c r="AA51">
        <v>0</v>
      </c>
      <c r="AB51">
        <v>8.0565986799999987</v>
      </c>
      <c r="AC51">
        <v>5.9383226239999995</v>
      </c>
      <c r="AD51">
        <v>5.592902640000001</v>
      </c>
      <c r="AE51">
        <v>8.6597367999999992</v>
      </c>
      <c r="AF51">
        <v>2.7224999999999997</v>
      </c>
      <c r="AG51">
        <v>12.451171200000001</v>
      </c>
      <c r="AH51">
        <v>11.621584</v>
      </c>
      <c r="AI51">
        <v>0</v>
      </c>
      <c r="AJ51">
        <v>0</v>
      </c>
      <c r="AK51">
        <v>15.883439999999998</v>
      </c>
      <c r="AL51">
        <v>0</v>
      </c>
      <c r="AM51">
        <v>1.6196330857142851</v>
      </c>
      <c r="AN51">
        <v>0.93737000000000004</v>
      </c>
      <c r="AO51">
        <v>0.36314197919999991</v>
      </c>
      <c r="AP51">
        <v>0.74672052</v>
      </c>
      <c r="AQ51">
        <v>0</v>
      </c>
      <c r="AR51">
        <v>15.241824000000001</v>
      </c>
      <c r="AS51">
        <v>9.7861171043999988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21.055987893156974</v>
      </c>
      <c r="BB51">
        <f t="shared" si="0"/>
        <v>717.7482211297272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3</v>
      </c>
      <c r="K52">
        <v>4.7039213835616431</v>
      </c>
      <c r="L52">
        <v>329.38601927638746</v>
      </c>
      <c r="M52">
        <v>22.398195149464186</v>
      </c>
      <c r="N52">
        <v>36.245588235294115</v>
      </c>
      <c r="O52">
        <v>0</v>
      </c>
      <c r="P52">
        <v>38.527498770592572</v>
      </c>
      <c r="Q52">
        <v>6.6943619631901825</v>
      </c>
      <c r="R52">
        <v>13.008918607428985</v>
      </c>
      <c r="S52">
        <v>8.1002374024961004</v>
      </c>
      <c r="T52">
        <v>0</v>
      </c>
      <c r="U52">
        <v>125.34073075410481</v>
      </c>
      <c r="V52">
        <v>4.3656069364161851</v>
      </c>
      <c r="W52">
        <v>13.219433349259434</v>
      </c>
      <c r="X52">
        <v>30.168990998534646</v>
      </c>
      <c r="Y52">
        <v>0</v>
      </c>
      <c r="Z52">
        <v>4.0214116799999999</v>
      </c>
      <c r="AA52">
        <v>0</v>
      </c>
      <c r="AB52">
        <v>8.0565986799999987</v>
      </c>
      <c r="AC52">
        <v>5.9383226239999995</v>
      </c>
      <c r="AD52">
        <v>5.592902640000001</v>
      </c>
      <c r="AE52">
        <v>8.6597367999999992</v>
      </c>
      <c r="AF52">
        <v>2.7224999999999997</v>
      </c>
      <c r="AG52">
        <v>12.451171200000001</v>
      </c>
      <c r="AH52">
        <v>13.9459008</v>
      </c>
      <c r="AI52">
        <v>0</v>
      </c>
      <c r="AJ52">
        <v>0</v>
      </c>
      <c r="AK52">
        <v>15.883439999999998</v>
      </c>
      <c r="AL52">
        <v>0</v>
      </c>
      <c r="AM52">
        <v>1.6196330857142851</v>
      </c>
      <c r="AN52">
        <v>0.93737000000000004</v>
      </c>
      <c r="AO52">
        <v>0.40273942800000001</v>
      </c>
      <c r="AP52">
        <v>0.74672052</v>
      </c>
      <c r="AQ52">
        <v>0</v>
      </c>
      <c r="AR52">
        <v>15.241824000000001</v>
      </c>
      <c r="AS52">
        <v>9.7861171043999988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21.12322777632442</v>
      </c>
      <c r="BB52">
        <f t="shared" si="0"/>
        <v>720.04266361252019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3</v>
      </c>
      <c r="K53">
        <v>4.7039213835616431</v>
      </c>
      <c r="L53">
        <v>329.38917057316519</v>
      </c>
      <c r="M53">
        <v>22.398195149464186</v>
      </c>
      <c r="N53">
        <v>36.245588235294115</v>
      </c>
      <c r="O53">
        <v>0</v>
      </c>
      <c r="P53">
        <v>38.527498770592572</v>
      </c>
      <c r="Q53">
        <v>6.6943619631901825</v>
      </c>
      <c r="R53">
        <v>13.008918607428985</v>
      </c>
      <c r="S53">
        <v>8.1002374024961004</v>
      </c>
      <c r="T53">
        <v>0</v>
      </c>
      <c r="U53">
        <v>125.34073075410481</v>
      </c>
      <c r="V53">
        <v>4.3656069364161851</v>
      </c>
      <c r="W53">
        <v>13.219433349259434</v>
      </c>
      <c r="X53">
        <v>30.168990998534646</v>
      </c>
      <c r="Y53">
        <v>0</v>
      </c>
      <c r="Z53">
        <v>4.0214116799999999</v>
      </c>
      <c r="AA53">
        <v>0</v>
      </c>
      <c r="AB53">
        <v>8.0565986799999987</v>
      </c>
      <c r="AC53">
        <v>5.9383226239999995</v>
      </c>
      <c r="AD53">
        <v>5.592902640000001</v>
      </c>
      <c r="AE53">
        <v>8.6597367999999992</v>
      </c>
      <c r="AF53">
        <v>2.7224999999999997</v>
      </c>
      <c r="AG53">
        <v>12.451171200000001</v>
      </c>
      <c r="AH53">
        <v>13.9459008</v>
      </c>
      <c r="AI53">
        <v>0</v>
      </c>
      <c r="AJ53">
        <v>0</v>
      </c>
      <c r="AK53">
        <v>15.883439999999998</v>
      </c>
      <c r="AL53">
        <v>0</v>
      </c>
      <c r="AM53">
        <v>1.6196330857142851</v>
      </c>
      <c r="AN53">
        <v>0.93737000000000004</v>
      </c>
      <c r="AO53">
        <v>0.41771249519999992</v>
      </c>
      <c r="AP53">
        <v>0.74672052</v>
      </c>
      <c r="AQ53">
        <v>0</v>
      </c>
      <c r="AR53">
        <v>15.241824000000001</v>
      </c>
      <c r="AS53">
        <v>9.7861171043999988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21.123744349949305</v>
      </c>
      <c r="BB53">
        <f t="shared" si="0"/>
        <v>720.06027140287301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3</v>
      </c>
      <c r="K54">
        <v>4.7039213835616431</v>
      </c>
      <c r="L54">
        <v>329.38871619802893</v>
      </c>
      <c r="M54">
        <v>22.398195149464186</v>
      </c>
      <c r="N54">
        <v>36.245588235294115</v>
      </c>
      <c r="O54">
        <v>0</v>
      </c>
      <c r="P54">
        <v>38.527498770592572</v>
      </c>
      <c r="Q54">
        <v>6.6943619631901825</v>
      </c>
      <c r="R54">
        <v>13.008918607428985</v>
      </c>
      <c r="S54">
        <v>8.1002374024961004</v>
      </c>
      <c r="T54">
        <v>0</v>
      </c>
      <c r="U54">
        <v>125.34073075410481</v>
      </c>
      <c r="V54">
        <v>4.3656069364161851</v>
      </c>
      <c r="W54">
        <v>13.219433349259434</v>
      </c>
      <c r="X54">
        <v>30.168990998534646</v>
      </c>
      <c r="Y54">
        <v>0</v>
      </c>
      <c r="Z54">
        <v>4.0214116799999999</v>
      </c>
      <c r="AA54">
        <v>0</v>
      </c>
      <c r="AB54">
        <v>8.0565986799999987</v>
      </c>
      <c r="AC54">
        <v>2.9691613119999998</v>
      </c>
      <c r="AD54">
        <v>5.592902640000001</v>
      </c>
      <c r="AE54">
        <v>8.6597367999999992</v>
      </c>
      <c r="AF54">
        <v>2.7224999999999997</v>
      </c>
      <c r="AG54">
        <v>12.451171200000001</v>
      </c>
      <c r="AH54">
        <v>13.9459008</v>
      </c>
      <c r="AI54">
        <v>0</v>
      </c>
      <c r="AJ54">
        <v>0</v>
      </c>
      <c r="AK54">
        <v>15.883439999999998</v>
      </c>
      <c r="AL54">
        <v>0</v>
      </c>
      <c r="AM54">
        <v>1.6196330857142851</v>
      </c>
      <c r="AN54">
        <v>0.93737000000000004</v>
      </c>
      <c r="AO54">
        <v>1.3154651328</v>
      </c>
      <c r="AP54">
        <v>0.74672052</v>
      </c>
      <c r="AQ54">
        <v>0</v>
      </c>
      <c r="AR54">
        <v>15.241824000000001</v>
      </c>
      <c r="AS54">
        <v>9.7861171043999988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21.06469604451528</v>
      </c>
      <c r="BB54">
        <f t="shared" si="0"/>
        <v>718.04745665877078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3</v>
      </c>
      <c r="K55">
        <v>4.7039213835616431</v>
      </c>
      <c r="L55">
        <v>319.98942778154498</v>
      </c>
      <c r="M55">
        <v>22.398195149464186</v>
      </c>
      <c r="N55">
        <v>36.245588235294115</v>
      </c>
      <c r="O55">
        <v>0</v>
      </c>
      <c r="P55">
        <v>38.527498770592572</v>
      </c>
      <c r="Q55">
        <v>6.6943619631901825</v>
      </c>
      <c r="R55">
        <v>13.008918607428985</v>
      </c>
      <c r="S55">
        <v>8.1002374024961004</v>
      </c>
      <c r="T55">
        <v>0</v>
      </c>
      <c r="U55">
        <v>125.34073075410481</v>
      </c>
      <c r="V55">
        <v>4.3656069364161851</v>
      </c>
      <c r="W55">
        <v>13.219433349259434</v>
      </c>
      <c r="X55">
        <v>30.168990998534646</v>
      </c>
      <c r="Y55">
        <v>0</v>
      </c>
      <c r="Z55">
        <v>4.0214116799999999</v>
      </c>
      <c r="AA55">
        <v>0</v>
      </c>
      <c r="AB55">
        <v>8.0565986799999987</v>
      </c>
      <c r="AC55">
        <v>2.9691613119999998</v>
      </c>
      <c r="AD55">
        <v>5.592902640000001</v>
      </c>
      <c r="AE55">
        <v>8.6597367999999992</v>
      </c>
      <c r="AF55">
        <v>2.7224999999999997</v>
      </c>
      <c r="AG55">
        <v>12.451171200000001</v>
      </c>
      <c r="AH55">
        <v>13.9459008</v>
      </c>
      <c r="AI55">
        <v>0</v>
      </c>
      <c r="AJ55">
        <v>0</v>
      </c>
      <c r="AK55">
        <v>15.883439999999998</v>
      </c>
      <c r="AL55">
        <v>0</v>
      </c>
      <c r="AM55">
        <v>1.6196330857142851</v>
      </c>
      <c r="AN55">
        <v>0.93737000000000004</v>
      </c>
      <c r="AO55">
        <v>1.3528076015999999</v>
      </c>
      <c r="AP55">
        <v>0.74672052</v>
      </c>
      <c r="AQ55">
        <v>0</v>
      </c>
      <c r="AR55">
        <v>15.241824000000001</v>
      </c>
      <c r="AS55">
        <v>9.7861171043999988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20.797880653793932</v>
      </c>
      <c r="BB55">
        <f t="shared" si="0"/>
        <v>708.95232610180824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3</v>
      </c>
      <c r="K56">
        <v>4.7039213835616431</v>
      </c>
      <c r="L56">
        <v>319.98942778154498</v>
      </c>
      <c r="M56">
        <v>22.398195149464186</v>
      </c>
      <c r="N56">
        <v>36.245588235294115</v>
      </c>
      <c r="O56">
        <v>0</v>
      </c>
      <c r="P56">
        <v>38.527498770592572</v>
      </c>
      <c r="Q56">
        <v>6.6943619631901825</v>
      </c>
      <c r="R56">
        <v>13.008918607428985</v>
      </c>
      <c r="S56">
        <v>8.1002374024961004</v>
      </c>
      <c r="T56">
        <v>0</v>
      </c>
      <c r="U56">
        <v>125.34073075410481</v>
      </c>
      <c r="V56">
        <v>4.3656069364161851</v>
      </c>
      <c r="W56">
        <v>13.219433349259434</v>
      </c>
      <c r="X56">
        <v>30.168990998534646</v>
      </c>
      <c r="Y56">
        <v>0</v>
      </c>
      <c r="Z56">
        <v>4.0214116799999999</v>
      </c>
      <c r="AA56">
        <v>0</v>
      </c>
      <c r="AB56">
        <v>8.0565986799999987</v>
      </c>
      <c r="AC56">
        <v>2.9691613119999998</v>
      </c>
      <c r="AD56">
        <v>5.592902640000001</v>
      </c>
      <c r="AE56">
        <v>9.4469856000000014</v>
      </c>
      <c r="AF56">
        <v>2.7224999999999997</v>
      </c>
      <c r="AG56">
        <v>12.451171200000001</v>
      </c>
      <c r="AH56">
        <v>13.9459008</v>
      </c>
      <c r="AI56">
        <v>0</v>
      </c>
      <c r="AJ56">
        <v>0</v>
      </c>
      <c r="AK56">
        <v>15.883439999999998</v>
      </c>
      <c r="AL56">
        <v>0</v>
      </c>
      <c r="AM56">
        <v>3.2392661714285702</v>
      </c>
      <c r="AN56">
        <v>0.93737000000000004</v>
      </c>
      <c r="AO56">
        <v>1.3666080791999999</v>
      </c>
      <c r="AP56">
        <v>0.74672052</v>
      </c>
      <c r="AQ56">
        <v>1.9329999999999996</v>
      </c>
      <c r="AR56">
        <v>15.241824000000001</v>
      </c>
      <c r="AS56">
        <v>9.7861171043999988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20.921960795368534</v>
      </c>
      <c r="BB56">
        <f t="shared" si="0"/>
        <v>713.18192832354771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3</v>
      </c>
      <c r="K57">
        <v>4.7039213835616431</v>
      </c>
      <c r="L57">
        <v>319.98942778154498</v>
      </c>
      <c r="M57">
        <v>22.398195149464186</v>
      </c>
      <c r="N57">
        <v>36.245588235294115</v>
      </c>
      <c r="O57">
        <v>0</v>
      </c>
      <c r="P57">
        <v>38.527498770592572</v>
      </c>
      <c r="Q57">
        <v>6.6943619631901825</v>
      </c>
      <c r="R57">
        <v>13.008918607428985</v>
      </c>
      <c r="S57">
        <v>8.1002374024961004</v>
      </c>
      <c r="T57">
        <v>0</v>
      </c>
      <c r="U57">
        <v>125.34073075410481</v>
      </c>
      <c r="V57">
        <v>4.3656069364161851</v>
      </c>
      <c r="W57">
        <v>13.219433349259434</v>
      </c>
      <c r="X57">
        <v>30.168990998534646</v>
      </c>
      <c r="Y57">
        <v>0</v>
      </c>
      <c r="Z57">
        <v>4.0214116799999999</v>
      </c>
      <c r="AA57">
        <v>0</v>
      </c>
      <c r="AB57">
        <v>4.0078511199999998</v>
      </c>
      <c r="AC57">
        <v>2.9691613119999998</v>
      </c>
      <c r="AD57">
        <v>5.4713178000000005</v>
      </c>
      <c r="AE57">
        <v>9.4469856000000014</v>
      </c>
      <c r="AF57">
        <v>2.7224999999999997</v>
      </c>
      <c r="AG57">
        <v>12.451171200000001</v>
      </c>
      <c r="AH57">
        <v>13.9459008</v>
      </c>
      <c r="AI57">
        <v>0</v>
      </c>
      <c r="AJ57">
        <v>0</v>
      </c>
      <c r="AK57">
        <v>15.883439999999998</v>
      </c>
      <c r="AL57">
        <v>0</v>
      </c>
      <c r="AM57">
        <v>3.2392661714285702</v>
      </c>
      <c r="AN57">
        <v>0.93737000000000004</v>
      </c>
      <c r="AO57">
        <v>1.3642628999999999</v>
      </c>
      <c r="AP57">
        <v>0.62881727999999992</v>
      </c>
      <c r="AQ57">
        <v>3.4987300000000001</v>
      </c>
      <c r="AR57">
        <v>15.241824000000001</v>
      </c>
      <c r="AS57">
        <v>9.7861171043999988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20.844302977781233</v>
      </c>
      <c r="BB57">
        <f t="shared" si="0"/>
        <v>710.53473532193505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3</v>
      </c>
      <c r="K58">
        <v>4.7039213835616431</v>
      </c>
      <c r="L58">
        <v>319.98942778154498</v>
      </c>
      <c r="M58">
        <v>22.398195149464186</v>
      </c>
      <c r="N58">
        <v>36.245588235294115</v>
      </c>
      <c r="O58">
        <v>0</v>
      </c>
      <c r="P58">
        <v>38.527498770592572</v>
      </c>
      <c r="Q58">
        <v>6.6943619631901825</v>
      </c>
      <c r="R58">
        <v>13.008918607428985</v>
      </c>
      <c r="S58">
        <v>8.1002374024961004</v>
      </c>
      <c r="T58">
        <v>0</v>
      </c>
      <c r="U58">
        <v>125.34073075410481</v>
      </c>
      <c r="V58">
        <v>4.3656069364161851</v>
      </c>
      <c r="W58">
        <v>13.219433349259434</v>
      </c>
      <c r="X58">
        <v>30.168990998534646</v>
      </c>
      <c r="Y58">
        <v>0</v>
      </c>
      <c r="Z58">
        <v>4.0214116799999999</v>
      </c>
      <c r="AA58">
        <v>0</v>
      </c>
      <c r="AB58">
        <v>4.0078511199999998</v>
      </c>
      <c r="AC58">
        <v>2.9691613119999998</v>
      </c>
      <c r="AD58">
        <v>5.4713178000000005</v>
      </c>
      <c r="AE58">
        <v>9.4469856000000014</v>
      </c>
      <c r="AF58">
        <v>2.7224999999999997</v>
      </c>
      <c r="AG58">
        <v>12.451171200000001</v>
      </c>
      <c r="AH58">
        <v>13.9459008</v>
      </c>
      <c r="AI58">
        <v>0</v>
      </c>
      <c r="AJ58">
        <v>0</v>
      </c>
      <c r="AK58">
        <v>15.883439999999998</v>
      </c>
      <c r="AL58">
        <v>0</v>
      </c>
      <c r="AM58">
        <v>3.5991846349206345</v>
      </c>
      <c r="AN58">
        <v>0.93737000000000004</v>
      </c>
      <c r="AO58">
        <v>1.3774319832000002</v>
      </c>
      <c r="AP58">
        <v>0.62881727999999992</v>
      </c>
      <c r="AQ58">
        <v>3.4987300000000001</v>
      </c>
      <c r="AR58">
        <v>15.241824000000001</v>
      </c>
      <c r="AS58">
        <v>9.7861171043999988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20.854935980822503</v>
      </c>
      <c r="BB58">
        <f t="shared" si="0"/>
        <v>710.89718986558603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3</v>
      </c>
      <c r="K59">
        <v>4.7039213835616431</v>
      </c>
      <c r="L59">
        <v>449.9880841066489</v>
      </c>
      <c r="M59">
        <v>24.848646587876477</v>
      </c>
      <c r="N59">
        <v>36.245588235294115</v>
      </c>
      <c r="O59">
        <v>0</v>
      </c>
      <c r="P59">
        <v>38.527498770592572</v>
      </c>
      <c r="Q59">
        <v>6.6943619631901825</v>
      </c>
      <c r="R59">
        <v>13.009216413501168</v>
      </c>
      <c r="S59">
        <v>8.1002374024961004</v>
      </c>
      <c r="T59">
        <v>0</v>
      </c>
      <c r="U59">
        <v>125.34073075410481</v>
      </c>
      <c r="V59">
        <v>4.3656069364161851</v>
      </c>
      <c r="W59">
        <v>13.219433349259434</v>
      </c>
      <c r="X59">
        <v>30.168990998534646</v>
      </c>
      <c r="Y59">
        <v>0</v>
      </c>
      <c r="Z59">
        <v>4.0214116799999999</v>
      </c>
      <c r="AA59">
        <v>4.2899844000000007</v>
      </c>
      <c r="AB59">
        <v>4.0078511199999998</v>
      </c>
      <c r="AC59">
        <v>2.9691613119999998</v>
      </c>
      <c r="AD59">
        <v>5.4713178000000005</v>
      </c>
      <c r="AE59">
        <v>9.4469856000000014</v>
      </c>
      <c r="AF59">
        <v>2.7224999999999997</v>
      </c>
      <c r="AG59">
        <v>12.451171200000001</v>
      </c>
      <c r="AH59">
        <v>13.9459008</v>
      </c>
      <c r="AI59">
        <v>0</v>
      </c>
      <c r="AJ59">
        <v>0</v>
      </c>
      <c r="AK59">
        <v>15.883439999999998</v>
      </c>
      <c r="AL59">
        <v>0</v>
      </c>
      <c r="AM59">
        <v>4.8588992571428564</v>
      </c>
      <c r="AN59">
        <v>0.93737000000000004</v>
      </c>
      <c r="AO59">
        <v>1.380949752</v>
      </c>
      <c r="AP59">
        <v>0.62881727999999992</v>
      </c>
      <c r="AQ59">
        <v>6.4948799999999975</v>
      </c>
      <c r="AR59">
        <v>15.241824000000001</v>
      </c>
      <c r="AS59">
        <v>9.7861171043999988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24.873400787937463</v>
      </c>
      <c r="BB59">
        <f t="shared" si="0"/>
        <v>847.87749741908135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3</v>
      </c>
      <c r="K60">
        <v>4.7039902502764104</v>
      </c>
      <c r="L60">
        <v>578.48487613464442</v>
      </c>
      <c r="M60">
        <v>24.848646587876477</v>
      </c>
      <c r="N60">
        <v>36.245588235294115</v>
      </c>
      <c r="O60">
        <v>0</v>
      </c>
      <c r="P60">
        <v>38.527498770592572</v>
      </c>
      <c r="Q60">
        <v>6.6943619631901825</v>
      </c>
      <c r="R60">
        <v>13.009216413501168</v>
      </c>
      <c r="S60">
        <v>8.1002374024961004</v>
      </c>
      <c r="T60">
        <v>0</v>
      </c>
      <c r="U60">
        <v>125.34073075410481</v>
      </c>
      <c r="V60">
        <v>4.3656069364161851</v>
      </c>
      <c r="W60">
        <v>13.219433349259434</v>
      </c>
      <c r="X60">
        <v>30.168990998534646</v>
      </c>
      <c r="Y60">
        <v>0</v>
      </c>
      <c r="Z60">
        <v>4.0214116799999999</v>
      </c>
      <c r="AA60">
        <v>8.6042059999999996</v>
      </c>
      <c r="AB60">
        <v>4.0078511199999998</v>
      </c>
      <c r="AC60">
        <v>2.9691613119999998</v>
      </c>
      <c r="AD60">
        <v>5.592902640000001</v>
      </c>
      <c r="AE60">
        <v>9.4469856000000014</v>
      </c>
      <c r="AF60">
        <v>2.7224999999999997</v>
      </c>
      <c r="AG60">
        <v>12.451171200000001</v>
      </c>
      <c r="AH60">
        <v>13.9459008</v>
      </c>
      <c r="AI60">
        <v>0</v>
      </c>
      <c r="AJ60">
        <v>0</v>
      </c>
      <c r="AK60">
        <v>15.883439999999998</v>
      </c>
      <c r="AL60">
        <v>0</v>
      </c>
      <c r="AM60">
        <v>4.8588992571428564</v>
      </c>
      <c r="AN60">
        <v>0.93737000000000004</v>
      </c>
      <c r="AO60">
        <v>1.3678708680000002</v>
      </c>
      <c r="AP60">
        <v>0.62881727999999992</v>
      </c>
      <c r="AQ60">
        <v>9.7423199999999976</v>
      </c>
      <c r="AR60">
        <v>15.241824000000001</v>
      </c>
      <c r="AS60">
        <v>9.7861171043999988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28.754160485745849</v>
      </c>
      <c r="BB60">
        <f t="shared" si="0"/>
        <v>980.16376617198341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3</v>
      </c>
      <c r="K61">
        <v>4.7039213835616431</v>
      </c>
      <c r="L61">
        <v>578.48487613464442</v>
      </c>
      <c r="M61">
        <v>24.848646587876477</v>
      </c>
      <c r="N61">
        <v>36.245588235294115</v>
      </c>
      <c r="O61">
        <v>0</v>
      </c>
      <c r="P61">
        <v>38.527498770592572</v>
      </c>
      <c r="Q61">
        <v>6.6943619631901825</v>
      </c>
      <c r="R61">
        <v>13.010245463640308</v>
      </c>
      <c r="S61">
        <v>8.1002374024961004</v>
      </c>
      <c r="T61">
        <v>0</v>
      </c>
      <c r="U61">
        <v>125.34073075410481</v>
      </c>
      <c r="V61">
        <v>4.3656069364161851</v>
      </c>
      <c r="W61">
        <v>13.219433349259434</v>
      </c>
      <c r="X61">
        <v>30.168990998534646</v>
      </c>
      <c r="Y61">
        <v>0</v>
      </c>
      <c r="Z61">
        <v>4.0214116799999999</v>
      </c>
      <c r="AA61">
        <v>12.918427599999999</v>
      </c>
      <c r="AB61">
        <v>4.0078511199999998</v>
      </c>
      <c r="AC61">
        <v>2.9691613119999998</v>
      </c>
      <c r="AD61">
        <v>5.592902640000001</v>
      </c>
      <c r="AE61">
        <v>9.4469856000000014</v>
      </c>
      <c r="AF61">
        <v>2.7224999999999997</v>
      </c>
      <c r="AG61">
        <v>12.451171200000001</v>
      </c>
      <c r="AH61">
        <v>14.352656239999998</v>
      </c>
      <c r="AI61">
        <v>0</v>
      </c>
      <c r="AJ61">
        <v>0</v>
      </c>
      <c r="AK61">
        <v>15.883439999999998</v>
      </c>
      <c r="AL61">
        <v>0</v>
      </c>
      <c r="AM61">
        <v>4.8588992571428564</v>
      </c>
      <c r="AN61">
        <v>0.93737000000000004</v>
      </c>
      <c r="AO61">
        <v>1.3507330200000001</v>
      </c>
      <c r="AP61">
        <v>0.62881727999999992</v>
      </c>
      <c r="AQ61">
        <v>10.496189999999999</v>
      </c>
      <c r="AR61">
        <v>15.241824000000001</v>
      </c>
      <c r="AS61">
        <v>9.7861171043999988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28.90973260854345</v>
      </c>
      <c r="BB61">
        <f t="shared" si="0"/>
        <v>985.46686342461032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3</v>
      </c>
      <c r="K62">
        <v>4.7039213835616431</v>
      </c>
      <c r="L62">
        <v>578.48487613464442</v>
      </c>
      <c r="M62">
        <v>24.848646587876477</v>
      </c>
      <c r="N62">
        <v>36.245588235294115</v>
      </c>
      <c r="O62">
        <v>0</v>
      </c>
      <c r="P62">
        <v>38.527498770592572</v>
      </c>
      <c r="Q62">
        <v>6.6943619631901825</v>
      </c>
      <c r="R62">
        <v>13.010245463640308</v>
      </c>
      <c r="S62">
        <v>8.1002374024961004</v>
      </c>
      <c r="T62">
        <v>0</v>
      </c>
      <c r="U62">
        <v>125.34073075410481</v>
      </c>
      <c r="V62">
        <v>4.3656069364161851</v>
      </c>
      <c r="W62">
        <v>13.219433349259434</v>
      </c>
      <c r="X62">
        <v>30.168990998534646</v>
      </c>
      <c r="Y62">
        <v>0</v>
      </c>
      <c r="Z62">
        <v>4.0214116799999999</v>
      </c>
      <c r="AA62">
        <v>12.918427599999999</v>
      </c>
      <c r="AB62">
        <v>4.0078511199999998</v>
      </c>
      <c r="AC62">
        <v>2.9691613119999998</v>
      </c>
      <c r="AD62">
        <v>5.592902640000001</v>
      </c>
      <c r="AE62">
        <v>9.4469856000000014</v>
      </c>
      <c r="AF62">
        <v>2.7224999999999997</v>
      </c>
      <c r="AG62">
        <v>12.451171200000001</v>
      </c>
      <c r="AH62">
        <v>14.352656239999998</v>
      </c>
      <c r="AI62">
        <v>0</v>
      </c>
      <c r="AJ62">
        <v>0</v>
      </c>
      <c r="AK62">
        <v>15.883439999999998</v>
      </c>
      <c r="AL62">
        <v>0</v>
      </c>
      <c r="AM62">
        <v>4.8588992571428564</v>
      </c>
      <c r="AN62">
        <v>0.93737000000000004</v>
      </c>
      <c r="AO62">
        <v>1.3528076015999999</v>
      </c>
      <c r="AP62">
        <v>0.62881727999999992</v>
      </c>
      <c r="AQ62">
        <v>10.496189999999999</v>
      </c>
      <c r="AR62">
        <v>15.241824000000001</v>
      </c>
      <c r="AS62">
        <v>9.7861171043999988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28.90979151414345</v>
      </c>
      <c r="BB62">
        <f t="shared" si="0"/>
        <v>985.46887910061037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3</v>
      </c>
      <c r="K63">
        <v>4.7039213835616431</v>
      </c>
      <c r="L63">
        <v>578.48487613464442</v>
      </c>
      <c r="M63">
        <v>24.848646587876477</v>
      </c>
      <c r="N63">
        <v>36.245588235294115</v>
      </c>
      <c r="O63">
        <v>0</v>
      </c>
      <c r="P63">
        <v>38.527498770592572</v>
      </c>
      <c r="Q63">
        <v>6.6943619631901825</v>
      </c>
      <c r="R63">
        <v>13.010226681883022</v>
      </c>
      <c r="S63">
        <v>8.1002374024961004</v>
      </c>
      <c r="T63">
        <v>0</v>
      </c>
      <c r="U63">
        <v>125.34073075410481</v>
      </c>
      <c r="V63">
        <v>4.3656069364161851</v>
      </c>
      <c r="W63">
        <v>13.219433349259434</v>
      </c>
      <c r="X63">
        <v>30.168990998534646</v>
      </c>
      <c r="Y63">
        <v>0</v>
      </c>
      <c r="Z63">
        <v>4.0214116799999999</v>
      </c>
      <c r="AA63">
        <v>12.918427599999999</v>
      </c>
      <c r="AB63">
        <v>4.0078511199999998</v>
      </c>
      <c r="AC63">
        <v>2.9691613119999998</v>
      </c>
      <c r="AD63">
        <v>5.592902640000001</v>
      </c>
      <c r="AE63">
        <v>9.4469856000000014</v>
      </c>
      <c r="AF63">
        <v>2.7224999999999997</v>
      </c>
      <c r="AG63">
        <v>12.451171200000001</v>
      </c>
      <c r="AH63">
        <v>14.352656239999998</v>
      </c>
      <c r="AI63">
        <v>0</v>
      </c>
      <c r="AJ63">
        <v>0</v>
      </c>
      <c r="AK63">
        <v>15.883439999999998</v>
      </c>
      <c r="AL63">
        <v>0</v>
      </c>
      <c r="AM63">
        <v>4.8588992571428564</v>
      </c>
      <c r="AN63">
        <v>0.93737000000000004</v>
      </c>
      <c r="AO63">
        <v>1.3463132592000002</v>
      </c>
      <c r="AP63">
        <v>0.62881727999999992</v>
      </c>
      <c r="AQ63">
        <v>10.496189999999999</v>
      </c>
      <c r="AR63">
        <v>15.241824000000001</v>
      </c>
      <c r="AS63">
        <v>9.7861171043999988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28.909605995181494</v>
      </c>
      <c r="BB63">
        <f t="shared" si="0"/>
        <v>985.46255149541503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3</v>
      </c>
      <c r="K64">
        <v>4.7039213835616431</v>
      </c>
      <c r="L64">
        <v>578.48487613464442</v>
      </c>
      <c r="M64">
        <v>24.848646587876477</v>
      </c>
      <c r="N64">
        <v>36.245588235294115</v>
      </c>
      <c r="O64">
        <v>0</v>
      </c>
      <c r="P64">
        <v>38.527498770592572</v>
      </c>
      <c r="Q64">
        <v>6.6944158756982981</v>
      </c>
      <c r="R64">
        <v>13.010226681883022</v>
      </c>
      <c r="S64">
        <v>8.1002374024961004</v>
      </c>
      <c r="T64">
        <v>0</v>
      </c>
      <c r="U64">
        <v>125.34073075410481</v>
      </c>
      <c r="V64">
        <v>4.3656069364161851</v>
      </c>
      <c r="W64">
        <v>13.219433349259434</v>
      </c>
      <c r="X64">
        <v>30.168990998534646</v>
      </c>
      <c r="Y64">
        <v>0</v>
      </c>
      <c r="Z64">
        <v>4.0214116799999999</v>
      </c>
      <c r="AA64">
        <v>12.918427599999999</v>
      </c>
      <c r="AB64">
        <v>4.0078511199999998</v>
      </c>
      <c r="AC64">
        <v>2.9691613119999998</v>
      </c>
      <c r="AD64">
        <v>5.592902640000001</v>
      </c>
      <c r="AE64">
        <v>9.4469856000000014</v>
      </c>
      <c r="AF64">
        <v>2.7224999999999997</v>
      </c>
      <c r="AG64">
        <v>12.451171200000001</v>
      </c>
      <c r="AH64">
        <v>14.352656239999998</v>
      </c>
      <c r="AI64">
        <v>0</v>
      </c>
      <c r="AJ64">
        <v>0</v>
      </c>
      <c r="AK64">
        <v>15.883439999999998</v>
      </c>
      <c r="AL64">
        <v>0</v>
      </c>
      <c r="AM64">
        <v>4.8588992571428564</v>
      </c>
      <c r="AN64">
        <v>0.93737000000000004</v>
      </c>
      <c r="AO64">
        <v>1.3402699127999997</v>
      </c>
      <c r="AP64">
        <v>0.62881727999999992</v>
      </c>
      <c r="AQ64">
        <v>10.496189999999999</v>
      </c>
      <c r="AR64">
        <v>15.241824000000001</v>
      </c>
      <c r="AS64">
        <v>9.7861171043999988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28.909435453190149</v>
      </c>
      <c r="BB64">
        <f t="shared" si="0"/>
        <v>985.45673260351441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3</v>
      </c>
      <c r="K65">
        <v>4.7039213835616431</v>
      </c>
      <c r="L65">
        <v>578.48487613464442</v>
      </c>
      <c r="M65">
        <v>24.848646587876477</v>
      </c>
      <c r="N65">
        <v>36.245588235294115</v>
      </c>
      <c r="O65">
        <v>0</v>
      </c>
      <c r="P65">
        <v>38.527498770592572</v>
      </c>
      <c r="Q65">
        <v>6.6944153456090163</v>
      </c>
      <c r="R65">
        <v>13.010226681883022</v>
      </c>
      <c r="S65">
        <v>8.1002374024961004</v>
      </c>
      <c r="T65">
        <v>0</v>
      </c>
      <c r="U65">
        <v>125.34073075410481</v>
      </c>
      <c r="V65">
        <v>4.3656069364161851</v>
      </c>
      <c r="W65">
        <v>13.219433349259434</v>
      </c>
      <c r="X65">
        <v>30.168990998534646</v>
      </c>
      <c r="Y65">
        <v>0</v>
      </c>
      <c r="Z65">
        <v>4.0214116799999999</v>
      </c>
      <c r="AA65">
        <v>12.918427599999999</v>
      </c>
      <c r="AB65">
        <v>4.0078511199999998</v>
      </c>
      <c r="AC65">
        <v>2.9691613119999998</v>
      </c>
      <c r="AD65">
        <v>5.592902640000001</v>
      </c>
      <c r="AE65">
        <v>9.4469856000000014</v>
      </c>
      <c r="AF65">
        <v>2.7224999999999997</v>
      </c>
      <c r="AG65">
        <v>12.451171200000001</v>
      </c>
      <c r="AH65">
        <v>21.528984359999999</v>
      </c>
      <c r="AI65">
        <v>0</v>
      </c>
      <c r="AJ65">
        <v>0</v>
      </c>
      <c r="AK65">
        <v>15.883439999999998</v>
      </c>
      <c r="AL65">
        <v>0</v>
      </c>
      <c r="AM65">
        <v>4.8588992571428564</v>
      </c>
      <c r="AN65">
        <v>0.93737000000000004</v>
      </c>
      <c r="AO65">
        <v>1.3415327016</v>
      </c>
      <c r="AP65">
        <v>0.62881727999999992</v>
      </c>
      <c r="AQ65">
        <v>9.7423199999999976</v>
      </c>
      <c r="AR65">
        <v>15.241824000000001</v>
      </c>
      <c r="AS65">
        <v>9.7861171043999988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29.092511654346495</v>
      </c>
      <c r="BB65">
        <f t="shared" si="0"/>
        <v>991.6973767810689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3</v>
      </c>
      <c r="K66">
        <v>4.7039213835616431</v>
      </c>
      <c r="L66">
        <v>578.48487613464442</v>
      </c>
      <c r="M66">
        <v>24.848646587876477</v>
      </c>
      <c r="N66">
        <v>36.245588235294115</v>
      </c>
      <c r="O66">
        <v>0</v>
      </c>
      <c r="P66">
        <v>38.527498770592572</v>
      </c>
      <c r="Q66">
        <v>6.6972209070485036</v>
      </c>
      <c r="R66">
        <v>13.010226681883022</v>
      </c>
      <c r="S66">
        <v>8.1002374024961004</v>
      </c>
      <c r="T66">
        <v>0</v>
      </c>
      <c r="U66">
        <v>125.34073075410481</v>
      </c>
      <c r="V66">
        <v>4.3656069364161851</v>
      </c>
      <c r="W66">
        <v>13.219433349259434</v>
      </c>
      <c r="X66">
        <v>30.168990998534646</v>
      </c>
      <c r="Y66">
        <v>0</v>
      </c>
      <c r="Z66">
        <v>4.0214116799999999</v>
      </c>
      <c r="AA66">
        <v>8.6042059999999996</v>
      </c>
      <c r="AB66">
        <v>4.0078511199999998</v>
      </c>
      <c r="AC66">
        <v>2.9691613119999998</v>
      </c>
      <c r="AD66">
        <v>5.592902640000001</v>
      </c>
      <c r="AE66">
        <v>9.4469856000000014</v>
      </c>
      <c r="AF66">
        <v>2.7224999999999997</v>
      </c>
      <c r="AG66">
        <v>12.451171200000001</v>
      </c>
      <c r="AH66">
        <v>21.528984359999999</v>
      </c>
      <c r="AI66">
        <v>0</v>
      </c>
      <c r="AJ66">
        <v>0</v>
      </c>
      <c r="AK66">
        <v>15.883439999999998</v>
      </c>
      <c r="AL66">
        <v>0</v>
      </c>
      <c r="AM66">
        <v>4.8588992571428564</v>
      </c>
      <c r="AN66">
        <v>0.93737000000000004</v>
      </c>
      <c r="AO66">
        <v>1.3345873632</v>
      </c>
      <c r="AP66">
        <v>0.62881727999999992</v>
      </c>
      <c r="AQ66">
        <v>6.9974599999999985</v>
      </c>
      <c r="AR66">
        <v>15.241824000000001</v>
      </c>
      <c r="AS66">
        <v>9.7861171043999988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28.891209597495688</v>
      </c>
      <c r="BB66">
        <f t="shared" si="0"/>
        <v>984.83545746095911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3</v>
      </c>
      <c r="K67">
        <v>4.7039213835616431</v>
      </c>
      <c r="L67">
        <v>578.48487613464442</v>
      </c>
      <c r="M67">
        <v>24.848646587876477</v>
      </c>
      <c r="N67">
        <v>36.245588235294115</v>
      </c>
      <c r="O67">
        <v>0</v>
      </c>
      <c r="P67">
        <v>38.527498770592572</v>
      </c>
      <c r="Q67">
        <v>6.6972209070485036</v>
      </c>
      <c r="R67">
        <v>13.010226681883022</v>
      </c>
      <c r="S67">
        <v>8.1002374024961004</v>
      </c>
      <c r="T67">
        <v>0</v>
      </c>
      <c r="U67">
        <v>125.34073075410481</v>
      </c>
      <c r="V67">
        <v>4.3656069364161851</v>
      </c>
      <c r="W67">
        <v>13.219433349259434</v>
      </c>
      <c r="X67">
        <v>30.168990998534646</v>
      </c>
      <c r="Y67">
        <v>0</v>
      </c>
      <c r="Z67">
        <v>4.0214116799999999</v>
      </c>
      <c r="AA67">
        <v>6.4713323999999997</v>
      </c>
      <c r="AB67">
        <v>4.0078511199999998</v>
      </c>
      <c r="AC67">
        <v>2.9691613119999998</v>
      </c>
      <c r="AD67">
        <v>2.7964513200000001</v>
      </c>
      <c r="AE67">
        <v>9.4469856000000014</v>
      </c>
      <c r="AF67">
        <v>2.7224999999999997</v>
      </c>
      <c r="AG67">
        <v>12.451171200000001</v>
      </c>
      <c r="AH67">
        <v>21.528984359999999</v>
      </c>
      <c r="AI67">
        <v>0</v>
      </c>
      <c r="AJ67">
        <v>0</v>
      </c>
      <c r="AK67">
        <v>15.883439999999998</v>
      </c>
      <c r="AL67">
        <v>0</v>
      </c>
      <c r="AM67">
        <v>4.8588992571428564</v>
      </c>
      <c r="AN67">
        <v>0.93737000000000004</v>
      </c>
      <c r="AO67">
        <v>1.3231320648</v>
      </c>
      <c r="AP67">
        <v>0.62881727999999992</v>
      </c>
      <c r="AQ67">
        <v>6.7654999999999994</v>
      </c>
      <c r="AR67">
        <v>15.241824000000001</v>
      </c>
      <c r="AS67">
        <v>9.7861171043999988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28.743786741495697</v>
      </c>
      <c r="BB67">
        <f t="shared" si="0"/>
        <v>979.81014009855915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3</v>
      </c>
      <c r="K68">
        <v>4.7039213835616431</v>
      </c>
      <c r="L68">
        <v>578.48487613464442</v>
      </c>
      <c r="M68">
        <v>24.848646587876477</v>
      </c>
      <c r="N68">
        <v>36.245588235294115</v>
      </c>
      <c r="O68">
        <v>0</v>
      </c>
      <c r="P68">
        <v>38.527498770592572</v>
      </c>
      <c r="Q68">
        <v>6.6972508087654248</v>
      </c>
      <c r="R68">
        <v>13.010226681883022</v>
      </c>
      <c r="S68">
        <v>8.1002374024961004</v>
      </c>
      <c r="T68">
        <v>0</v>
      </c>
      <c r="U68">
        <v>125.34073075410481</v>
      </c>
      <c r="V68">
        <v>4.3656069364161851</v>
      </c>
      <c r="W68">
        <v>13.219433349259434</v>
      </c>
      <c r="X68">
        <v>30.168990998534646</v>
      </c>
      <c r="Y68">
        <v>0</v>
      </c>
      <c r="Z68">
        <v>4.0214116799999999</v>
      </c>
      <c r="AA68">
        <v>4.2899844000000007</v>
      </c>
      <c r="AB68">
        <v>4.0078511199999998</v>
      </c>
      <c r="AC68">
        <v>2.9691613119999998</v>
      </c>
      <c r="AD68">
        <v>2.7964513200000001</v>
      </c>
      <c r="AE68">
        <v>9.4469856000000014</v>
      </c>
      <c r="AF68">
        <v>2.7224999999999997</v>
      </c>
      <c r="AG68">
        <v>12.451171200000001</v>
      </c>
      <c r="AH68">
        <v>21.528984359999999</v>
      </c>
      <c r="AI68">
        <v>0</v>
      </c>
      <c r="AJ68">
        <v>0</v>
      </c>
      <c r="AK68">
        <v>15.883439999999998</v>
      </c>
      <c r="AL68">
        <v>0</v>
      </c>
      <c r="AM68">
        <v>4.8588992571428564</v>
      </c>
      <c r="AN68">
        <v>0.93737000000000004</v>
      </c>
      <c r="AO68">
        <v>1.2844366079999998</v>
      </c>
      <c r="AP68">
        <v>0.62881727999999992</v>
      </c>
      <c r="AQ68">
        <v>6.7654999999999994</v>
      </c>
      <c r="AR68">
        <v>15.241824000000001</v>
      </c>
      <c r="AS68">
        <v>9.7861171043999988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28.680516542090771</v>
      </c>
      <c r="BB68">
        <f t="shared" ref="BB68:BB99" si="1">SUM(B68:AZ68)-BA68</f>
        <v>977.65339674288077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3</v>
      </c>
      <c r="K69">
        <v>4.7039213835616431</v>
      </c>
      <c r="L69">
        <v>578.48487613464442</v>
      </c>
      <c r="M69">
        <v>24.848646587876477</v>
      </c>
      <c r="N69">
        <v>36.245588235294115</v>
      </c>
      <c r="O69">
        <v>0</v>
      </c>
      <c r="P69">
        <v>38.527498770592572</v>
      </c>
      <c r="Q69">
        <v>6.6944144609732881</v>
      </c>
      <c r="R69">
        <v>13.010226681883022</v>
      </c>
      <c r="S69">
        <v>8.1002374024961004</v>
      </c>
      <c r="T69">
        <v>0</v>
      </c>
      <c r="U69">
        <v>125.34073075410481</v>
      </c>
      <c r="V69">
        <v>4.3656069364161851</v>
      </c>
      <c r="W69">
        <v>13.219433349259434</v>
      </c>
      <c r="X69">
        <v>30.168990998534646</v>
      </c>
      <c r="Y69">
        <v>0</v>
      </c>
      <c r="Z69">
        <v>4.0214116799999999</v>
      </c>
      <c r="AA69">
        <v>4.3103436479999999</v>
      </c>
      <c r="AB69">
        <v>4.0078511199999998</v>
      </c>
      <c r="AC69">
        <v>2.9691613119999998</v>
      </c>
      <c r="AD69">
        <v>2.7964513200000001</v>
      </c>
      <c r="AE69">
        <v>9.4469856000000014</v>
      </c>
      <c r="AF69">
        <v>2.7224999999999997</v>
      </c>
      <c r="AG69">
        <v>12.451171200000001</v>
      </c>
      <c r="AH69">
        <v>21.528984359999999</v>
      </c>
      <c r="AI69">
        <v>0</v>
      </c>
      <c r="AJ69">
        <v>0</v>
      </c>
      <c r="AK69">
        <v>15.883439999999998</v>
      </c>
      <c r="AL69">
        <v>0</v>
      </c>
      <c r="AM69">
        <v>4.8588992571428564</v>
      </c>
      <c r="AN69">
        <v>0.93737000000000004</v>
      </c>
      <c r="AO69">
        <v>1.2515139</v>
      </c>
      <c r="AP69">
        <v>0.62881727999999992</v>
      </c>
      <c r="AQ69">
        <v>6.7075099999999992</v>
      </c>
      <c r="AR69">
        <v>15.241824000000001</v>
      </c>
      <c r="AS69">
        <v>9.7861171043999988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28.678424799292195</v>
      </c>
      <c r="BB69">
        <f t="shared" si="1"/>
        <v>977.58209867788719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3</v>
      </c>
      <c r="K70">
        <v>4.7039213835616431</v>
      </c>
      <c r="L70">
        <v>578.48487613464442</v>
      </c>
      <c r="M70">
        <v>24.848646587876477</v>
      </c>
      <c r="N70">
        <v>36.245588235294115</v>
      </c>
      <c r="O70">
        <v>0</v>
      </c>
      <c r="P70">
        <v>38.527498770592572</v>
      </c>
      <c r="Q70">
        <v>6.6944144609732881</v>
      </c>
      <c r="R70">
        <v>13.010226681883022</v>
      </c>
      <c r="S70">
        <v>8.1002374024961004</v>
      </c>
      <c r="T70">
        <v>0</v>
      </c>
      <c r="U70">
        <v>125.34073075410481</v>
      </c>
      <c r="V70">
        <v>4.3656069364161851</v>
      </c>
      <c r="W70">
        <v>13.219433349259434</v>
      </c>
      <c r="X70">
        <v>30.168990998534646</v>
      </c>
      <c r="Y70">
        <v>0</v>
      </c>
      <c r="Z70">
        <v>4.0214116799999999</v>
      </c>
      <c r="AA70">
        <v>4.3103436479999999</v>
      </c>
      <c r="AB70">
        <v>4.0078511199999998</v>
      </c>
      <c r="AC70">
        <v>2.9691613119999998</v>
      </c>
      <c r="AD70">
        <v>2.7964513200000001</v>
      </c>
      <c r="AE70">
        <v>9.4469856000000014</v>
      </c>
      <c r="AF70">
        <v>2.7224999999999997</v>
      </c>
      <c r="AG70">
        <v>12.451171200000001</v>
      </c>
      <c r="AH70">
        <v>21.528984359999999</v>
      </c>
      <c r="AI70">
        <v>0</v>
      </c>
      <c r="AJ70">
        <v>0</v>
      </c>
      <c r="AK70">
        <v>15.883439999999998</v>
      </c>
      <c r="AL70">
        <v>0</v>
      </c>
      <c r="AM70">
        <v>4.8588992571428564</v>
      </c>
      <c r="AN70">
        <v>0.93737000000000004</v>
      </c>
      <c r="AO70">
        <v>1.2402390000000001</v>
      </c>
      <c r="AP70">
        <v>0.62881727999999992</v>
      </c>
      <c r="AQ70">
        <v>6.5721999999999996</v>
      </c>
      <c r="AR70">
        <v>15.241824000000001</v>
      </c>
      <c r="AS70">
        <v>9.7861171043999988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28.674247091304892</v>
      </c>
      <c r="BB70">
        <f t="shared" si="1"/>
        <v>977.4396914858745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3</v>
      </c>
      <c r="K71">
        <v>4.7039213835616431</v>
      </c>
      <c r="L71">
        <v>578.48487613464442</v>
      </c>
      <c r="M71">
        <v>24.848646587876477</v>
      </c>
      <c r="N71">
        <v>36.245588235294115</v>
      </c>
      <c r="O71">
        <v>0</v>
      </c>
      <c r="P71">
        <v>38.527498770592572</v>
      </c>
      <c r="Q71">
        <v>6.6972209070485036</v>
      </c>
      <c r="R71">
        <v>13.010226681883022</v>
      </c>
      <c r="S71">
        <v>8.1002374024961004</v>
      </c>
      <c r="T71">
        <v>0</v>
      </c>
      <c r="U71">
        <v>125.34073075410481</v>
      </c>
      <c r="V71">
        <v>4.3656069364161851</v>
      </c>
      <c r="W71">
        <v>13.219433349259434</v>
      </c>
      <c r="X71">
        <v>30.168990998534646</v>
      </c>
      <c r="Y71">
        <v>0</v>
      </c>
      <c r="Z71">
        <v>4.0214116799999999</v>
      </c>
      <c r="AA71">
        <v>4.3103436479999999</v>
      </c>
      <c r="AB71">
        <v>4.0078511199999998</v>
      </c>
      <c r="AC71">
        <v>2.9691613119999998</v>
      </c>
      <c r="AD71">
        <v>2.7964513200000001</v>
      </c>
      <c r="AE71">
        <v>9.4469856000000014</v>
      </c>
      <c r="AF71">
        <v>2.7224999999999997</v>
      </c>
      <c r="AG71">
        <v>12.451171200000001</v>
      </c>
      <c r="AH71">
        <v>21.528984359999999</v>
      </c>
      <c r="AI71">
        <v>0</v>
      </c>
      <c r="AJ71">
        <v>0</v>
      </c>
      <c r="AK71">
        <v>15.883439999999998</v>
      </c>
      <c r="AL71">
        <v>0</v>
      </c>
      <c r="AM71">
        <v>4.8588992571428564</v>
      </c>
      <c r="AN71">
        <v>0.93737000000000004</v>
      </c>
      <c r="AO71">
        <v>1.2093006743999999</v>
      </c>
      <c r="AP71">
        <v>0.62881727999999992</v>
      </c>
      <c r="AQ71">
        <v>6.5721999999999996</v>
      </c>
      <c r="AR71">
        <v>15.241824000000001</v>
      </c>
      <c r="AS71">
        <v>9.7861171043999988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28.673445329095692</v>
      </c>
      <c r="BB71">
        <f t="shared" si="1"/>
        <v>977.412361368559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3</v>
      </c>
      <c r="K72">
        <v>4.7039213835616431</v>
      </c>
      <c r="L72">
        <v>578.48487613464442</v>
      </c>
      <c r="M72">
        <v>24.848646587876477</v>
      </c>
      <c r="N72">
        <v>36.245588235294115</v>
      </c>
      <c r="O72">
        <v>0</v>
      </c>
      <c r="P72">
        <v>38.527498770592572</v>
      </c>
      <c r="Q72">
        <v>6.6972205563885687</v>
      </c>
      <c r="R72">
        <v>13.010226681883022</v>
      </c>
      <c r="S72">
        <v>8.1002374024961004</v>
      </c>
      <c r="T72">
        <v>0</v>
      </c>
      <c r="U72">
        <v>125.34073075410481</v>
      </c>
      <c r="V72">
        <v>4.3656069364161851</v>
      </c>
      <c r="W72">
        <v>13.219433349259434</v>
      </c>
      <c r="X72">
        <v>30.168990998534646</v>
      </c>
      <c r="Y72">
        <v>0</v>
      </c>
      <c r="Z72">
        <v>4.0214116799999999</v>
      </c>
      <c r="AA72">
        <v>4.3103436479999999</v>
      </c>
      <c r="AB72">
        <v>7.7703236000000002</v>
      </c>
      <c r="AC72">
        <v>2.9691613119999998</v>
      </c>
      <c r="AD72">
        <v>2.7964513200000001</v>
      </c>
      <c r="AE72">
        <v>9.4469856000000014</v>
      </c>
      <c r="AF72">
        <v>2.7224999999999997</v>
      </c>
      <c r="AG72">
        <v>12.451171200000001</v>
      </c>
      <c r="AH72">
        <v>21.528984359999999</v>
      </c>
      <c r="AI72">
        <v>0</v>
      </c>
      <c r="AJ72">
        <v>0</v>
      </c>
      <c r="AK72">
        <v>15.883439999999998</v>
      </c>
      <c r="AL72">
        <v>0</v>
      </c>
      <c r="AM72">
        <v>4.8588992571428564</v>
      </c>
      <c r="AN72">
        <v>0.93737000000000004</v>
      </c>
      <c r="AO72">
        <v>1.1706954167999999</v>
      </c>
      <c r="AP72">
        <v>0.62881727999999992</v>
      </c>
      <c r="AQ72">
        <v>6.5721999999999996</v>
      </c>
      <c r="AR72">
        <v>15.241824000000001</v>
      </c>
      <c r="AS72">
        <v>9.7861171043999988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28.779575724019814</v>
      </c>
      <c r="BB72">
        <f t="shared" si="1"/>
        <v>981.03009784537483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3</v>
      </c>
      <c r="K73">
        <v>4.7039213835616431</v>
      </c>
      <c r="L73">
        <v>578.48487613464442</v>
      </c>
      <c r="M73">
        <v>24.848646587876477</v>
      </c>
      <c r="N73">
        <v>36.245588235294115</v>
      </c>
      <c r="O73">
        <v>0</v>
      </c>
      <c r="P73">
        <v>38.527498770592572</v>
      </c>
      <c r="Q73">
        <v>6.6972205563885687</v>
      </c>
      <c r="R73">
        <v>13.010226681883022</v>
      </c>
      <c r="S73">
        <v>8.1002374024961004</v>
      </c>
      <c r="T73">
        <v>0</v>
      </c>
      <c r="U73">
        <v>125.34073075410481</v>
      </c>
      <c r="V73">
        <v>4.3656069364161851</v>
      </c>
      <c r="W73">
        <v>13.069052053486152</v>
      </c>
      <c r="X73">
        <v>30.168990998534646</v>
      </c>
      <c r="Y73">
        <v>0</v>
      </c>
      <c r="Z73">
        <v>4.0214116799999999</v>
      </c>
      <c r="AA73">
        <v>4.3103436479999999</v>
      </c>
      <c r="AB73">
        <v>7.7703236000000002</v>
      </c>
      <c r="AC73">
        <v>2.9691613119999998</v>
      </c>
      <c r="AD73">
        <v>2.7964513200000001</v>
      </c>
      <c r="AE73">
        <v>9.4469856000000014</v>
      </c>
      <c r="AF73">
        <v>2.7224999999999997</v>
      </c>
      <c r="AG73">
        <v>12.451171200000001</v>
      </c>
      <c r="AH73">
        <v>21.528984359999999</v>
      </c>
      <c r="AI73">
        <v>0</v>
      </c>
      <c r="AJ73">
        <v>0</v>
      </c>
      <c r="AK73">
        <v>15.883439999999998</v>
      </c>
      <c r="AL73">
        <v>0</v>
      </c>
      <c r="AM73">
        <v>4.8588992571428564</v>
      </c>
      <c r="AN73">
        <v>0.93737000000000004</v>
      </c>
      <c r="AO73">
        <v>1.1213564544000001</v>
      </c>
      <c r="AP73">
        <v>1.1397313200000001</v>
      </c>
      <c r="AQ73">
        <v>6.5721999999999996</v>
      </c>
      <c r="AR73">
        <v>15.241824000000001</v>
      </c>
      <c r="AS73">
        <v>9.7861171043999988</v>
      </c>
      <c r="AT73">
        <v>0</v>
      </c>
      <c r="AU73">
        <v>0</v>
      </c>
      <c r="AV73">
        <v>0</v>
      </c>
      <c r="AW73">
        <v>0</v>
      </c>
      <c r="AX73">
        <v>2.1620164391297312</v>
      </c>
      <c r="AY73">
        <v>0</v>
      </c>
      <c r="AZ73">
        <v>0</v>
      </c>
      <c r="BA73">
        <v>28.850062297750167</v>
      </c>
      <c r="BB73">
        <f t="shared" si="1"/>
        <v>983.43282149260097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0.40181170152017615</v>
      </c>
      <c r="J74">
        <v>3</v>
      </c>
      <c r="K74">
        <v>4.7039213835616431</v>
      </c>
      <c r="L74">
        <v>578.48487613464442</v>
      </c>
      <c r="M74">
        <v>24.848646587876477</v>
      </c>
      <c r="N74">
        <v>36.245588235294115</v>
      </c>
      <c r="O74">
        <v>0</v>
      </c>
      <c r="P74">
        <v>38.527498770592572</v>
      </c>
      <c r="Q74">
        <v>6.6944144609732881</v>
      </c>
      <c r="R74">
        <v>13.010226681883022</v>
      </c>
      <c r="S74">
        <v>8.1002374024961004</v>
      </c>
      <c r="T74">
        <v>0</v>
      </c>
      <c r="U74">
        <v>125.34073075410481</v>
      </c>
      <c r="V74">
        <v>4.3656069364161851</v>
      </c>
      <c r="W74">
        <v>13.069052053486152</v>
      </c>
      <c r="X74">
        <v>30.168990998534646</v>
      </c>
      <c r="Y74">
        <v>0</v>
      </c>
      <c r="Z74">
        <v>4.0214116799999999</v>
      </c>
      <c r="AA74">
        <v>7.416583199999998</v>
      </c>
      <c r="AB74">
        <v>7.7703236000000002</v>
      </c>
      <c r="AC74">
        <v>2.9691613119999998</v>
      </c>
      <c r="AD74">
        <v>2.7964513200000001</v>
      </c>
      <c r="AE74">
        <v>9.4469856000000014</v>
      </c>
      <c r="AF74">
        <v>2.7224999999999997</v>
      </c>
      <c r="AG74">
        <v>12.451171200000001</v>
      </c>
      <c r="AH74">
        <v>21.528984359999999</v>
      </c>
      <c r="AI74">
        <v>0</v>
      </c>
      <c r="AJ74">
        <v>0</v>
      </c>
      <c r="AK74">
        <v>15.883439999999998</v>
      </c>
      <c r="AL74">
        <v>0</v>
      </c>
      <c r="AM74">
        <v>4.8588992571428564</v>
      </c>
      <c r="AN74">
        <v>0.93737000000000004</v>
      </c>
      <c r="AO74">
        <v>1.0485656999999997</v>
      </c>
      <c r="AP74">
        <v>1.1397313200000001</v>
      </c>
      <c r="AQ74">
        <v>6.5721999999999996</v>
      </c>
      <c r="AR74">
        <v>15.241824000000001</v>
      </c>
      <c r="AS74">
        <v>9.7861171043999988</v>
      </c>
      <c r="AT74">
        <v>0</v>
      </c>
      <c r="AU74">
        <v>0</v>
      </c>
      <c r="AV74">
        <v>0</v>
      </c>
      <c r="AW74">
        <v>0</v>
      </c>
      <c r="AX74">
        <v>2.1620164391297312</v>
      </c>
      <c r="AY74">
        <v>0</v>
      </c>
      <c r="AZ74">
        <v>0</v>
      </c>
      <c r="BA74">
        <v>28.947887153484512</v>
      </c>
      <c r="BB74">
        <f t="shared" si="1"/>
        <v>986.76745104057147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0.40181170152017615</v>
      </c>
      <c r="J75">
        <v>3</v>
      </c>
      <c r="K75">
        <v>4.7039213835616431</v>
      </c>
      <c r="L75">
        <v>578.48487613464442</v>
      </c>
      <c r="M75">
        <v>24.848646587876477</v>
      </c>
      <c r="N75">
        <v>36.245588235294115</v>
      </c>
      <c r="O75">
        <v>0</v>
      </c>
      <c r="P75">
        <v>38.527498770592572</v>
      </c>
      <c r="Q75">
        <v>6.6990333967748503</v>
      </c>
      <c r="R75">
        <v>13.008267389709173</v>
      </c>
      <c r="S75">
        <v>8.1002374024961004</v>
      </c>
      <c r="T75">
        <v>0</v>
      </c>
      <c r="U75">
        <v>125.34073075410481</v>
      </c>
      <c r="V75">
        <v>4.3656069364161851</v>
      </c>
      <c r="W75">
        <v>13.069052053486152</v>
      </c>
      <c r="X75">
        <v>30.168990998534646</v>
      </c>
      <c r="Y75">
        <v>0</v>
      </c>
      <c r="Z75">
        <v>4.0214116799999999</v>
      </c>
      <c r="AA75">
        <v>8.6206872959999998</v>
      </c>
      <c r="AB75">
        <v>7.7703236000000002</v>
      </c>
      <c r="AC75">
        <v>2.9691613119999998</v>
      </c>
      <c r="AD75">
        <v>2.7964513200000001</v>
      </c>
      <c r="AE75">
        <v>9.4469856000000014</v>
      </c>
      <c r="AF75">
        <v>2.7224999999999997</v>
      </c>
      <c r="AG75">
        <v>12.451171200000001</v>
      </c>
      <c r="AH75">
        <v>21.528984359999999</v>
      </c>
      <c r="AI75">
        <v>0</v>
      </c>
      <c r="AJ75">
        <v>0</v>
      </c>
      <c r="AK75">
        <v>15.883439999999998</v>
      </c>
      <c r="AL75">
        <v>0</v>
      </c>
      <c r="AM75">
        <v>4.8588992571428564</v>
      </c>
      <c r="AN75">
        <v>0.93737000000000004</v>
      </c>
      <c r="AO75">
        <v>0.50159775119999994</v>
      </c>
      <c r="AP75">
        <v>2.5152691199999997</v>
      </c>
      <c r="AQ75">
        <v>6.9974599999999985</v>
      </c>
      <c r="AR75">
        <v>15.241824000000001</v>
      </c>
      <c r="AS75">
        <v>9.7861171043999988</v>
      </c>
      <c r="AT75">
        <v>0</v>
      </c>
      <c r="AU75">
        <v>0</v>
      </c>
      <c r="AV75">
        <v>0</v>
      </c>
      <c r="AW75">
        <v>0</v>
      </c>
      <c r="AX75">
        <v>2.1620164391297312</v>
      </c>
      <c r="AY75">
        <v>0</v>
      </c>
      <c r="AZ75">
        <v>0</v>
      </c>
      <c r="BA75">
        <v>29.018013931453016</v>
      </c>
      <c r="BB75">
        <f t="shared" si="1"/>
        <v>989.15791785343094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0.40181170152017615</v>
      </c>
      <c r="J76">
        <v>3</v>
      </c>
      <c r="K76">
        <v>4.7039213835616431</v>
      </c>
      <c r="L76">
        <v>578.48487613464442</v>
      </c>
      <c r="M76">
        <v>24.848646587876477</v>
      </c>
      <c r="N76">
        <v>36.245588235294115</v>
      </c>
      <c r="O76">
        <v>0</v>
      </c>
      <c r="P76">
        <v>38.527498770592572</v>
      </c>
      <c r="Q76">
        <v>6.6997538569500348</v>
      </c>
      <c r="R76">
        <v>13.008267389709173</v>
      </c>
      <c r="S76">
        <v>8.1002374024961004</v>
      </c>
      <c r="T76">
        <v>0</v>
      </c>
      <c r="U76">
        <v>125.34073075410481</v>
      </c>
      <c r="V76">
        <v>4.3656069364161851</v>
      </c>
      <c r="W76">
        <v>13.069052053486152</v>
      </c>
      <c r="X76">
        <v>30.168990998534646</v>
      </c>
      <c r="Y76">
        <v>0</v>
      </c>
      <c r="Z76">
        <v>4.0214116799999999</v>
      </c>
      <c r="AA76">
        <v>12.931030944000002</v>
      </c>
      <c r="AB76">
        <v>7.7703236000000002</v>
      </c>
      <c r="AC76">
        <v>5.9383226239999995</v>
      </c>
      <c r="AD76">
        <v>2.7964513200000001</v>
      </c>
      <c r="AE76">
        <v>9.4469856000000014</v>
      </c>
      <c r="AF76">
        <v>2.7224999999999997</v>
      </c>
      <c r="AG76">
        <v>12.451171200000001</v>
      </c>
      <c r="AH76">
        <v>21.528984359999999</v>
      </c>
      <c r="AI76">
        <v>0</v>
      </c>
      <c r="AJ76">
        <v>0</v>
      </c>
      <c r="AK76">
        <v>15.883439999999998</v>
      </c>
      <c r="AL76">
        <v>0</v>
      </c>
      <c r="AM76">
        <v>4.8588992571428564</v>
      </c>
      <c r="AN76">
        <v>0.93737000000000004</v>
      </c>
      <c r="AO76">
        <v>0.46696125840000002</v>
      </c>
      <c r="AP76">
        <v>2.5152691199999997</v>
      </c>
      <c r="AQ76">
        <v>6.9974599999999985</v>
      </c>
      <c r="AR76">
        <v>15.241824000000001</v>
      </c>
      <c r="AS76">
        <v>9.7861171043999988</v>
      </c>
      <c r="AT76">
        <v>0</v>
      </c>
      <c r="AU76">
        <v>0</v>
      </c>
      <c r="AV76">
        <v>0</v>
      </c>
      <c r="AW76">
        <v>0</v>
      </c>
      <c r="AX76">
        <v>2.1620164391297312</v>
      </c>
      <c r="AY76">
        <v>0</v>
      </c>
      <c r="AZ76">
        <v>0</v>
      </c>
      <c r="BA76">
        <v>29.224513128642247</v>
      </c>
      <c r="BB76">
        <f t="shared" si="1"/>
        <v>996.19700758361682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3</v>
      </c>
      <c r="K77">
        <v>4.7039213835616431</v>
      </c>
      <c r="L77">
        <v>578.48487613464442</v>
      </c>
      <c r="M77">
        <v>24.848646587876477</v>
      </c>
      <c r="N77">
        <v>36.245588235294115</v>
      </c>
      <c r="O77">
        <v>0</v>
      </c>
      <c r="P77">
        <v>38.527498770592572</v>
      </c>
      <c r="Q77">
        <v>6.6997538569500348</v>
      </c>
      <c r="R77">
        <v>13.008267389709173</v>
      </c>
      <c r="S77">
        <v>8.1002374024961004</v>
      </c>
      <c r="T77">
        <v>0</v>
      </c>
      <c r="U77">
        <v>125.34073075410481</v>
      </c>
      <c r="V77">
        <v>4.3656069364161851</v>
      </c>
      <c r="W77">
        <v>13.069052053486152</v>
      </c>
      <c r="X77">
        <v>30.168990998534646</v>
      </c>
      <c r="Y77">
        <v>0</v>
      </c>
      <c r="Z77">
        <v>2.01070584</v>
      </c>
      <c r="AA77">
        <v>12.931030944000002</v>
      </c>
      <c r="AB77">
        <v>7.7703236000000002</v>
      </c>
      <c r="AC77">
        <v>6.3680696559999994</v>
      </c>
      <c r="AD77">
        <v>5.592902640000001</v>
      </c>
      <c r="AE77">
        <v>9.4469856000000014</v>
      </c>
      <c r="AF77">
        <v>2.7224999999999997</v>
      </c>
      <c r="AG77">
        <v>12.451171200000001</v>
      </c>
      <c r="AH77">
        <v>28.70531248</v>
      </c>
      <c r="AI77">
        <v>0.78111279999999994</v>
      </c>
      <c r="AJ77">
        <v>0</v>
      </c>
      <c r="AK77">
        <v>15.883439999999998</v>
      </c>
      <c r="AL77">
        <v>0</v>
      </c>
      <c r="AM77">
        <v>4.8588992571428564</v>
      </c>
      <c r="AN77">
        <v>0.93737000000000004</v>
      </c>
      <c r="AO77">
        <v>0.47751456480000004</v>
      </c>
      <c r="AP77">
        <v>2.5152691199999997</v>
      </c>
      <c r="AQ77">
        <v>6.9974599999999985</v>
      </c>
      <c r="AR77">
        <v>15.241824000000001</v>
      </c>
      <c r="AS77">
        <v>9.7861171043999988</v>
      </c>
      <c r="AT77">
        <v>0</v>
      </c>
      <c r="AU77">
        <v>0</v>
      </c>
      <c r="AV77">
        <v>0</v>
      </c>
      <c r="AW77">
        <v>0</v>
      </c>
      <c r="AX77">
        <v>2.1620164391297312</v>
      </c>
      <c r="AY77">
        <v>0</v>
      </c>
      <c r="AZ77">
        <v>0</v>
      </c>
      <c r="BA77">
        <v>29.474790404992969</v>
      </c>
      <c r="BB77">
        <f t="shared" si="1"/>
        <v>1004.7284053441458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3</v>
      </c>
      <c r="K78">
        <v>4.7039213835616431</v>
      </c>
      <c r="L78">
        <v>578.48487613464442</v>
      </c>
      <c r="M78">
        <v>24.848646587876477</v>
      </c>
      <c r="N78">
        <v>36.245588235294115</v>
      </c>
      <c r="O78">
        <v>0</v>
      </c>
      <c r="P78">
        <v>38.527498770592572</v>
      </c>
      <c r="Q78">
        <v>6.6944822097587977</v>
      </c>
      <c r="R78">
        <v>13.008267389709173</v>
      </c>
      <c r="S78">
        <v>8.1002374024961004</v>
      </c>
      <c r="T78">
        <v>0</v>
      </c>
      <c r="U78">
        <v>125.34073075410481</v>
      </c>
      <c r="V78">
        <v>4.3656069364161851</v>
      </c>
      <c r="W78">
        <v>13.069052053486152</v>
      </c>
      <c r="X78">
        <v>30.168990998534646</v>
      </c>
      <c r="Y78">
        <v>0</v>
      </c>
      <c r="Z78">
        <v>2.01070584</v>
      </c>
      <c r="AA78">
        <v>12.931030944000002</v>
      </c>
      <c r="AB78">
        <v>10.346799320000001</v>
      </c>
      <c r="AC78">
        <v>8.9164694944000011</v>
      </c>
      <c r="AD78">
        <v>8.4088075343999993</v>
      </c>
      <c r="AE78">
        <v>9.4469856000000014</v>
      </c>
      <c r="AF78">
        <v>2.7224999999999997</v>
      </c>
      <c r="AG78">
        <v>12.451171200000001</v>
      </c>
      <c r="AH78">
        <v>38.031633640000003</v>
      </c>
      <c r="AI78">
        <v>2.3433383999999999</v>
      </c>
      <c r="AJ78">
        <v>0</v>
      </c>
      <c r="AK78">
        <v>15.883439999999998</v>
      </c>
      <c r="AL78">
        <v>0</v>
      </c>
      <c r="AM78">
        <v>4.8588992571428564</v>
      </c>
      <c r="AN78">
        <v>0.93737000000000004</v>
      </c>
      <c r="AO78">
        <v>0.53055169439999994</v>
      </c>
      <c r="AP78">
        <v>2.5152691199999997</v>
      </c>
      <c r="AQ78">
        <v>6.9974599999999985</v>
      </c>
      <c r="AR78">
        <v>15.241824000000001</v>
      </c>
      <c r="AS78">
        <v>9.7861171043999988</v>
      </c>
      <c r="AT78">
        <v>0</v>
      </c>
      <c r="AU78">
        <v>0</v>
      </c>
      <c r="AV78">
        <v>0</v>
      </c>
      <c r="AW78">
        <v>0</v>
      </c>
      <c r="AX78">
        <v>2.1620164391297312</v>
      </c>
      <c r="AY78">
        <v>0</v>
      </c>
      <c r="AZ78">
        <v>0</v>
      </c>
      <c r="BA78">
        <v>30.012787509817283</v>
      </c>
      <c r="BB78">
        <f t="shared" si="1"/>
        <v>1023.0675009345304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3</v>
      </c>
      <c r="K79">
        <v>4.7039213835616431</v>
      </c>
      <c r="L79">
        <v>578.48487613464442</v>
      </c>
      <c r="M79">
        <v>24.848646587876477</v>
      </c>
      <c r="N79">
        <v>36.245588235294115</v>
      </c>
      <c r="O79">
        <v>0</v>
      </c>
      <c r="P79">
        <v>38.527498770592572</v>
      </c>
      <c r="Q79">
        <v>6.6993433091266237</v>
      </c>
      <c r="R79">
        <v>13.008267389709173</v>
      </c>
      <c r="S79">
        <v>8.1002374024961004</v>
      </c>
      <c r="T79">
        <v>0</v>
      </c>
      <c r="U79">
        <v>125.34073075410481</v>
      </c>
      <c r="V79">
        <v>4.3656069364161851</v>
      </c>
      <c r="W79">
        <v>14.234677826086957</v>
      </c>
      <c r="X79">
        <v>30.168990998534646</v>
      </c>
      <c r="Y79">
        <v>0</v>
      </c>
      <c r="Z79">
        <v>2.01070584</v>
      </c>
      <c r="AA79">
        <v>12.931030944000002</v>
      </c>
      <c r="AB79">
        <v>12.121704816000001</v>
      </c>
      <c r="AC79">
        <v>8.9164694944000011</v>
      </c>
      <c r="AD79">
        <v>8.4088075343999993</v>
      </c>
      <c r="AE79">
        <v>15.1671353808</v>
      </c>
      <c r="AF79">
        <v>9.0749999999999975</v>
      </c>
      <c r="AG79">
        <v>12.451171200000001</v>
      </c>
      <c r="AH79">
        <v>43.057968719999998</v>
      </c>
      <c r="AI79">
        <v>15.231699599999999</v>
      </c>
      <c r="AJ79">
        <v>0</v>
      </c>
      <c r="AK79">
        <v>15.883439999999998</v>
      </c>
      <c r="AL79">
        <v>0</v>
      </c>
      <c r="AM79">
        <v>4.8588992571428564</v>
      </c>
      <c r="AN79">
        <v>0.93737000000000004</v>
      </c>
      <c r="AO79">
        <v>0.53903041920000005</v>
      </c>
      <c r="AP79">
        <v>2.5152691199999997</v>
      </c>
      <c r="AQ79">
        <v>10.496189999999999</v>
      </c>
      <c r="AR79">
        <v>15.241824000000001</v>
      </c>
      <c r="AS79">
        <v>9.7861171043999988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30.98970857132241</v>
      </c>
      <c r="BB79">
        <f t="shared" si="1"/>
        <v>1056.3685105874647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3</v>
      </c>
      <c r="K80">
        <v>4.7039213835616431</v>
      </c>
      <c r="L80">
        <v>578.48487613464442</v>
      </c>
      <c r="M80">
        <v>24.848646587876477</v>
      </c>
      <c r="N80">
        <v>36.245588235294115</v>
      </c>
      <c r="O80">
        <v>0</v>
      </c>
      <c r="P80">
        <v>38.527498770592572</v>
      </c>
      <c r="Q80">
        <v>6.6944822097587977</v>
      </c>
      <c r="R80">
        <v>13.008267389709173</v>
      </c>
      <c r="S80">
        <v>8.1002374024961004</v>
      </c>
      <c r="T80">
        <v>0</v>
      </c>
      <c r="U80">
        <v>125.34073075410481</v>
      </c>
      <c r="V80">
        <v>4.3656069364161851</v>
      </c>
      <c r="W80">
        <v>14.234677826086957</v>
      </c>
      <c r="X80">
        <v>30.168990998534646</v>
      </c>
      <c r="Y80">
        <v>0</v>
      </c>
      <c r="Z80">
        <v>2.01070584</v>
      </c>
      <c r="AA80">
        <v>12.931030944000002</v>
      </c>
      <c r="AB80">
        <v>12.121704816000001</v>
      </c>
      <c r="AC80">
        <v>8.9164694944000011</v>
      </c>
      <c r="AD80">
        <v>8.4088075343999993</v>
      </c>
      <c r="AE80">
        <v>15.1671353808</v>
      </c>
      <c r="AF80">
        <v>9.0749999999999975</v>
      </c>
      <c r="AG80">
        <v>12.451171200000001</v>
      </c>
      <c r="AH80">
        <v>43.057968719999998</v>
      </c>
      <c r="AI80">
        <v>15.231699599999999</v>
      </c>
      <c r="AJ80">
        <v>0</v>
      </c>
      <c r="AK80">
        <v>15.883439999999998</v>
      </c>
      <c r="AL80">
        <v>0</v>
      </c>
      <c r="AM80">
        <v>4.8588992571428564</v>
      </c>
      <c r="AN80">
        <v>0.93737000000000004</v>
      </c>
      <c r="AO80">
        <v>0.59811089519999994</v>
      </c>
      <c r="AP80">
        <v>0.94322591999999983</v>
      </c>
      <c r="AQ80">
        <v>10.496189999999999</v>
      </c>
      <c r="AR80">
        <v>15.241824000000001</v>
      </c>
      <c r="AS80">
        <v>9.7861171043999988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30.946450518525538</v>
      </c>
      <c r="BB80">
        <f t="shared" si="1"/>
        <v>1054.8939448168937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3</v>
      </c>
      <c r="K81">
        <v>4.7039213835616431</v>
      </c>
      <c r="L81">
        <v>578.48487613464442</v>
      </c>
      <c r="M81">
        <v>25.456901897556744</v>
      </c>
      <c r="N81">
        <v>36.245588235294115</v>
      </c>
      <c r="O81">
        <v>0</v>
      </c>
      <c r="P81">
        <v>38.527498770592572</v>
      </c>
      <c r="Q81">
        <v>6.6995739504793042</v>
      </c>
      <c r="R81">
        <v>13.008267389709173</v>
      </c>
      <c r="S81">
        <v>8.1002374024961004</v>
      </c>
      <c r="T81">
        <v>0</v>
      </c>
      <c r="U81">
        <v>125.34073075410481</v>
      </c>
      <c r="V81">
        <v>4.3656069364161851</v>
      </c>
      <c r="W81">
        <v>14.234677826086957</v>
      </c>
      <c r="X81">
        <v>30.168990998534646</v>
      </c>
      <c r="Y81">
        <v>0</v>
      </c>
      <c r="Z81">
        <v>2.01070584</v>
      </c>
      <c r="AA81">
        <v>12.931030944000002</v>
      </c>
      <c r="AB81">
        <v>12.121704816000001</v>
      </c>
      <c r="AC81">
        <v>8.9164694944000011</v>
      </c>
      <c r="AD81">
        <v>8.4088075343999993</v>
      </c>
      <c r="AE81">
        <v>15.1671353808</v>
      </c>
      <c r="AF81">
        <v>9.0749999999999975</v>
      </c>
      <c r="AG81">
        <v>12.451171200000001</v>
      </c>
      <c r="AH81">
        <v>43.057968719999998</v>
      </c>
      <c r="AI81">
        <v>15.231699599999999</v>
      </c>
      <c r="AJ81">
        <v>0</v>
      </c>
      <c r="AK81">
        <v>15.883439999999998</v>
      </c>
      <c r="AL81">
        <v>0</v>
      </c>
      <c r="AM81">
        <v>4.8588992571428564</v>
      </c>
      <c r="AN81">
        <v>0.93737000000000004</v>
      </c>
      <c r="AO81">
        <v>0.65538738720000012</v>
      </c>
      <c r="AP81">
        <v>0.94322591999999983</v>
      </c>
      <c r="AQ81">
        <v>10.496189999999999</v>
      </c>
      <c r="AR81">
        <v>15.241824000000001</v>
      </c>
      <c r="AS81">
        <v>9.7861171043999988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30.965563390732413</v>
      </c>
      <c r="BB81">
        <f t="shared" si="1"/>
        <v>1055.5454554870876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3</v>
      </c>
      <c r="K82">
        <v>4.7039213835616431</v>
      </c>
      <c r="L82">
        <v>578.48487613464442</v>
      </c>
      <c r="M82">
        <v>25.456901897556744</v>
      </c>
      <c r="N82">
        <v>36.245588235294115</v>
      </c>
      <c r="O82">
        <v>0</v>
      </c>
      <c r="P82">
        <v>38.527498770592572</v>
      </c>
      <c r="Q82">
        <v>6.6995739504793042</v>
      </c>
      <c r="R82">
        <v>13.008267389709173</v>
      </c>
      <c r="S82">
        <v>8.1002374024961004</v>
      </c>
      <c r="T82">
        <v>0</v>
      </c>
      <c r="U82">
        <v>125.34073075410481</v>
      </c>
      <c r="V82">
        <v>4.3656069364161851</v>
      </c>
      <c r="W82">
        <v>14.234677826086957</v>
      </c>
      <c r="X82">
        <v>30.168990998534646</v>
      </c>
      <c r="Y82">
        <v>0</v>
      </c>
      <c r="Z82">
        <v>2.01070584</v>
      </c>
      <c r="AA82">
        <v>12.931030944000002</v>
      </c>
      <c r="AB82">
        <v>12.121704816000001</v>
      </c>
      <c r="AC82">
        <v>8.9164694944000011</v>
      </c>
      <c r="AD82">
        <v>8.4088075343999993</v>
      </c>
      <c r="AE82">
        <v>15.1671353808</v>
      </c>
      <c r="AF82">
        <v>9.0749999999999975</v>
      </c>
      <c r="AG82">
        <v>12.451171200000001</v>
      </c>
      <c r="AH82">
        <v>43.057968719999998</v>
      </c>
      <c r="AI82">
        <v>15.231699599999999</v>
      </c>
      <c r="AJ82">
        <v>0</v>
      </c>
      <c r="AK82">
        <v>15.883439999999998</v>
      </c>
      <c r="AL82">
        <v>0</v>
      </c>
      <c r="AM82">
        <v>4.8588992571428564</v>
      </c>
      <c r="AN82">
        <v>0.93737000000000004</v>
      </c>
      <c r="AO82">
        <v>0.68984348159999997</v>
      </c>
      <c r="AP82">
        <v>0.94322591999999983</v>
      </c>
      <c r="AQ82">
        <v>10.496189999999999</v>
      </c>
      <c r="AR82">
        <v>15.241824000000001</v>
      </c>
      <c r="AS82">
        <v>9.7861171043999988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30.966545457532412</v>
      </c>
      <c r="BB82">
        <f t="shared" si="1"/>
        <v>1055.5789295146874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3</v>
      </c>
      <c r="K83">
        <v>4.7039213835616431</v>
      </c>
      <c r="L83">
        <v>578.48487613464442</v>
      </c>
      <c r="M83">
        <v>25.456901897556744</v>
      </c>
      <c r="N83">
        <v>36.245588235294115</v>
      </c>
      <c r="O83">
        <v>0</v>
      </c>
      <c r="P83">
        <v>38.527498770592572</v>
      </c>
      <c r="Q83">
        <v>6.6990336911948782</v>
      </c>
      <c r="R83">
        <v>11.092603889355008</v>
      </c>
      <c r="S83">
        <v>8.1002374024961004</v>
      </c>
      <c r="T83">
        <v>0</v>
      </c>
      <c r="U83">
        <v>125.34073075410481</v>
      </c>
      <c r="V83">
        <v>4.3656069364161851</v>
      </c>
      <c r="W83">
        <v>14.234677826086957</v>
      </c>
      <c r="X83">
        <v>30.168990998534646</v>
      </c>
      <c r="Y83">
        <v>0</v>
      </c>
      <c r="Z83">
        <v>2.01070584</v>
      </c>
      <c r="AA83">
        <v>12.931030944000002</v>
      </c>
      <c r="AB83">
        <v>12.121704816000001</v>
      </c>
      <c r="AC83">
        <v>8.9164694944000011</v>
      </c>
      <c r="AD83">
        <v>8.4088075343999993</v>
      </c>
      <c r="AE83">
        <v>15.1671353808</v>
      </c>
      <c r="AF83">
        <v>9.0749999999999975</v>
      </c>
      <c r="AG83">
        <v>12.451171200000001</v>
      </c>
      <c r="AH83">
        <v>43.057968719999998</v>
      </c>
      <c r="AI83">
        <v>15.231699599999999</v>
      </c>
      <c r="AJ83">
        <v>0</v>
      </c>
      <c r="AK83">
        <v>15.883439999999998</v>
      </c>
      <c r="AL83">
        <v>0</v>
      </c>
      <c r="AM83">
        <v>4.8588992571428564</v>
      </c>
      <c r="AN83">
        <v>0.93737000000000004</v>
      </c>
      <c r="AO83">
        <v>0.7075225248</v>
      </c>
      <c r="AP83">
        <v>0.94322591999999983</v>
      </c>
      <c r="AQ83">
        <v>10.496189999999999</v>
      </c>
      <c r="AR83">
        <v>15.241824000000001</v>
      </c>
      <c r="AS83">
        <v>9.7861171043999988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30.912437561153787</v>
      </c>
      <c r="BB83">
        <f t="shared" si="1"/>
        <v>1053.7345126946275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3</v>
      </c>
      <c r="K84">
        <v>4.7039213835616431</v>
      </c>
      <c r="L84">
        <v>578.48487613464442</v>
      </c>
      <c r="M84">
        <v>25.456901897556744</v>
      </c>
      <c r="N84">
        <v>36.245588235294115</v>
      </c>
      <c r="O84">
        <v>0</v>
      </c>
      <c r="P84">
        <v>38.527498770592572</v>
      </c>
      <c r="Q84">
        <v>6.6999337598662745</v>
      </c>
      <c r="R84">
        <v>9.1002962980124309</v>
      </c>
      <c r="S84">
        <v>8.1002374024961004</v>
      </c>
      <c r="T84">
        <v>0</v>
      </c>
      <c r="U84">
        <v>125.34073075410481</v>
      </c>
      <c r="V84">
        <v>4.3656069364161851</v>
      </c>
      <c r="W84">
        <v>14.234677826086957</v>
      </c>
      <c r="X84">
        <v>30.168990998534646</v>
      </c>
      <c r="Y84">
        <v>0</v>
      </c>
      <c r="Z84">
        <v>2.01070584</v>
      </c>
      <c r="AA84">
        <v>12.931030944000002</v>
      </c>
      <c r="AB84">
        <v>12.121704816000001</v>
      </c>
      <c r="AC84">
        <v>8.9164694944000011</v>
      </c>
      <c r="AD84">
        <v>8.4088075343999993</v>
      </c>
      <c r="AE84">
        <v>15.1671353808</v>
      </c>
      <c r="AF84">
        <v>9.0749999999999975</v>
      </c>
      <c r="AG84">
        <v>12.451171200000001</v>
      </c>
      <c r="AH84">
        <v>43.057968719999998</v>
      </c>
      <c r="AI84">
        <v>15.231699599999999</v>
      </c>
      <c r="AJ84">
        <v>0</v>
      </c>
      <c r="AK84">
        <v>15.883439999999998</v>
      </c>
      <c r="AL84">
        <v>0</v>
      </c>
      <c r="AM84">
        <v>4.8588992571428564</v>
      </c>
      <c r="AN84">
        <v>0.93737000000000004</v>
      </c>
      <c r="AO84">
        <v>0.73900204560000005</v>
      </c>
      <c r="AP84">
        <v>0.94322591999999983</v>
      </c>
      <c r="AQ84">
        <v>10.496189999999999</v>
      </c>
      <c r="AR84">
        <v>15.241824000000001</v>
      </c>
      <c r="AS84">
        <v>9.7861171043999988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30.856579479386738</v>
      </c>
      <c r="BB84">
        <f t="shared" si="1"/>
        <v>1051.8304427745234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3.0042706542056075</v>
      </c>
      <c r="K85">
        <v>4.7039213835616431</v>
      </c>
      <c r="L85">
        <v>578.48487613464442</v>
      </c>
      <c r="M85">
        <v>25.456901897556744</v>
      </c>
      <c r="N85">
        <v>36.245588235294115</v>
      </c>
      <c r="O85">
        <v>0</v>
      </c>
      <c r="P85">
        <v>38.527498770592572</v>
      </c>
      <c r="Q85">
        <v>6.6999337598662745</v>
      </c>
      <c r="R85">
        <v>6.5036471140896062</v>
      </c>
      <c r="S85">
        <v>8.1002374024961004</v>
      </c>
      <c r="T85">
        <v>0</v>
      </c>
      <c r="U85">
        <v>125.34073075410481</v>
      </c>
      <c r="V85">
        <v>4.3656069364161851</v>
      </c>
      <c r="W85">
        <v>14.234677826086957</v>
      </c>
      <c r="X85">
        <v>30.168990998534646</v>
      </c>
      <c r="Y85">
        <v>0</v>
      </c>
      <c r="Z85">
        <v>2.01070584</v>
      </c>
      <c r="AA85">
        <v>12.931030944000002</v>
      </c>
      <c r="AB85">
        <v>12.121704816000001</v>
      </c>
      <c r="AC85">
        <v>8.9164694944000011</v>
      </c>
      <c r="AD85">
        <v>8.4088075343999993</v>
      </c>
      <c r="AE85">
        <v>15.1671353808</v>
      </c>
      <c r="AF85">
        <v>9.0749999999999975</v>
      </c>
      <c r="AG85">
        <v>12.451171200000001</v>
      </c>
      <c r="AH85">
        <v>43.057968719999998</v>
      </c>
      <c r="AI85">
        <v>2.3433383999999999</v>
      </c>
      <c r="AJ85">
        <v>0</v>
      </c>
      <c r="AK85">
        <v>15.883439999999998</v>
      </c>
      <c r="AL85">
        <v>0</v>
      </c>
      <c r="AM85">
        <v>4.8588992571428564</v>
      </c>
      <c r="AN85">
        <v>0.93737000000000004</v>
      </c>
      <c r="AO85">
        <v>0.7761641159999999</v>
      </c>
      <c r="AP85">
        <v>0.94322591999999983</v>
      </c>
      <c r="AQ85">
        <v>10.496189999999999</v>
      </c>
      <c r="AR85">
        <v>15.241824000000001</v>
      </c>
      <c r="AS85">
        <v>9.7861171043999988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30.416437114521948</v>
      </c>
      <c r="BB85">
        <f t="shared" si="1"/>
        <v>1036.827007480071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3.0042706542056075</v>
      </c>
      <c r="K86">
        <v>4.7039213835616431</v>
      </c>
      <c r="L86">
        <v>578.48487613464442</v>
      </c>
      <c r="M86">
        <v>25.456901897556744</v>
      </c>
      <c r="N86">
        <v>36.245588235294115</v>
      </c>
      <c r="O86">
        <v>0</v>
      </c>
      <c r="P86">
        <v>38.527498770592572</v>
      </c>
      <c r="Q86">
        <v>6.6999337598662745</v>
      </c>
      <c r="R86">
        <v>6.5039876940394086</v>
      </c>
      <c r="S86">
        <v>8.1002374024961004</v>
      </c>
      <c r="T86">
        <v>0</v>
      </c>
      <c r="U86">
        <v>125.34073075410481</v>
      </c>
      <c r="V86">
        <v>4.3656069364161851</v>
      </c>
      <c r="W86">
        <v>14.234677826086957</v>
      </c>
      <c r="X86">
        <v>30.168990998534646</v>
      </c>
      <c r="Y86">
        <v>0</v>
      </c>
      <c r="Z86">
        <v>2.01070584</v>
      </c>
      <c r="AA86">
        <v>12.931030944000002</v>
      </c>
      <c r="AB86">
        <v>12.121704816000001</v>
      </c>
      <c r="AC86">
        <v>8.9164694944000011</v>
      </c>
      <c r="AD86">
        <v>8.4088075343999993</v>
      </c>
      <c r="AE86">
        <v>15.1671353808</v>
      </c>
      <c r="AF86">
        <v>9.0749999999999975</v>
      </c>
      <c r="AG86">
        <v>12.451171200000001</v>
      </c>
      <c r="AH86">
        <v>35.881640599999997</v>
      </c>
      <c r="AI86">
        <v>0.78111279999999994</v>
      </c>
      <c r="AJ86">
        <v>0</v>
      </c>
      <c r="AK86">
        <v>15.883439999999998</v>
      </c>
      <c r="AL86">
        <v>0</v>
      </c>
      <c r="AM86">
        <v>4.8588992571428564</v>
      </c>
      <c r="AN86">
        <v>0.93737000000000004</v>
      </c>
      <c r="AO86">
        <v>0.82442068800000001</v>
      </c>
      <c r="AP86">
        <v>0.94322591999999983</v>
      </c>
      <c r="AQ86">
        <v>10.496189999999999</v>
      </c>
      <c r="AR86">
        <v>15.241824000000001</v>
      </c>
      <c r="AS86">
        <v>9.7861171043999988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30.16877350269084</v>
      </c>
      <c r="BB86">
        <f t="shared" si="1"/>
        <v>1028.3847145238517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3.0042706542056075</v>
      </c>
      <c r="K87">
        <v>5.2084080673482624</v>
      </c>
      <c r="L87">
        <v>578.48487613464442</v>
      </c>
      <c r="M87">
        <v>25.456901897556744</v>
      </c>
      <c r="N87">
        <v>36.245588235294115</v>
      </c>
      <c r="O87">
        <v>0</v>
      </c>
      <c r="P87">
        <v>38.527498770592572</v>
      </c>
      <c r="Q87">
        <v>6.6999337598662745</v>
      </c>
      <c r="R87">
        <v>6.5039876940394086</v>
      </c>
      <c r="S87">
        <v>8.1002374024961004</v>
      </c>
      <c r="T87">
        <v>0</v>
      </c>
      <c r="U87">
        <v>125.34073075410481</v>
      </c>
      <c r="V87">
        <v>4.3656069364161851</v>
      </c>
      <c r="W87">
        <v>14.234677826086957</v>
      </c>
      <c r="X87">
        <v>30.168990998534646</v>
      </c>
      <c r="Y87">
        <v>0</v>
      </c>
      <c r="Z87">
        <v>2.01070584</v>
      </c>
      <c r="AA87">
        <v>12.931030944000002</v>
      </c>
      <c r="AB87">
        <v>12.121704816000001</v>
      </c>
      <c r="AC87">
        <v>8.9164694944000011</v>
      </c>
      <c r="AD87">
        <v>8.4088075343999993</v>
      </c>
      <c r="AE87">
        <v>10.076784640000001</v>
      </c>
      <c r="AF87">
        <v>5.7475000000000005</v>
      </c>
      <c r="AG87">
        <v>12.451171200000001</v>
      </c>
      <c r="AH87">
        <v>27.688423879999998</v>
      </c>
      <c r="AI87">
        <v>0</v>
      </c>
      <c r="AJ87">
        <v>0</v>
      </c>
      <c r="AK87">
        <v>15.883439999999998</v>
      </c>
      <c r="AL87">
        <v>0</v>
      </c>
      <c r="AM87">
        <v>4.8588992571428564</v>
      </c>
      <c r="AN87">
        <v>0.93737000000000004</v>
      </c>
      <c r="AO87">
        <v>0.89847423119999992</v>
      </c>
      <c r="AP87">
        <v>0.74672052</v>
      </c>
      <c r="AQ87">
        <v>10.496189999999999</v>
      </c>
      <c r="AR87">
        <v>15.241824000000001</v>
      </c>
      <c r="AS87">
        <v>9.7861171043999988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29.683984372605785</v>
      </c>
      <c r="BB87">
        <f t="shared" si="1"/>
        <v>1011.8593582201232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3.0042706542056075</v>
      </c>
      <c r="K88">
        <v>5.5172196503743063</v>
      </c>
      <c r="L88">
        <v>578.48487613464442</v>
      </c>
      <c r="M88">
        <v>25.456901897556744</v>
      </c>
      <c r="N88">
        <v>36.245588235294115</v>
      </c>
      <c r="O88">
        <v>0</v>
      </c>
      <c r="P88">
        <v>38.527498770592572</v>
      </c>
      <c r="Q88">
        <v>6.6999337598662745</v>
      </c>
      <c r="R88">
        <v>6.5039876940394086</v>
      </c>
      <c r="S88">
        <v>8.1002374024961004</v>
      </c>
      <c r="T88">
        <v>0</v>
      </c>
      <c r="U88">
        <v>125.34073075410481</v>
      </c>
      <c r="V88">
        <v>4.3656069364161851</v>
      </c>
      <c r="W88">
        <v>14.234677826086957</v>
      </c>
      <c r="X88">
        <v>30.168990998534646</v>
      </c>
      <c r="Y88">
        <v>0</v>
      </c>
      <c r="Z88">
        <v>2.01070584</v>
      </c>
      <c r="AA88">
        <v>12.931030944000002</v>
      </c>
      <c r="AB88">
        <v>12.121704816000001</v>
      </c>
      <c r="AC88">
        <v>8.9164694944000011</v>
      </c>
      <c r="AD88">
        <v>8.4088075343999993</v>
      </c>
      <c r="AE88">
        <v>10.076784640000001</v>
      </c>
      <c r="AF88">
        <v>5.7475000000000005</v>
      </c>
      <c r="AG88">
        <v>12.451171200000001</v>
      </c>
      <c r="AH88">
        <v>27.688423879999998</v>
      </c>
      <c r="AI88">
        <v>0</v>
      </c>
      <c r="AJ88">
        <v>0</v>
      </c>
      <c r="AK88">
        <v>15.883439999999998</v>
      </c>
      <c r="AL88">
        <v>0</v>
      </c>
      <c r="AM88">
        <v>4.8588992571428564</v>
      </c>
      <c r="AN88">
        <v>0.93737000000000004</v>
      </c>
      <c r="AO88">
        <v>0.9189494495999998</v>
      </c>
      <c r="AP88">
        <v>0.74672052</v>
      </c>
      <c r="AQ88">
        <v>10.496189999999999</v>
      </c>
      <c r="AR88">
        <v>15.241824000000001</v>
      </c>
      <c r="AS88">
        <v>9.7861171043999988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29.693369032896683</v>
      </c>
      <c r="BB88">
        <f t="shared" si="1"/>
        <v>1012.1792603612582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3.0042706542056075</v>
      </c>
      <c r="K89">
        <v>5.8158787063309534</v>
      </c>
      <c r="L89">
        <v>578.48487613464442</v>
      </c>
      <c r="M89">
        <v>25.456901897556744</v>
      </c>
      <c r="N89">
        <v>36.245588235294115</v>
      </c>
      <c r="O89">
        <v>0</v>
      </c>
      <c r="P89">
        <v>38.527498770592572</v>
      </c>
      <c r="Q89">
        <v>6.6999337598662745</v>
      </c>
      <c r="R89">
        <v>6.5039876940394086</v>
      </c>
      <c r="S89">
        <v>8.1002374024961004</v>
      </c>
      <c r="T89">
        <v>0</v>
      </c>
      <c r="U89">
        <v>125.34073075410481</v>
      </c>
      <c r="V89">
        <v>4.3656069364161851</v>
      </c>
      <c r="W89">
        <v>14.234677826086957</v>
      </c>
      <c r="X89">
        <v>30.168990998534646</v>
      </c>
      <c r="Y89">
        <v>0</v>
      </c>
      <c r="Z89">
        <v>2.01070584</v>
      </c>
      <c r="AA89">
        <v>12.931030944000002</v>
      </c>
      <c r="AB89">
        <v>12.121704816000001</v>
      </c>
      <c r="AC89">
        <v>8.9164694944000011</v>
      </c>
      <c r="AD89">
        <v>8.4088075343999993</v>
      </c>
      <c r="AE89">
        <v>10.076784640000001</v>
      </c>
      <c r="AF89">
        <v>5.7475000000000005</v>
      </c>
      <c r="AG89">
        <v>12.451171200000001</v>
      </c>
      <c r="AH89">
        <v>27.65936992</v>
      </c>
      <c r="AI89">
        <v>0</v>
      </c>
      <c r="AJ89">
        <v>0</v>
      </c>
      <c r="AK89">
        <v>15.883439999999998</v>
      </c>
      <c r="AL89">
        <v>0</v>
      </c>
      <c r="AM89">
        <v>4.8588992571428564</v>
      </c>
      <c r="AN89">
        <v>0.93737000000000004</v>
      </c>
      <c r="AO89">
        <v>0.37604046479999997</v>
      </c>
      <c r="AP89">
        <v>0.74672052</v>
      </c>
      <c r="AQ89">
        <v>10.496189999999999</v>
      </c>
      <c r="AR89">
        <v>15.241824000000001</v>
      </c>
      <c r="AS89">
        <v>9.7861171043999988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29.685579928657539</v>
      </c>
      <c r="BB89">
        <f t="shared" si="1"/>
        <v>1011.9137455766543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3.0042706542056075</v>
      </c>
      <c r="K90">
        <v>6.1347017425587707</v>
      </c>
      <c r="L90">
        <v>578.48487613464442</v>
      </c>
      <c r="M90">
        <v>25.456901897556744</v>
      </c>
      <c r="N90">
        <v>36.245588235294115</v>
      </c>
      <c r="O90">
        <v>0</v>
      </c>
      <c r="P90">
        <v>38.527498770592572</v>
      </c>
      <c r="Q90">
        <v>6.6999337598662745</v>
      </c>
      <c r="R90">
        <v>6.5039876940394086</v>
      </c>
      <c r="S90">
        <v>8.1002374024961004</v>
      </c>
      <c r="T90">
        <v>0</v>
      </c>
      <c r="U90">
        <v>125.34073075410481</v>
      </c>
      <c r="V90">
        <v>4.3656069364161851</v>
      </c>
      <c r="W90">
        <v>14.234677826086957</v>
      </c>
      <c r="X90">
        <v>30.168990998534646</v>
      </c>
      <c r="Y90">
        <v>0</v>
      </c>
      <c r="Z90">
        <v>2.01070584</v>
      </c>
      <c r="AA90">
        <v>12.931030944000002</v>
      </c>
      <c r="AB90">
        <v>12.121704816000001</v>
      </c>
      <c r="AC90">
        <v>8.9164694944000011</v>
      </c>
      <c r="AD90">
        <v>8.4088075343999993</v>
      </c>
      <c r="AE90">
        <v>10.076784640000001</v>
      </c>
      <c r="AF90">
        <v>5.7475000000000005</v>
      </c>
      <c r="AG90">
        <v>12.451171200000001</v>
      </c>
      <c r="AH90">
        <v>34.864752000000003</v>
      </c>
      <c r="AI90">
        <v>0</v>
      </c>
      <c r="AJ90">
        <v>0</v>
      </c>
      <c r="AK90">
        <v>15.883439999999998</v>
      </c>
      <c r="AL90">
        <v>0</v>
      </c>
      <c r="AM90">
        <v>4.8588992571428564</v>
      </c>
      <c r="AN90">
        <v>0.93737000000000004</v>
      </c>
      <c r="AO90">
        <v>0.46019631840000003</v>
      </c>
      <c r="AP90">
        <v>0.74672052</v>
      </c>
      <c r="AQ90">
        <v>10.496189999999999</v>
      </c>
      <c r="AR90">
        <v>15.241824000000001</v>
      </c>
      <c r="AS90">
        <v>9.7861171043999988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29.902418456172235</v>
      </c>
      <c r="BB90">
        <f t="shared" si="1"/>
        <v>1019.3052680189674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3.0042706542056075</v>
      </c>
      <c r="K91">
        <v>6.443654478220858</v>
      </c>
      <c r="L91">
        <v>578.48487613464442</v>
      </c>
      <c r="M91">
        <v>26.082586582707677</v>
      </c>
      <c r="N91">
        <v>36.245588235294115</v>
      </c>
      <c r="O91">
        <v>0</v>
      </c>
      <c r="P91">
        <v>38.527498770592572</v>
      </c>
      <c r="Q91">
        <v>6.6999337598662745</v>
      </c>
      <c r="R91">
        <v>6.5039876940394086</v>
      </c>
      <c r="S91">
        <v>8.1002374024961004</v>
      </c>
      <c r="T91">
        <v>0</v>
      </c>
      <c r="U91">
        <v>125.34073075410481</v>
      </c>
      <c r="V91">
        <v>4.3656069364161851</v>
      </c>
      <c r="W91">
        <v>14.234677826086957</v>
      </c>
      <c r="X91">
        <v>30.168990998534646</v>
      </c>
      <c r="Y91">
        <v>0</v>
      </c>
      <c r="Z91">
        <v>2.01070584</v>
      </c>
      <c r="AA91">
        <v>12.931030944000002</v>
      </c>
      <c r="AB91">
        <v>12.121704816000001</v>
      </c>
      <c r="AC91">
        <v>8.9164694944000011</v>
      </c>
      <c r="AD91">
        <v>8.4088075343999993</v>
      </c>
      <c r="AE91">
        <v>15.1671353808</v>
      </c>
      <c r="AF91">
        <v>9.0749999999999975</v>
      </c>
      <c r="AG91">
        <v>12.451171200000001</v>
      </c>
      <c r="AH91">
        <v>43.057968719999998</v>
      </c>
      <c r="AI91">
        <v>0</v>
      </c>
      <c r="AJ91">
        <v>0</v>
      </c>
      <c r="AK91">
        <v>15.883439999999998</v>
      </c>
      <c r="AL91">
        <v>0</v>
      </c>
      <c r="AM91">
        <v>4.8588992571428564</v>
      </c>
      <c r="AN91">
        <v>0.93737000000000004</v>
      </c>
      <c r="AO91">
        <v>0.44567424719999993</v>
      </c>
      <c r="AP91">
        <v>0.74672052</v>
      </c>
      <c r="AQ91">
        <v>10.496189999999999</v>
      </c>
      <c r="AR91">
        <v>15.241824000000001</v>
      </c>
      <c r="AS91">
        <v>9.7861171043999988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30.402057185236806</v>
      </c>
      <c r="BB91">
        <f t="shared" si="1"/>
        <v>1036.3368121003161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3.0042706542056075</v>
      </c>
      <c r="K92">
        <v>6.7421727143514563</v>
      </c>
      <c r="L92">
        <v>578.48487613464442</v>
      </c>
      <c r="M92">
        <v>26.082586582707677</v>
      </c>
      <c r="N92">
        <v>36.245588235294115</v>
      </c>
      <c r="O92">
        <v>0</v>
      </c>
      <c r="P92">
        <v>38.527498770592572</v>
      </c>
      <c r="Q92">
        <v>6.6999337598662745</v>
      </c>
      <c r="R92">
        <v>6.5039876940394086</v>
      </c>
      <c r="S92">
        <v>8.1002374024961004</v>
      </c>
      <c r="T92">
        <v>0</v>
      </c>
      <c r="U92">
        <v>125.34073075410481</v>
      </c>
      <c r="V92">
        <v>4.3656069364161851</v>
      </c>
      <c r="W92">
        <v>14.234677826086957</v>
      </c>
      <c r="X92">
        <v>30.168990998534646</v>
      </c>
      <c r="Y92">
        <v>0</v>
      </c>
      <c r="Z92">
        <v>2.01070584</v>
      </c>
      <c r="AA92">
        <v>12.931030944000002</v>
      </c>
      <c r="AB92">
        <v>12.121704816000001</v>
      </c>
      <c r="AC92">
        <v>8.9164694944000011</v>
      </c>
      <c r="AD92">
        <v>8.4088075343999993</v>
      </c>
      <c r="AE92">
        <v>15.1671353808</v>
      </c>
      <c r="AF92">
        <v>9.0749999999999975</v>
      </c>
      <c r="AG92">
        <v>12.451171200000001</v>
      </c>
      <c r="AH92">
        <v>43.057968719999998</v>
      </c>
      <c r="AI92">
        <v>0</v>
      </c>
      <c r="AJ92">
        <v>0</v>
      </c>
      <c r="AK92">
        <v>15.883439999999998</v>
      </c>
      <c r="AL92">
        <v>0</v>
      </c>
      <c r="AM92">
        <v>4.8588992571428564</v>
      </c>
      <c r="AN92">
        <v>0.93737000000000004</v>
      </c>
      <c r="AO92">
        <v>0.47715376800000003</v>
      </c>
      <c r="AP92">
        <v>0.74672052</v>
      </c>
      <c r="AQ92">
        <v>10.496189999999999</v>
      </c>
      <c r="AR92">
        <v>15.241824000000001</v>
      </c>
      <c r="AS92">
        <v>9.7861171043999988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30.411462034744154</v>
      </c>
      <c r="BB92">
        <f t="shared" si="1"/>
        <v>1036.6574050077395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3.0042706542056075</v>
      </c>
      <c r="K93">
        <v>7.050984337555529</v>
      </c>
      <c r="L93">
        <v>578.48487613464442</v>
      </c>
      <c r="M93">
        <v>26.082586582707677</v>
      </c>
      <c r="N93">
        <v>36.245588235294115</v>
      </c>
      <c r="O93">
        <v>0</v>
      </c>
      <c r="P93">
        <v>38.527498770592572</v>
      </c>
      <c r="Q93">
        <v>6.6999337598662745</v>
      </c>
      <c r="R93">
        <v>6.5039876940394086</v>
      </c>
      <c r="S93">
        <v>8.1002374024961004</v>
      </c>
      <c r="T93">
        <v>0</v>
      </c>
      <c r="U93">
        <v>125.34073075410481</v>
      </c>
      <c r="V93">
        <v>4.3656069364161851</v>
      </c>
      <c r="W93">
        <v>14.234677826086957</v>
      </c>
      <c r="X93">
        <v>30.168990998534646</v>
      </c>
      <c r="Y93">
        <v>0</v>
      </c>
      <c r="Z93">
        <v>2.01070584</v>
      </c>
      <c r="AA93">
        <v>12.931030944000002</v>
      </c>
      <c r="AB93">
        <v>12.121704816000001</v>
      </c>
      <c r="AC93">
        <v>8.9164694944000011</v>
      </c>
      <c r="AD93">
        <v>8.4088075343999993</v>
      </c>
      <c r="AE93">
        <v>15.1671353808</v>
      </c>
      <c r="AF93">
        <v>9.0749999999999975</v>
      </c>
      <c r="AG93">
        <v>12.451171200000001</v>
      </c>
      <c r="AH93">
        <v>35.881640599999997</v>
      </c>
      <c r="AI93">
        <v>0</v>
      </c>
      <c r="AJ93">
        <v>0</v>
      </c>
      <c r="AK93">
        <v>15.883439999999998</v>
      </c>
      <c r="AL93">
        <v>0</v>
      </c>
      <c r="AM93">
        <v>4.8588992571428564</v>
      </c>
      <c r="AN93">
        <v>0.93737000000000004</v>
      </c>
      <c r="AO93">
        <v>0.52405735200000003</v>
      </c>
      <c r="AP93">
        <v>0.74672052</v>
      </c>
      <c r="AQ93">
        <v>10.496189999999999</v>
      </c>
      <c r="AR93">
        <v>15.241824000000001</v>
      </c>
      <c r="AS93">
        <v>9.7861171043999988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30.217074445083085</v>
      </c>
      <c r="BB93">
        <f t="shared" si="1"/>
        <v>1030.031179684604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3.0042706542056075</v>
      </c>
      <c r="K94">
        <v>7.349502547975681</v>
      </c>
      <c r="L94">
        <v>578.48487613464442</v>
      </c>
      <c r="M94">
        <v>26.082586582707677</v>
      </c>
      <c r="N94">
        <v>36.245588235294115</v>
      </c>
      <c r="O94">
        <v>0</v>
      </c>
      <c r="P94">
        <v>38.527498770592572</v>
      </c>
      <c r="Q94">
        <v>6.6999337598662745</v>
      </c>
      <c r="R94">
        <v>6.5039876940394086</v>
      </c>
      <c r="S94">
        <v>8.1002374024961004</v>
      </c>
      <c r="T94">
        <v>0</v>
      </c>
      <c r="U94">
        <v>125.34073075410481</v>
      </c>
      <c r="V94">
        <v>4.3656069364161851</v>
      </c>
      <c r="W94">
        <v>14.234677826086957</v>
      </c>
      <c r="X94">
        <v>30.168990998534646</v>
      </c>
      <c r="Y94">
        <v>0</v>
      </c>
      <c r="Z94">
        <v>2.01070584</v>
      </c>
      <c r="AA94">
        <v>12.931030944000002</v>
      </c>
      <c r="AB94">
        <v>12.121704816000001</v>
      </c>
      <c r="AC94">
        <v>8.9164694944000011</v>
      </c>
      <c r="AD94">
        <v>8.4088075343999993</v>
      </c>
      <c r="AE94">
        <v>14.800277439999999</v>
      </c>
      <c r="AF94">
        <v>9.0749999999999975</v>
      </c>
      <c r="AG94">
        <v>12.451171200000001</v>
      </c>
      <c r="AH94">
        <v>28.70531248</v>
      </c>
      <c r="AI94">
        <v>0</v>
      </c>
      <c r="AJ94">
        <v>0</v>
      </c>
      <c r="AK94">
        <v>15.883439999999998</v>
      </c>
      <c r="AL94">
        <v>0</v>
      </c>
      <c r="AM94">
        <v>4.8588992571428564</v>
      </c>
      <c r="AN94">
        <v>0.93737000000000004</v>
      </c>
      <c r="AO94">
        <v>0.5673529679999999</v>
      </c>
      <c r="AP94">
        <v>0.74672052</v>
      </c>
      <c r="AQ94">
        <v>10.496189999999999</v>
      </c>
      <c r="AR94">
        <v>15.241824000000001</v>
      </c>
      <c r="AS94">
        <v>9.7861171043999988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30.011835571052437</v>
      </c>
      <c r="BB94">
        <f t="shared" si="1"/>
        <v>1023.0350463242551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3.0042706542056075</v>
      </c>
      <c r="K95">
        <v>7.349502547975681</v>
      </c>
      <c r="L95">
        <v>578.48487613464442</v>
      </c>
      <c r="M95">
        <v>26.082586582707677</v>
      </c>
      <c r="N95">
        <v>36.245588235294115</v>
      </c>
      <c r="O95">
        <v>0</v>
      </c>
      <c r="P95">
        <v>38.527498770592572</v>
      </c>
      <c r="Q95">
        <v>6.6999337598662745</v>
      </c>
      <c r="R95">
        <v>6.5039876940394086</v>
      </c>
      <c r="S95">
        <v>8.1002374024961004</v>
      </c>
      <c r="T95">
        <v>0</v>
      </c>
      <c r="U95">
        <v>125.34073075410481</v>
      </c>
      <c r="V95">
        <v>4.3656069364161851</v>
      </c>
      <c r="W95">
        <v>14.234677826086957</v>
      </c>
      <c r="X95">
        <v>30.168990998534646</v>
      </c>
      <c r="Y95">
        <v>0</v>
      </c>
      <c r="Z95">
        <v>2.01070584</v>
      </c>
      <c r="AA95">
        <v>12.931030944000002</v>
      </c>
      <c r="AB95">
        <v>12.121704816000001</v>
      </c>
      <c r="AC95">
        <v>5.9383226239999995</v>
      </c>
      <c r="AD95">
        <v>8.4088075343999993</v>
      </c>
      <c r="AE95">
        <v>9.4469856000000014</v>
      </c>
      <c r="AF95">
        <v>2.7224999999999997</v>
      </c>
      <c r="AG95">
        <v>12.451171200000001</v>
      </c>
      <c r="AH95">
        <v>21.528984359999999</v>
      </c>
      <c r="AI95">
        <v>0</v>
      </c>
      <c r="AJ95">
        <v>0</v>
      </c>
      <c r="AK95">
        <v>15.883439999999998</v>
      </c>
      <c r="AL95">
        <v>0</v>
      </c>
      <c r="AM95">
        <v>4.8588992571428564</v>
      </c>
      <c r="AN95">
        <v>0.93737000000000004</v>
      </c>
      <c r="AO95">
        <v>0.57366691199999997</v>
      </c>
      <c r="AP95">
        <v>0.74672052</v>
      </c>
      <c r="AQ95">
        <v>10.496189999999999</v>
      </c>
      <c r="AR95">
        <v>15.241824000000001</v>
      </c>
      <c r="AS95">
        <v>9.7861171043999988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29.388997627852447</v>
      </c>
      <c r="BB95">
        <f t="shared" si="1"/>
        <v>1001.8039313810548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3.0042706542056075</v>
      </c>
      <c r="K96">
        <v>7.349502547975681</v>
      </c>
      <c r="L96">
        <v>578.48487613464442</v>
      </c>
      <c r="M96">
        <v>26.082586582707677</v>
      </c>
      <c r="N96">
        <v>36.245588235294115</v>
      </c>
      <c r="O96">
        <v>0</v>
      </c>
      <c r="P96">
        <v>38.527498770592572</v>
      </c>
      <c r="Q96">
        <v>6.6999337598662745</v>
      </c>
      <c r="R96">
        <v>6.5039876940394086</v>
      </c>
      <c r="S96">
        <v>8.1002374024961004</v>
      </c>
      <c r="T96">
        <v>0</v>
      </c>
      <c r="U96">
        <v>125.34073075410481</v>
      </c>
      <c r="V96">
        <v>4.3656069364161851</v>
      </c>
      <c r="W96">
        <v>14.234677826086957</v>
      </c>
      <c r="X96">
        <v>30.168990998534646</v>
      </c>
      <c r="Y96">
        <v>0</v>
      </c>
      <c r="Z96">
        <v>2.01070584</v>
      </c>
      <c r="AA96">
        <v>12.118600000000001</v>
      </c>
      <c r="AB96">
        <v>11.0420388</v>
      </c>
      <c r="AC96">
        <v>5.9383226239999995</v>
      </c>
      <c r="AD96">
        <v>5.592902640000001</v>
      </c>
      <c r="AE96">
        <v>9.4469856000000014</v>
      </c>
      <c r="AF96">
        <v>2.7224999999999997</v>
      </c>
      <c r="AG96">
        <v>12.451171200000001</v>
      </c>
      <c r="AH96">
        <v>14.352656239999998</v>
      </c>
      <c r="AI96">
        <v>0</v>
      </c>
      <c r="AJ96">
        <v>0</v>
      </c>
      <c r="AK96">
        <v>15.883439999999998</v>
      </c>
      <c r="AL96">
        <v>0</v>
      </c>
      <c r="AM96">
        <v>4.8588992571428564</v>
      </c>
      <c r="AN96">
        <v>0.93737000000000004</v>
      </c>
      <c r="AO96">
        <v>0.57213352559999997</v>
      </c>
      <c r="AP96">
        <v>0.74672052</v>
      </c>
      <c r="AQ96">
        <v>10.496189999999999</v>
      </c>
      <c r="AR96">
        <v>15.241824000000001</v>
      </c>
      <c r="AS96">
        <v>9.7861171043999988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29.050250850652453</v>
      </c>
      <c r="BB96">
        <f t="shared" si="1"/>
        <v>990.25681479745469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3.0042706542056075</v>
      </c>
      <c r="K97">
        <v>7.349502547975681</v>
      </c>
      <c r="L97">
        <v>578.48709034606657</v>
      </c>
      <c r="M97">
        <v>26.082586582707677</v>
      </c>
      <c r="N97">
        <v>36.245588235294115</v>
      </c>
      <c r="O97">
        <v>0</v>
      </c>
      <c r="P97">
        <v>38.527498770592572</v>
      </c>
      <c r="Q97">
        <v>6.6999337598662745</v>
      </c>
      <c r="R97">
        <v>6.5039876940394086</v>
      </c>
      <c r="S97">
        <v>8.1002374024961004</v>
      </c>
      <c r="T97">
        <v>0</v>
      </c>
      <c r="U97">
        <v>125.34073075410481</v>
      </c>
      <c r="V97">
        <v>4.3656069364161851</v>
      </c>
      <c r="W97">
        <v>14.234677826086957</v>
      </c>
      <c r="X97">
        <v>30.168990998534646</v>
      </c>
      <c r="Y97">
        <v>0</v>
      </c>
      <c r="Z97">
        <v>2.01070584</v>
      </c>
      <c r="AA97">
        <v>8.6206872959999998</v>
      </c>
      <c r="AB97">
        <v>7.7703236000000002</v>
      </c>
      <c r="AC97">
        <v>5.9383226239999995</v>
      </c>
      <c r="AD97">
        <v>5.592902640000001</v>
      </c>
      <c r="AE97">
        <v>9.4469856000000014</v>
      </c>
      <c r="AF97">
        <v>2.7224999999999997</v>
      </c>
      <c r="AG97">
        <v>12.451171200000001</v>
      </c>
      <c r="AH97">
        <v>7.1763281199999982</v>
      </c>
      <c r="AI97">
        <v>0</v>
      </c>
      <c r="AJ97">
        <v>0</v>
      </c>
      <c r="AK97">
        <v>15.883439999999998</v>
      </c>
      <c r="AL97">
        <v>0</v>
      </c>
      <c r="AM97">
        <v>4.8588992571428564</v>
      </c>
      <c r="AN97">
        <v>0.93737000000000004</v>
      </c>
      <c r="AO97">
        <v>1.5647757216</v>
      </c>
      <c r="AP97">
        <v>0.74672052</v>
      </c>
      <c r="AQ97">
        <v>10.496189999999999</v>
      </c>
      <c r="AR97">
        <v>15.241824000000001</v>
      </c>
      <c r="AS97">
        <v>9.7861171043999988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28.681144669056977</v>
      </c>
      <c r="BB97">
        <f t="shared" si="1"/>
        <v>977.67482136247236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3.0042706542056075</v>
      </c>
      <c r="K98">
        <v>7.349502547975681</v>
      </c>
      <c r="L98">
        <v>578.48709034606657</v>
      </c>
      <c r="M98">
        <v>26.082586582707677</v>
      </c>
      <c r="N98">
        <v>36.245588235294115</v>
      </c>
      <c r="O98">
        <v>0</v>
      </c>
      <c r="P98">
        <v>38.527498770592572</v>
      </c>
      <c r="Q98">
        <v>6.6999337598662745</v>
      </c>
      <c r="R98">
        <v>6.5039876940394086</v>
      </c>
      <c r="S98">
        <v>8.1002374024961004</v>
      </c>
      <c r="T98">
        <v>0</v>
      </c>
      <c r="U98">
        <v>125.34073075410481</v>
      </c>
      <c r="V98">
        <v>4.3656069364161851</v>
      </c>
      <c r="W98">
        <v>14.234677826086957</v>
      </c>
      <c r="X98">
        <v>30.168990998534646</v>
      </c>
      <c r="Y98">
        <v>0</v>
      </c>
      <c r="Z98">
        <v>2.01070584</v>
      </c>
      <c r="AA98">
        <v>8.6206872959999998</v>
      </c>
      <c r="AB98">
        <v>7.7703236000000002</v>
      </c>
      <c r="AC98">
        <v>5.9383226239999995</v>
      </c>
      <c r="AD98">
        <v>5.592902640000001</v>
      </c>
      <c r="AE98">
        <v>9.4469856000000014</v>
      </c>
      <c r="AF98">
        <v>2.7224999999999997</v>
      </c>
      <c r="AG98">
        <v>12.451171200000001</v>
      </c>
      <c r="AH98">
        <v>7.1763281199999982</v>
      </c>
      <c r="AI98">
        <v>0</v>
      </c>
      <c r="AJ98">
        <v>0</v>
      </c>
      <c r="AK98">
        <v>15.883439999999998</v>
      </c>
      <c r="AL98">
        <v>0</v>
      </c>
      <c r="AM98">
        <v>4.8588992571428564</v>
      </c>
      <c r="AN98">
        <v>0.93737000000000004</v>
      </c>
      <c r="AO98">
        <v>1.5651365183999999</v>
      </c>
      <c r="AP98">
        <v>0.74672052</v>
      </c>
      <c r="AQ98">
        <v>10.496189999999999</v>
      </c>
      <c r="AR98">
        <v>15.241824000000001</v>
      </c>
      <c r="AS98">
        <v>9.7861171043999988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28.681154793456976</v>
      </c>
      <c r="BB98">
        <f t="shared" si="1"/>
        <v>977.67517203487239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3.0135877614013214E-4</v>
      </c>
      <c r="J99">
        <f t="shared" si="2"/>
        <v>6.6248265045766988E-2</v>
      </c>
      <c r="K99">
        <f t="shared" si="2"/>
        <v>0.16120761069834855</v>
      </c>
      <c r="L99">
        <f t="shared" si="2"/>
        <v>12.714403934029392</v>
      </c>
      <c r="M99">
        <f t="shared" si="2"/>
        <v>0.59177945633845552</v>
      </c>
      <c r="N99">
        <f t="shared" si="2"/>
        <v>0.86989507234715924</v>
      </c>
      <c r="O99">
        <f t="shared" si="2"/>
        <v>0</v>
      </c>
      <c r="P99">
        <f t="shared" si="2"/>
        <v>0.92465997049422055</v>
      </c>
      <c r="Q99">
        <f t="shared" si="2"/>
        <v>0.16068611651909584</v>
      </c>
      <c r="R99">
        <f t="shared" si="2"/>
        <v>0.2879865062897019</v>
      </c>
      <c r="S99">
        <f t="shared" si="2"/>
        <v>0.19440569765990609</v>
      </c>
      <c r="T99">
        <f t="shared" si="2"/>
        <v>0</v>
      </c>
      <c r="U99">
        <f t="shared" si="2"/>
        <v>3.0081775380985198</v>
      </c>
      <c r="V99">
        <f t="shared" si="2"/>
        <v>0.10477456647398818</v>
      </c>
      <c r="W99">
        <f t="shared" si="2"/>
        <v>0.3214677092268135</v>
      </c>
      <c r="X99">
        <f t="shared" si="2"/>
        <v>0.72405578396483239</v>
      </c>
      <c r="Y99">
        <f t="shared" si="2"/>
        <v>0</v>
      </c>
      <c r="Z99">
        <f t="shared" si="2"/>
        <v>8.5454998200000146E-2</v>
      </c>
      <c r="AA99">
        <f t="shared" si="2"/>
        <v>0.15511589865199993</v>
      </c>
      <c r="AB99">
        <f t="shared" si="2"/>
        <v>0.169534147198</v>
      </c>
      <c r="AC99">
        <f t="shared" si="2"/>
        <v>0.12039665851720004</v>
      </c>
      <c r="AD99">
        <f t="shared" si="2"/>
        <v>0.12304021053480008</v>
      </c>
      <c r="AE99">
        <f t="shared" si="2"/>
        <v>0.22415453169719979</v>
      </c>
      <c r="AF99">
        <f t="shared" si="2"/>
        <v>8.7422499999999945E-2</v>
      </c>
      <c r="AG99">
        <f t="shared" si="2"/>
        <v>0.29882810879999994</v>
      </c>
      <c r="AH99">
        <f t="shared" si="2"/>
        <v>0.40260072371999989</v>
      </c>
      <c r="AI99">
        <f t="shared" si="2"/>
        <v>4.08131438E-2</v>
      </c>
      <c r="AJ99">
        <f t="shared" si="2"/>
        <v>0</v>
      </c>
      <c r="AK99">
        <f t="shared" si="2"/>
        <v>0.38120256000000013</v>
      </c>
      <c r="AL99">
        <f t="shared" si="2"/>
        <v>0</v>
      </c>
      <c r="AM99">
        <f t="shared" si="2"/>
        <v>8.9979615873015992E-2</v>
      </c>
      <c r="AN99">
        <f t="shared" si="2"/>
        <v>2.2496880000000025E-2</v>
      </c>
      <c r="AO99">
        <f t="shared" si="2"/>
        <v>2.3323303239599989E-2</v>
      </c>
      <c r="AP99">
        <f t="shared" si="2"/>
        <v>2.226406182E-2</v>
      </c>
      <c r="AQ99">
        <f t="shared" si="2"/>
        <v>0.12777130000000006</v>
      </c>
      <c r="AR99">
        <f t="shared" si="2"/>
        <v>0.36885214079999928</v>
      </c>
      <c r="AS99">
        <f t="shared" si="2"/>
        <v>0.23571863794439962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5.2137664427321546E-3</v>
      </c>
      <c r="AY99">
        <f t="shared" si="2"/>
        <v>0</v>
      </c>
      <c r="AZ99">
        <f t="shared" si="2"/>
        <v>0</v>
      </c>
      <c r="BA99">
        <f t="shared" si="2"/>
        <v>0.65875564392372632</v>
      </c>
      <c r="BB99">
        <f t="shared" si="1"/>
        <v>22.455477129277551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20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f>SUM(B3:AZ3)-BA3</f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f t="shared" ref="BB4:BB67" si="0">SUM(B4:AZ4)-BA4</f>
        <v>0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f t="shared" si="0"/>
        <v>0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f t="shared" si="0"/>
        <v>0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f t="shared" si="0"/>
        <v>0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f t="shared" si="0"/>
        <v>0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f t="shared" si="0"/>
        <v>0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f t="shared" si="0"/>
        <v>0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f t="shared" si="0"/>
        <v>0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f t="shared" si="0"/>
        <v>0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f t="shared" si="0"/>
        <v>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f t="shared" si="0"/>
        <v>0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f t="shared" si="0"/>
        <v>0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f t="shared" si="0"/>
        <v>0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f t="shared" si="0"/>
        <v>0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f t="shared" si="0"/>
        <v>0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f t="shared" si="0"/>
        <v>0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f t="shared" si="0"/>
        <v>0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f t="shared" si="0"/>
        <v>0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f t="shared" si="0"/>
        <v>0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f t="shared" si="0"/>
        <v>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f t="shared" si="0"/>
        <v>0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f t="shared" si="0"/>
        <v>0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f t="shared" si="0"/>
        <v>0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f t="shared" si="0"/>
        <v>0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f t="shared" si="0"/>
        <v>0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f t="shared" si="0"/>
        <v>0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f t="shared" si="0"/>
        <v>0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f t="shared" si="0"/>
        <v>0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f t="shared" si="0"/>
        <v>0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f t="shared" si="0"/>
        <v>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f t="shared" si="0"/>
        <v>0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f t="shared" si="0"/>
        <v>0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f t="shared" si="0"/>
        <v>0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f t="shared" si="0"/>
        <v>0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f t="shared" si="0"/>
        <v>0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f t="shared" si="0"/>
        <v>0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f t="shared" si="0"/>
        <v>0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f t="shared" si="0"/>
        <v>0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f t="shared" si="0"/>
        <v>0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f t="shared" si="0"/>
        <v>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f t="shared" si="0"/>
        <v>0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f t="shared" si="0"/>
        <v>0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f t="shared" si="0"/>
        <v>0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f t="shared" si="0"/>
        <v>0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f t="shared" si="0"/>
        <v>0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f t="shared" si="0"/>
        <v>0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f t="shared" si="0"/>
        <v>0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f t="shared" si="0"/>
        <v>0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f t="shared" si="0"/>
        <v>0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f t="shared" si="0"/>
        <v>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f t="shared" si="0"/>
        <v>0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f t="shared" si="0"/>
        <v>0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f t="shared" si="0"/>
        <v>0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f t="shared" si="0"/>
        <v>0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f t="shared" si="0"/>
        <v>0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f t="shared" si="0"/>
        <v>0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f t="shared" si="0"/>
        <v>0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f t="shared" si="0"/>
        <v>0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f t="shared" si="0"/>
        <v>0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f t="shared" si="0"/>
        <v>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f t="shared" si="0"/>
        <v>0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f t="shared" si="0"/>
        <v>0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f t="shared" si="0"/>
        <v>0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f t="shared" si="0"/>
        <v>0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f t="shared" ref="BB68:BB99" si="1">SUM(B68:AZ68)-BA68</f>
        <v>0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f t="shared" si="1"/>
        <v>0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f t="shared" si="1"/>
        <v>0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f t="shared" si="1"/>
        <v>0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f t="shared" si="1"/>
        <v>0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f t="shared" si="1"/>
        <v>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f t="shared" si="1"/>
        <v>0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f t="shared" si="1"/>
        <v>0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f t="shared" si="1"/>
        <v>0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f t="shared" si="1"/>
        <v>0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f t="shared" si="1"/>
        <v>0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f t="shared" si="1"/>
        <v>0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f t="shared" si="1"/>
        <v>0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f t="shared" si="1"/>
        <v>0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f t="shared" si="1"/>
        <v>0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f t="shared" si="1"/>
        <v>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f t="shared" si="1"/>
        <v>0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f t="shared" si="1"/>
        <v>0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f t="shared" si="1"/>
        <v>0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f t="shared" si="1"/>
        <v>0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f t="shared" si="1"/>
        <v>0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f t="shared" si="1"/>
        <v>0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f t="shared" si="1"/>
        <v>0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f t="shared" si="1"/>
        <v>0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f t="shared" si="1"/>
        <v>0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f t="shared" si="1"/>
        <v>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f t="shared" si="1"/>
        <v>0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f t="shared" si="1"/>
        <v>0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f t="shared" si="1"/>
        <v>0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f t="shared" si="1"/>
        <v>0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f t="shared" si="1"/>
        <v>0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1"/>
        <v>0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169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0.42740900000000082</v>
      </c>
      <c r="BB3">
        <f>SUM(B3:AZ3)-BA3</f>
        <v>14.569391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0.42740900000000082</v>
      </c>
      <c r="BB4">
        <f t="shared" ref="BB4:BB67" si="0">SUM(B4:AZ4)-BA4</f>
        <v>14.569391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0.42740900000000082</v>
      </c>
      <c r="BB5">
        <f t="shared" si="0"/>
        <v>14.569391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14.9968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0.42740900000000082</v>
      </c>
      <c r="BB6">
        <f t="shared" si="0"/>
        <v>14.569391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14.9968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0.42740900000000082</v>
      </c>
      <c r="BB7">
        <f t="shared" si="0"/>
        <v>14.569391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9.4711289999999995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0.26992699999999914</v>
      </c>
      <c r="BB8">
        <f t="shared" si="0"/>
        <v>9.2012020000000003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14.9968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0.42740900000000082</v>
      </c>
      <c r="BB9">
        <f t="shared" si="0"/>
        <v>14.569391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14.9968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0.42740900000000082</v>
      </c>
      <c r="BB10">
        <f t="shared" si="0"/>
        <v>14.569391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14.9968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0.42740900000000082</v>
      </c>
      <c r="BB11">
        <f t="shared" si="0"/>
        <v>14.569391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13.348762000000001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0.38044000000000011</v>
      </c>
      <c r="BB12">
        <f t="shared" si="0"/>
        <v>12.968322000000001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14.9968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0.42740900000000082</v>
      </c>
      <c r="BB13">
        <f t="shared" si="0"/>
        <v>14.569391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0.42740900000000082</v>
      </c>
      <c r="BB14">
        <f t="shared" si="0"/>
        <v>14.569391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12.216618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0.34817400000000021</v>
      </c>
      <c r="BB15">
        <f t="shared" si="0"/>
        <v>11.868444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0.42740900000000082</v>
      </c>
      <c r="BB16">
        <f t="shared" si="0"/>
        <v>14.569391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0.42740900000000082</v>
      </c>
      <c r="BB17">
        <f t="shared" si="0"/>
        <v>14.569391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0.42740900000000082</v>
      </c>
      <c r="BB18">
        <f t="shared" si="0"/>
        <v>14.569391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0.42740900000000082</v>
      </c>
      <c r="BB19">
        <f t="shared" si="0"/>
        <v>14.569391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0.42740900000000082</v>
      </c>
      <c r="BB20">
        <f t="shared" si="0"/>
        <v>14.569391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0.42740900000000082</v>
      </c>
      <c r="BB21">
        <f t="shared" si="0"/>
        <v>14.569391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13.879588999999999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0.39556799999999903</v>
      </c>
      <c r="BB22">
        <f t="shared" si="0"/>
        <v>13.484021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0.42740900000000082</v>
      </c>
      <c r="BB23">
        <f t="shared" si="0"/>
        <v>14.569391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0.42740900000000082</v>
      </c>
      <c r="BB24">
        <f t="shared" si="0"/>
        <v>14.569391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0.42740900000000082</v>
      </c>
      <c r="BB25">
        <f t="shared" si="0"/>
        <v>14.569391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0.42740900000000082</v>
      </c>
      <c r="BB26">
        <f t="shared" si="0"/>
        <v>14.569391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0.42740900000000082</v>
      </c>
      <c r="BB27">
        <f t="shared" si="0"/>
        <v>14.569391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0.42740900000000082</v>
      </c>
      <c r="BB28">
        <f t="shared" si="0"/>
        <v>14.569391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0.42740900000000082</v>
      </c>
      <c r="BB29">
        <f t="shared" si="0"/>
        <v>14.569391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0.42740900000000082</v>
      </c>
      <c r="BB30">
        <f t="shared" si="0"/>
        <v>14.569391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0.42740900000000082</v>
      </c>
      <c r="BB31">
        <f t="shared" si="0"/>
        <v>14.569391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0.42740900000000082</v>
      </c>
      <c r="BB32">
        <f t="shared" si="0"/>
        <v>14.569391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0.42740900000000082</v>
      </c>
      <c r="BB33">
        <f t="shared" si="0"/>
        <v>14.569391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0.42740900000000082</v>
      </c>
      <c r="BB34">
        <f t="shared" si="0"/>
        <v>14.569391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0.42740900000000082</v>
      </c>
      <c r="BB35">
        <f t="shared" si="0"/>
        <v>14.569391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0.42740900000000082</v>
      </c>
      <c r="BB36">
        <f t="shared" si="0"/>
        <v>14.569391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0.42740900000000082</v>
      </c>
      <c r="BB37">
        <f t="shared" si="0"/>
        <v>14.569391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0.42740900000000082</v>
      </c>
      <c r="BB38">
        <f t="shared" si="0"/>
        <v>14.569391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0.42740900000000082</v>
      </c>
      <c r="BB39">
        <f t="shared" si="0"/>
        <v>14.569391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0.42740900000000082</v>
      </c>
      <c r="BB40">
        <f t="shared" si="0"/>
        <v>14.569391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0.42740900000000082</v>
      </c>
      <c r="BB41">
        <f t="shared" si="0"/>
        <v>14.569391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0.42740900000000082</v>
      </c>
      <c r="BB42">
        <f t="shared" si="0"/>
        <v>14.569391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0.42740900000000082</v>
      </c>
      <c r="BB43">
        <f t="shared" si="0"/>
        <v>14.569391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0.42740900000000082</v>
      </c>
      <c r="BB44">
        <f t="shared" si="0"/>
        <v>14.569391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0.42740900000000082</v>
      </c>
      <c r="BB45">
        <f t="shared" si="0"/>
        <v>14.569391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0.42740900000000082</v>
      </c>
      <c r="BB46">
        <f t="shared" si="0"/>
        <v>14.569391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0.42740900000000082</v>
      </c>
      <c r="BB47">
        <f t="shared" si="0"/>
        <v>14.569391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0.42740900000000082</v>
      </c>
      <c r="BB48">
        <f t="shared" si="0"/>
        <v>14.569391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0.42740900000000082</v>
      </c>
      <c r="BB49">
        <f t="shared" si="0"/>
        <v>14.569391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0.42740900000000082</v>
      </c>
      <c r="BB50">
        <f t="shared" si="0"/>
        <v>14.569391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0.42740900000000082</v>
      </c>
      <c r="BB51">
        <f t="shared" si="0"/>
        <v>14.569391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0.42740900000000082</v>
      </c>
      <c r="BB52">
        <f t="shared" si="0"/>
        <v>14.569391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0.42740900000000082</v>
      </c>
      <c r="BB53">
        <f t="shared" si="0"/>
        <v>14.569391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0.42740900000000082</v>
      </c>
      <c r="BB54">
        <f t="shared" si="0"/>
        <v>14.569391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0.42740900000000082</v>
      </c>
      <c r="BB55">
        <f t="shared" si="0"/>
        <v>14.569391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0.42740900000000082</v>
      </c>
      <c r="BB56">
        <f t="shared" si="0"/>
        <v>14.569391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0.42740900000000082</v>
      </c>
      <c r="BB57">
        <f t="shared" si="0"/>
        <v>14.569391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0.42740900000000082</v>
      </c>
      <c r="BB58">
        <f t="shared" si="0"/>
        <v>14.569391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0.42740900000000082</v>
      </c>
      <c r="BB59">
        <f t="shared" si="0"/>
        <v>14.569391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0.42740900000000082</v>
      </c>
      <c r="BB60">
        <f t="shared" si="0"/>
        <v>14.569391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0.42740900000000082</v>
      </c>
      <c r="BB61">
        <f t="shared" si="0"/>
        <v>14.569391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0.42740900000000082</v>
      </c>
      <c r="BB62">
        <f t="shared" si="0"/>
        <v>14.569391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0.42740900000000082</v>
      </c>
      <c r="BB63">
        <f t="shared" si="0"/>
        <v>14.569391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0.42740900000000082</v>
      </c>
      <c r="BB64">
        <f t="shared" si="0"/>
        <v>14.569391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0.42740900000000082</v>
      </c>
      <c r="BB65">
        <f t="shared" si="0"/>
        <v>14.569391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0.42740900000000082</v>
      </c>
      <c r="BB66">
        <f t="shared" si="0"/>
        <v>14.569391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0.42740900000000082</v>
      </c>
      <c r="BB67">
        <f t="shared" si="0"/>
        <v>14.569391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0.42740900000000082</v>
      </c>
      <c r="BB68">
        <f t="shared" ref="BB68:BB99" si="1">SUM(B68:AZ68)-BA68</f>
        <v>14.569391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0.42740900000000082</v>
      </c>
      <c r="BB69">
        <f t="shared" si="1"/>
        <v>14.569391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0.42740900000000082</v>
      </c>
      <c r="BB70">
        <f t="shared" si="1"/>
        <v>14.569391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0.42740900000000082</v>
      </c>
      <c r="BB71">
        <f t="shared" si="1"/>
        <v>14.569391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0.42740900000000082</v>
      </c>
      <c r="BB72">
        <f t="shared" si="1"/>
        <v>14.569391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0.42740900000000082</v>
      </c>
      <c r="BB73">
        <f t="shared" si="1"/>
        <v>14.569391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0.42740900000000082</v>
      </c>
      <c r="BB74">
        <f t="shared" si="1"/>
        <v>14.569391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0.42740900000000082</v>
      </c>
      <c r="BB75">
        <f t="shared" si="1"/>
        <v>14.569391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0.42740900000000082</v>
      </c>
      <c r="BB76">
        <f t="shared" si="1"/>
        <v>14.569391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0.42740900000000082</v>
      </c>
      <c r="BB77">
        <f t="shared" si="1"/>
        <v>14.569391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13.415668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0.38234699999999933</v>
      </c>
      <c r="BB78">
        <f t="shared" si="1"/>
        <v>13.033321000000001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0.42740900000000082</v>
      </c>
      <c r="BB79">
        <f t="shared" si="1"/>
        <v>14.569391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0.42740900000000082</v>
      </c>
      <c r="BB80">
        <f t="shared" si="1"/>
        <v>14.569391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0.42740900000000082</v>
      </c>
      <c r="BB81">
        <f t="shared" si="1"/>
        <v>14.569391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0.42740900000000082</v>
      </c>
      <c r="BB82">
        <f t="shared" si="1"/>
        <v>14.569391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0.42740900000000082</v>
      </c>
      <c r="BB83">
        <f t="shared" si="1"/>
        <v>14.569391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0.42740900000000082</v>
      </c>
      <c r="BB84">
        <f t="shared" si="1"/>
        <v>14.569391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0.42740900000000082</v>
      </c>
      <c r="BB85">
        <f t="shared" si="1"/>
        <v>14.569391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0.42740900000000082</v>
      </c>
      <c r="BB86">
        <f t="shared" si="1"/>
        <v>14.569391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0.42740900000000082</v>
      </c>
      <c r="BB87">
        <f t="shared" si="1"/>
        <v>14.569391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0.42740900000000082</v>
      </c>
      <c r="BB88">
        <f t="shared" si="1"/>
        <v>14.569391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0.42740900000000082</v>
      </c>
      <c r="BB89">
        <f t="shared" si="1"/>
        <v>14.569391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0.42740900000000082</v>
      </c>
      <c r="BB90">
        <f t="shared" si="1"/>
        <v>14.569391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0.42740900000000082</v>
      </c>
      <c r="BB91">
        <f t="shared" si="1"/>
        <v>14.569391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13.438637999999999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0.38300099999999837</v>
      </c>
      <c r="BB92">
        <f t="shared" si="1"/>
        <v>13.055637000000001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0.42740900000000082</v>
      </c>
      <c r="BB93">
        <f t="shared" si="1"/>
        <v>14.569391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0.42740900000000082</v>
      </c>
      <c r="BB94">
        <f t="shared" si="1"/>
        <v>14.569391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0.42740900000000082</v>
      </c>
      <c r="BB95">
        <f t="shared" si="1"/>
        <v>14.569391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0.42740900000000082</v>
      </c>
      <c r="BB96">
        <f t="shared" si="1"/>
        <v>14.569391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0.42740900000000082</v>
      </c>
      <c r="BB97">
        <f t="shared" si="1"/>
        <v>14.569391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0.42740900000000082</v>
      </c>
      <c r="BB98">
        <f t="shared" si="1"/>
        <v>14.569391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0.35637060099999951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1.0156566750000004E-2</v>
      </c>
      <c r="BB99">
        <f t="shared" si="1"/>
        <v>0.34621403424999952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0.56000000000000005</v>
      </c>
      <c r="K3" s="198">
        <v>497.41</v>
      </c>
      <c r="L3" s="198">
        <v>10.73</v>
      </c>
      <c r="M3" s="198">
        <v>54.55</v>
      </c>
      <c r="N3" s="198">
        <v>48.57</v>
      </c>
      <c r="O3" s="198">
        <v>68.010000000000005</v>
      </c>
      <c r="P3" s="198">
        <v>24.11</v>
      </c>
      <c r="Q3" s="198">
        <v>9.31</v>
      </c>
      <c r="R3" s="198">
        <v>18.09</v>
      </c>
      <c r="S3" s="198">
        <v>11.26</v>
      </c>
      <c r="T3" s="198">
        <v>0</v>
      </c>
      <c r="U3" s="198">
        <v>60.99</v>
      </c>
      <c r="V3" s="198">
        <v>6.08</v>
      </c>
      <c r="W3" s="198">
        <v>18.39</v>
      </c>
      <c r="X3" s="198">
        <v>41.96</v>
      </c>
      <c r="Y3" s="198">
        <v>0</v>
      </c>
      <c r="Z3" s="198">
        <v>118.75</v>
      </c>
      <c r="AA3" s="198">
        <v>32.43</v>
      </c>
      <c r="AB3" s="198">
        <v>0</v>
      </c>
      <c r="AC3" s="198">
        <v>14.21</v>
      </c>
      <c r="AD3" s="198">
        <v>0</v>
      </c>
      <c r="AE3" s="198">
        <v>0</v>
      </c>
      <c r="AF3" s="198">
        <v>0</v>
      </c>
      <c r="AG3" s="198">
        <v>36.78</v>
      </c>
      <c r="AH3" s="198">
        <v>0</v>
      </c>
      <c r="AI3" s="198">
        <v>13</v>
      </c>
      <c r="AJ3" s="198">
        <v>0</v>
      </c>
      <c r="AK3" s="198">
        <v>98.07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5.78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0.56000000000000005</v>
      </c>
      <c r="K4" s="198">
        <v>497.41</v>
      </c>
      <c r="L4" s="198">
        <v>10.73</v>
      </c>
      <c r="M4" s="198">
        <v>54.55</v>
      </c>
      <c r="N4" s="198">
        <v>48.57</v>
      </c>
      <c r="O4" s="198">
        <v>68.010000000000005</v>
      </c>
      <c r="P4" s="198">
        <v>24.11</v>
      </c>
      <c r="Q4" s="198">
        <v>9.31</v>
      </c>
      <c r="R4" s="198">
        <v>18.09</v>
      </c>
      <c r="S4" s="198">
        <v>11.26</v>
      </c>
      <c r="T4" s="198">
        <v>0</v>
      </c>
      <c r="U4" s="198">
        <v>60.99</v>
      </c>
      <c r="V4" s="198">
        <v>6.08</v>
      </c>
      <c r="W4" s="198">
        <v>18.39</v>
      </c>
      <c r="X4" s="198">
        <v>41.96</v>
      </c>
      <c r="Y4" s="198">
        <v>0</v>
      </c>
      <c r="Z4" s="198">
        <v>118.75</v>
      </c>
      <c r="AA4" s="198">
        <v>32.43</v>
      </c>
      <c r="AB4" s="198">
        <v>0</v>
      </c>
      <c r="AC4" s="198">
        <v>9.84</v>
      </c>
      <c r="AD4" s="198">
        <v>0</v>
      </c>
      <c r="AE4" s="198">
        <v>0</v>
      </c>
      <c r="AF4" s="198">
        <v>0</v>
      </c>
      <c r="AG4" s="198">
        <v>36.78</v>
      </c>
      <c r="AH4" s="198">
        <v>0</v>
      </c>
      <c r="AI4" s="198">
        <v>13</v>
      </c>
      <c r="AJ4" s="198">
        <v>0</v>
      </c>
      <c r="AK4" s="198">
        <v>98.07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5.78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0.56000000000000005</v>
      </c>
      <c r="K5" s="198">
        <v>497.41</v>
      </c>
      <c r="L5" s="198">
        <v>10.73</v>
      </c>
      <c r="M5" s="198">
        <v>54.55</v>
      </c>
      <c r="N5" s="198">
        <v>50.4</v>
      </c>
      <c r="O5" s="198">
        <v>71.2</v>
      </c>
      <c r="P5" s="198">
        <v>24.11</v>
      </c>
      <c r="Q5" s="198">
        <v>9.31</v>
      </c>
      <c r="R5" s="198">
        <v>18.09</v>
      </c>
      <c r="S5" s="198">
        <v>11.26</v>
      </c>
      <c r="T5" s="198">
        <v>0</v>
      </c>
      <c r="U5" s="198">
        <v>60.99</v>
      </c>
      <c r="V5" s="198">
        <v>6.08</v>
      </c>
      <c r="W5" s="198">
        <v>18.39</v>
      </c>
      <c r="X5" s="198">
        <v>41.96</v>
      </c>
      <c r="Y5" s="198">
        <v>0</v>
      </c>
      <c r="Z5" s="198">
        <v>118.75</v>
      </c>
      <c r="AA5" s="198">
        <v>32.43</v>
      </c>
      <c r="AB5" s="198">
        <v>0</v>
      </c>
      <c r="AC5" s="198">
        <v>14.86</v>
      </c>
      <c r="AD5" s="198">
        <v>0</v>
      </c>
      <c r="AE5" s="198">
        <v>0</v>
      </c>
      <c r="AF5" s="198">
        <v>0</v>
      </c>
      <c r="AG5" s="198">
        <v>36.78</v>
      </c>
      <c r="AH5" s="198">
        <v>0</v>
      </c>
      <c r="AI5" s="198">
        <v>13</v>
      </c>
      <c r="AJ5" s="198">
        <v>0</v>
      </c>
      <c r="AK5" s="198">
        <v>98.07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0.56000000000000005</v>
      </c>
      <c r="K6" s="198">
        <v>497.41</v>
      </c>
      <c r="L6" s="198">
        <v>10.73</v>
      </c>
      <c r="M6" s="198">
        <v>54.55</v>
      </c>
      <c r="N6" s="198">
        <v>50.4</v>
      </c>
      <c r="O6" s="198">
        <v>71.2</v>
      </c>
      <c r="P6" s="198">
        <v>24.11</v>
      </c>
      <c r="Q6" s="198">
        <v>9.31</v>
      </c>
      <c r="R6" s="198">
        <v>18.09</v>
      </c>
      <c r="S6" s="198">
        <v>11.26</v>
      </c>
      <c r="T6" s="198">
        <v>0</v>
      </c>
      <c r="U6" s="198">
        <v>60.99</v>
      </c>
      <c r="V6" s="198">
        <v>6.08</v>
      </c>
      <c r="W6" s="198">
        <v>18.39</v>
      </c>
      <c r="X6" s="198">
        <v>41.96</v>
      </c>
      <c r="Y6" s="198">
        <v>0</v>
      </c>
      <c r="Z6" s="198">
        <v>118.75</v>
      </c>
      <c r="AA6" s="198">
        <v>32.43</v>
      </c>
      <c r="AB6" s="198">
        <v>0</v>
      </c>
      <c r="AC6" s="198">
        <v>14.86</v>
      </c>
      <c r="AD6" s="198">
        <v>0</v>
      </c>
      <c r="AE6" s="198">
        <v>0</v>
      </c>
      <c r="AF6" s="198">
        <v>0</v>
      </c>
      <c r="AG6" s="198">
        <v>36.78</v>
      </c>
      <c r="AH6" s="198">
        <v>0</v>
      </c>
      <c r="AI6" s="198">
        <v>13</v>
      </c>
      <c r="AJ6" s="198">
        <v>0</v>
      </c>
      <c r="AK6" s="198">
        <v>98.07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0.56000000000000005</v>
      </c>
      <c r="K7" s="198">
        <v>497.41</v>
      </c>
      <c r="L7" s="198">
        <v>10.73</v>
      </c>
      <c r="M7" s="198">
        <v>54.55</v>
      </c>
      <c r="N7" s="198">
        <v>50.4</v>
      </c>
      <c r="O7" s="198">
        <v>71.2</v>
      </c>
      <c r="P7" s="198">
        <v>24.11</v>
      </c>
      <c r="Q7" s="198">
        <v>9.31</v>
      </c>
      <c r="R7" s="198">
        <v>18.09</v>
      </c>
      <c r="S7" s="198">
        <v>11.26</v>
      </c>
      <c r="T7" s="198">
        <v>0</v>
      </c>
      <c r="U7" s="198">
        <v>60.99</v>
      </c>
      <c r="V7" s="198">
        <v>6.08</v>
      </c>
      <c r="W7" s="198">
        <v>18.39</v>
      </c>
      <c r="X7" s="198">
        <v>41.96</v>
      </c>
      <c r="Y7" s="198">
        <v>0</v>
      </c>
      <c r="Z7" s="198">
        <v>118.75</v>
      </c>
      <c r="AA7" s="198">
        <v>32.43</v>
      </c>
      <c r="AB7" s="198">
        <v>0</v>
      </c>
      <c r="AC7" s="198">
        <v>14.86</v>
      </c>
      <c r="AD7" s="198">
        <v>0</v>
      </c>
      <c r="AE7" s="198">
        <v>0</v>
      </c>
      <c r="AF7" s="198">
        <v>0</v>
      </c>
      <c r="AG7" s="198">
        <v>36.78</v>
      </c>
      <c r="AH7" s="198">
        <v>0</v>
      </c>
      <c r="AI7" s="198">
        <v>13</v>
      </c>
      <c r="AJ7" s="198">
        <v>0</v>
      </c>
      <c r="AK7" s="198">
        <v>98.07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0.56000000000000005</v>
      </c>
      <c r="K8" s="198">
        <v>497.41</v>
      </c>
      <c r="L8" s="198">
        <v>10.73</v>
      </c>
      <c r="M8" s="198">
        <v>54.55</v>
      </c>
      <c r="N8" s="198">
        <v>50.4</v>
      </c>
      <c r="O8" s="198">
        <v>71.2</v>
      </c>
      <c r="P8" s="198">
        <v>24.11</v>
      </c>
      <c r="Q8" s="198">
        <v>9.31</v>
      </c>
      <c r="R8" s="198">
        <v>18.09</v>
      </c>
      <c r="S8" s="198">
        <v>11.26</v>
      </c>
      <c r="T8" s="198">
        <v>0</v>
      </c>
      <c r="U8" s="198">
        <v>60.99</v>
      </c>
      <c r="V8" s="198">
        <v>6.08</v>
      </c>
      <c r="W8" s="198">
        <v>18.39</v>
      </c>
      <c r="X8" s="198">
        <v>41.96</v>
      </c>
      <c r="Y8" s="198">
        <v>0</v>
      </c>
      <c r="Z8" s="198">
        <v>118.75</v>
      </c>
      <c r="AA8" s="198">
        <v>32.43</v>
      </c>
      <c r="AB8" s="198">
        <v>0</v>
      </c>
      <c r="AC8" s="198">
        <v>14.86</v>
      </c>
      <c r="AD8" s="198">
        <v>0</v>
      </c>
      <c r="AE8" s="198">
        <v>0</v>
      </c>
      <c r="AF8" s="198">
        <v>0</v>
      </c>
      <c r="AG8" s="198">
        <v>36.78</v>
      </c>
      <c r="AH8" s="198">
        <v>0</v>
      </c>
      <c r="AI8" s="198">
        <v>13</v>
      </c>
      <c r="AJ8" s="198">
        <v>0</v>
      </c>
      <c r="AK8" s="198">
        <v>99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0.56000000000000005</v>
      </c>
      <c r="K9" s="198">
        <v>497.41</v>
      </c>
      <c r="L9" s="198">
        <v>10.73</v>
      </c>
      <c r="M9" s="198">
        <v>54.55</v>
      </c>
      <c r="N9" s="198">
        <v>50.4</v>
      </c>
      <c r="O9" s="198">
        <v>71.2</v>
      </c>
      <c r="P9" s="198">
        <v>24.11</v>
      </c>
      <c r="Q9" s="198">
        <v>9.31</v>
      </c>
      <c r="R9" s="198">
        <v>18.09</v>
      </c>
      <c r="S9" s="198">
        <v>11.26</v>
      </c>
      <c r="T9" s="198">
        <v>0</v>
      </c>
      <c r="U9" s="198">
        <v>60.99</v>
      </c>
      <c r="V9" s="198">
        <v>6.08</v>
      </c>
      <c r="W9" s="198">
        <v>18.39</v>
      </c>
      <c r="X9" s="198">
        <v>41.96</v>
      </c>
      <c r="Y9" s="198">
        <v>0</v>
      </c>
      <c r="Z9" s="198">
        <v>118.75</v>
      </c>
      <c r="AA9" s="198">
        <v>32.43</v>
      </c>
      <c r="AB9" s="198">
        <v>0</v>
      </c>
      <c r="AC9" s="198">
        <v>14.86</v>
      </c>
      <c r="AD9" s="198">
        <v>0</v>
      </c>
      <c r="AE9" s="198">
        <v>0</v>
      </c>
      <c r="AF9" s="198">
        <v>0</v>
      </c>
      <c r="AG9" s="198">
        <v>36.78</v>
      </c>
      <c r="AH9" s="198">
        <v>0</v>
      </c>
      <c r="AI9" s="198">
        <v>13</v>
      </c>
      <c r="AJ9" s="198">
        <v>0</v>
      </c>
      <c r="AK9" s="198">
        <v>98.38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0.56000000000000005</v>
      </c>
      <c r="K10" s="198">
        <v>497.41</v>
      </c>
      <c r="L10" s="198">
        <v>10.73</v>
      </c>
      <c r="M10" s="198">
        <v>54.55</v>
      </c>
      <c r="N10" s="198">
        <v>50.4</v>
      </c>
      <c r="O10" s="198">
        <v>71.2</v>
      </c>
      <c r="P10" s="198">
        <v>24.11</v>
      </c>
      <c r="Q10" s="198">
        <v>9.31</v>
      </c>
      <c r="R10" s="198">
        <v>18.09</v>
      </c>
      <c r="S10" s="198">
        <v>11.26</v>
      </c>
      <c r="T10" s="198">
        <v>0</v>
      </c>
      <c r="U10" s="198">
        <v>60.99</v>
      </c>
      <c r="V10" s="198">
        <v>6.08</v>
      </c>
      <c r="W10" s="198">
        <v>18.39</v>
      </c>
      <c r="X10" s="198">
        <v>41.96</v>
      </c>
      <c r="Y10" s="198">
        <v>0</v>
      </c>
      <c r="Z10" s="198">
        <v>118.75</v>
      </c>
      <c r="AA10" s="198">
        <v>32.43</v>
      </c>
      <c r="AB10" s="198">
        <v>0</v>
      </c>
      <c r="AC10" s="198">
        <v>14.86</v>
      </c>
      <c r="AD10" s="198">
        <v>0</v>
      </c>
      <c r="AE10" s="198">
        <v>0</v>
      </c>
      <c r="AF10" s="198">
        <v>0</v>
      </c>
      <c r="AG10" s="198">
        <v>36.78</v>
      </c>
      <c r="AH10" s="198">
        <v>0</v>
      </c>
      <c r="AI10" s="198">
        <v>13</v>
      </c>
      <c r="AJ10" s="198">
        <v>0</v>
      </c>
      <c r="AK10" s="198">
        <v>98.07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497.41</v>
      </c>
      <c r="L11" s="198">
        <v>10.73</v>
      </c>
      <c r="M11" s="198">
        <v>54.55</v>
      </c>
      <c r="N11" s="198">
        <v>50.4</v>
      </c>
      <c r="O11" s="198">
        <v>71.2</v>
      </c>
      <c r="P11" s="198">
        <v>24.11</v>
      </c>
      <c r="Q11" s="198">
        <v>9.31</v>
      </c>
      <c r="R11" s="198">
        <v>18.09</v>
      </c>
      <c r="S11" s="198">
        <v>11.26</v>
      </c>
      <c r="T11" s="198">
        <v>0</v>
      </c>
      <c r="U11" s="198">
        <v>60.99</v>
      </c>
      <c r="V11" s="198">
        <v>6.08</v>
      </c>
      <c r="W11" s="198">
        <v>18.39</v>
      </c>
      <c r="X11" s="198">
        <v>41.96</v>
      </c>
      <c r="Y11" s="198">
        <v>0</v>
      </c>
      <c r="Z11" s="198">
        <v>118.75</v>
      </c>
      <c r="AA11" s="198">
        <v>32.43</v>
      </c>
      <c r="AB11" s="198">
        <v>0</v>
      </c>
      <c r="AC11" s="198">
        <v>14.86</v>
      </c>
      <c r="AD11" s="198">
        <v>0</v>
      </c>
      <c r="AE11" s="198">
        <v>0</v>
      </c>
      <c r="AF11" s="198">
        <v>0</v>
      </c>
      <c r="AG11" s="198">
        <v>36.78</v>
      </c>
      <c r="AH11" s="198">
        <v>0</v>
      </c>
      <c r="AI11" s="198">
        <v>13</v>
      </c>
      <c r="AJ11" s="198">
        <v>0</v>
      </c>
      <c r="AK11" s="198">
        <v>98.38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5.61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497.41</v>
      </c>
      <c r="L12" s="198">
        <v>10.73</v>
      </c>
      <c r="M12" s="198">
        <v>54.55</v>
      </c>
      <c r="N12" s="198">
        <v>50.4</v>
      </c>
      <c r="O12" s="198">
        <v>71.2</v>
      </c>
      <c r="P12" s="198">
        <v>24.11</v>
      </c>
      <c r="Q12" s="198">
        <v>9.31</v>
      </c>
      <c r="R12" s="198">
        <v>18.09</v>
      </c>
      <c r="S12" s="198">
        <v>11.26</v>
      </c>
      <c r="T12" s="198">
        <v>0</v>
      </c>
      <c r="U12" s="198">
        <v>60.99</v>
      </c>
      <c r="V12" s="198">
        <v>6.08</v>
      </c>
      <c r="W12" s="198">
        <v>18.39</v>
      </c>
      <c r="X12" s="198">
        <v>41.96</v>
      </c>
      <c r="Y12" s="198">
        <v>0</v>
      </c>
      <c r="Z12" s="198">
        <v>118.75</v>
      </c>
      <c r="AA12" s="198">
        <v>32.43</v>
      </c>
      <c r="AB12" s="198">
        <v>0</v>
      </c>
      <c r="AC12" s="198">
        <v>14.86</v>
      </c>
      <c r="AD12" s="198">
        <v>0</v>
      </c>
      <c r="AE12" s="198">
        <v>0</v>
      </c>
      <c r="AF12" s="198">
        <v>0</v>
      </c>
      <c r="AG12" s="198">
        <v>36.78</v>
      </c>
      <c r="AH12" s="198">
        <v>0</v>
      </c>
      <c r="AI12" s="198">
        <v>13</v>
      </c>
      <c r="AJ12" s="198">
        <v>0</v>
      </c>
      <c r="AK12" s="198">
        <v>98.38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5.61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497.41</v>
      </c>
      <c r="L13" s="198">
        <v>10.73</v>
      </c>
      <c r="M13" s="198">
        <v>54.55</v>
      </c>
      <c r="N13" s="198">
        <v>50.4</v>
      </c>
      <c r="O13" s="198">
        <v>71.2</v>
      </c>
      <c r="P13" s="198">
        <v>24.11</v>
      </c>
      <c r="Q13" s="198">
        <v>9.31</v>
      </c>
      <c r="R13" s="198">
        <v>18.09</v>
      </c>
      <c r="S13" s="198">
        <v>11.26</v>
      </c>
      <c r="T13" s="198">
        <v>0</v>
      </c>
      <c r="U13" s="198">
        <v>60.99</v>
      </c>
      <c r="V13" s="198">
        <v>6.08</v>
      </c>
      <c r="W13" s="198">
        <v>18.39</v>
      </c>
      <c r="X13" s="198">
        <v>41.96</v>
      </c>
      <c r="Y13" s="198">
        <v>0</v>
      </c>
      <c r="Z13" s="198">
        <v>118.75</v>
      </c>
      <c r="AA13" s="198">
        <v>32.43</v>
      </c>
      <c r="AB13" s="198">
        <v>0</v>
      </c>
      <c r="AC13" s="198">
        <v>14.86</v>
      </c>
      <c r="AD13" s="198">
        <v>0</v>
      </c>
      <c r="AE13" s="198">
        <v>0</v>
      </c>
      <c r="AF13" s="198">
        <v>0</v>
      </c>
      <c r="AG13" s="198">
        <v>36.78</v>
      </c>
      <c r="AH13" s="198">
        <v>0</v>
      </c>
      <c r="AI13" s="198">
        <v>13</v>
      </c>
      <c r="AJ13" s="198">
        <v>0</v>
      </c>
      <c r="AK13" s="198">
        <v>98.07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5.61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497.41</v>
      </c>
      <c r="L14" s="198">
        <v>10.73</v>
      </c>
      <c r="M14" s="198">
        <v>54.55</v>
      </c>
      <c r="N14" s="198">
        <v>50.4</v>
      </c>
      <c r="O14" s="198">
        <v>71.2</v>
      </c>
      <c r="P14" s="198">
        <v>24.11</v>
      </c>
      <c r="Q14" s="198">
        <v>9.31</v>
      </c>
      <c r="R14" s="198">
        <v>18.09</v>
      </c>
      <c r="S14" s="198">
        <v>11.26</v>
      </c>
      <c r="T14" s="198">
        <v>0</v>
      </c>
      <c r="U14" s="198">
        <v>60.99</v>
      </c>
      <c r="V14" s="198">
        <v>6.08</v>
      </c>
      <c r="W14" s="198">
        <v>18.39</v>
      </c>
      <c r="X14" s="198">
        <v>41.96</v>
      </c>
      <c r="Y14" s="198">
        <v>0</v>
      </c>
      <c r="Z14" s="198">
        <v>118.75</v>
      </c>
      <c r="AA14" s="198">
        <v>32.43</v>
      </c>
      <c r="AB14" s="198">
        <v>0</v>
      </c>
      <c r="AC14" s="198">
        <v>14.86</v>
      </c>
      <c r="AD14" s="198">
        <v>0</v>
      </c>
      <c r="AE14" s="198">
        <v>0</v>
      </c>
      <c r="AF14" s="198">
        <v>0</v>
      </c>
      <c r="AG14" s="198">
        <v>36.78</v>
      </c>
      <c r="AH14" s="198">
        <v>0</v>
      </c>
      <c r="AI14" s="198">
        <v>13</v>
      </c>
      <c r="AJ14" s="198">
        <v>0</v>
      </c>
      <c r="AK14" s="198">
        <v>99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5.61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497.41</v>
      </c>
      <c r="L15" s="198">
        <v>0</v>
      </c>
      <c r="M15" s="198">
        <v>54.55</v>
      </c>
      <c r="N15" s="198">
        <v>50.4</v>
      </c>
      <c r="O15" s="198">
        <v>71.2</v>
      </c>
      <c r="P15" s="198">
        <v>24.11</v>
      </c>
      <c r="Q15" s="198">
        <v>9.31</v>
      </c>
      <c r="R15" s="198">
        <v>18.09</v>
      </c>
      <c r="S15" s="198">
        <v>11.26</v>
      </c>
      <c r="T15" s="198">
        <v>0</v>
      </c>
      <c r="U15" s="198">
        <v>60.99</v>
      </c>
      <c r="V15" s="198">
        <v>6.08</v>
      </c>
      <c r="W15" s="198">
        <v>18.489999999999998</v>
      </c>
      <c r="X15" s="198">
        <v>41.96</v>
      </c>
      <c r="Y15" s="198">
        <v>0</v>
      </c>
      <c r="Z15" s="198">
        <v>118.75</v>
      </c>
      <c r="AA15" s="198">
        <v>32.43</v>
      </c>
      <c r="AB15" s="198">
        <v>0</v>
      </c>
      <c r="AC15" s="198">
        <v>15.47</v>
      </c>
      <c r="AD15" s="198">
        <v>0</v>
      </c>
      <c r="AE15" s="198">
        <v>0</v>
      </c>
      <c r="AF15" s="198">
        <v>0</v>
      </c>
      <c r="AG15" s="198">
        <v>36.78</v>
      </c>
      <c r="AH15" s="198">
        <v>0</v>
      </c>
      <c r="AI15" s="198">
        <v>13</v>
      </c>
      <c r="AJ15" s="198">
        <v>0</v>
      </c>
      <c r="AK15" s="198">
        <v>98.38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497.41</v>
      </c>
      <c r="L16" s="198">
        <v>0</v>
      </c>
      <c r="M16" s="198">
        <v>54.55</v>
      </c>
      <c r="N16" s="198">
        <v>50.4</v>
      </c>
      <c r="O16" s="198">
        <v>71.2</v>
      </c>
      <c r="P16" s="198">
        <v>24.11</v>
      </c>
      <c r="Q16" s="198">
        <v>9.31</v>
      </c>
      <c r="R16" s="198">
        <v>18.09</v>
      </c>
      <c r="S16" s="198">
        <v>11.26</v>
      </c>
      <c r="T16" s="198">
        <v>0</v>
      </c>
      <c r="U16" s="198">
        <v>60.99</v>
      </c>
      <c r="V16" s="198">
        <v>6.08</v>
      </c>
      <c r="W16" s="198">
        <v>18.489999999999998</v>
      </c>
      <c r="X16" s="198">
        <v>41.96</v>
      </c>
      <c r="Y16" s="198">
        <v>0</v>
      </c>
      <c r="Z16" s="198">
        <v>118.75</v>
      </c>
      <c r="AA16" s="198">
        <v>32.43</v>
      </c>
      <c r="AB16" s="198">
        <v>0</v>
      </c>
      <c r="AC16" s="198">
        <v>15.47</v>
      </c>
      <c r="AD16" s="198">
        <v>0</v>
      </c>
      <c r="AE16" s="198">
        <v>0</v>
      </c>
      <c r="AF16" s="198">
        <v>0</v>
      </c>
      <c r="AG16" s="198">
        <v>36.78</v>
      </c>
      <c r="AH16" s="198">
        <v>0</v>
      </c>
      <c r="AI16" s="198">
        <v>13</v>
      </c>
      <c r="AJ16" s="198">
        <v>0</v>
      </c>
      <c r="AK16" s="198">
        <v>98.38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497.41</v>
      </c>
      <c r="L17" s="198">
        <v>0</v>
      </c>
      <c r="M17" s="198">
        <v>54.55</v>
      </c>
      <c r="N17" s="198">
        <v>50.4</v>
      </c>
      <c r="O17" s="198">
        <v>71.2</v>
      </c>
      <c r="P17" s="198">
        <v>24.11</v>
      </c>
      <c r="Q17" s="198">
        <v>9.31</v>
      </c>
      <c r="R17" s="198">
        <v>18.09</v>
      </c>
      <c r="S17" s="198">
        <v>11.26</v>
      </c>
      <c r="T17" s="198">
        <v>0</v>
      </c>
      <c r="U17" s="198">
        <v>60.99</v>
      </c>
      <c r="V17" s="198">
        <v>6.08</v>
      </c>
      <c r="W17" s="198">
        <v>18.489999999999998</v>
      </c>
      <c r="X17" s="198">
        <v>41.96</v>
      </c>
      <c r="Y17" s="198">
        <v>0</v>
      </c>
      <c r="Z17" s="198">
        <v>118.75</v>
      </c>
      <c r="AA17" s="198">
        <v>32.43</v>
      </c>
      <c r="AB17" s="198">
        <v>0</v>
      </c>
      <c r="AC17" s="198">
        <v>15.47</v>
      </c>
      <c r="AD17" s="198">
        <v>0</v>
      </c>
      <c r="AE17" s="198">
        <v>0</v>
      </c>
      <c r="AF17" s="198">
        <v>0</v>
      </c>
      <c r="AG17" s="198">
        <v>36.78</v>
      </c>
      <c r="AH17" s="198">
        <v>0</v>
      </c>
      <c r="AI17" s="198">
        <v>13</v>
      </c>
      <c r="AJ17" s="198">
        <v>0</v>
      </c>
      <c r="AK17" s="198">
        <v>98.38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497.41</v>
      </c>
      <c r="L18" s="198">
        <v>0</v>
      </c>
      <c r="M18" s="198">
        <v>54.55</v>
      </c>
      <c r="N18" s="198">
        <v>50.4</v>
      </c>
      <c r="O18" s="198">
        <v>71.2</v>
      </c>
      <c r="P18" s="198">
        <v>24.11</v>
      </c>
      <c r="Q18" s="198">
        <v>9.31</v>
      </c>
      <c r="R18" s="198">
        <v>18.09</v>
      </c>
      <c r="S18" s="198">
        <v>11.26</v>
      </c>
      <c r="T18" s="198">
        <v>0</v>
      </c>
      <c r="U18" s="198">
        <v>60.99</v>
      </c>
      <c r="V18" s="198">
        <v>6.08</v>
      </c>
      <c r="W18" s="198">
        <v>18.489999999999998</v>
      </c>
      <c r="X18" s="198">
        <v>41.96</v>
      </c>
      <c r="Y18" s="198">
        <v>0</v>
      </c>
      <c r="Z18" s="198">
        <v>118.75</v>
      </c>
      <c r="AA18" s="198">
        <v>32.43</v>
      </c>
      <c r="AB18" s="198">
        <v>0</v>
      </c>
      <c r="AC18" s="198">
        <v>15.47</v>
      </c>
      <c r="AD18" s="198">
        <v>0</v>
      </c>
      <c r="AE18" s="198">
        <v>0</v>
      </c>
      <c r="AF18" s="198">
        <v>0</v>
      </c>
      <c r="AG18" s="198">
        <v>36.78</v>
      </c>
      <c r="AH18" s="198">
        <v>0</v>
      </c>
      <c r="AI18" s="198">
        <v>13</v>
      </c>
      <c r="AJ18" s="198">
        <v>0</v>
      </c>
      <c r="AK18" s="198">
        <v>98.38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497.41</v>
      </c>
      <c r="L19" s="198">
        <v>0</v>
      </c>
      <c r="M19" s="198">
        <v>54.55</v>
      </c>
      <c r="N19" s="198">
        <v>50.4</v>
      </c>
      <c r="O19" s="198">
        <v>71.2</v>
      </c>
      <c r="P19" s="198">
        <v>24.11</v>
      </c>
      <c r="Q19" s="198">
        <v>9.31</v>
      </c>
      <c r="R19" s="198">
        <v>18.09</v>
      </c>
      <c r="S19" s="198">
        <v>11.26</v>
      </c>
      <c r="T19" s="198">
        <v>0</v>
      </c>
      <c r="U19" s="198">
        <v>60.99</v>
      </c>
      <c r="V19" s="198">
        <v>6.08</v>
      </c>
      <c r="W19" s="198">
        <v>18.489999999999998</v>
      </c>
      <c r="X19" s="198">
        <v>41.96</v>
      </c>
      <c r="Y19" s="198">
        <v>0</v>
      </c>
      <c r="Z19" s="198">
        <v>118.75</v>
      </c>
      <c r="AA19" s="198">
        <v>32.43</v>
      </c>
      <c r="AB19" s="198">
        <v>0</v>
      </c>
      <c r="AC19" s="198">
        <v>14.86</v>
      </c>
      <c r="AD19" s="198">
        <v>0</v>
      </c>
      <c r="AE19" s="198">
        <v>0</v>
      </c>
      <c r="AF19" s="198">
        <v>0</v>
      </c>
      <c r="AG19" s="198">
        <v>36.78</v>
      </c>
      <c r="AH19" s="198">
        <v>0</v>
      </c>
      <c r="AI19" s="198">
        <v>13</v>
      </c>
      <c r="AJ19" s="198">
        <v>0</v>
      </c>
      <c r="AK19" s="198">
        <v>76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497.41</v>
      </c>
      <c r="L20" s="198">
        <v>0</v>
      </c>
      <c r="M20" s="198">
        <v>54.55</v>
      </c>
      <c r="N20" s="198">
        <v>50.4</v>
      </c>
      <c r="O20" s="198">
        <v>71.2</v>
      </c>
      <c r="P20" s="198">
        <v>24.11</v>
      </c>
      <c r="Q20" s="198">
        <v>9.31</v>
      </c>
      <c r="R20" s="198">
        <v>18.09</v>
      </c>
      <c r="S20" s="198">
        <v>11.26</v>
      </c>
      <c r="T20" s="198">
        <v>0</v>
      </c>
      <c r="U20" s="198">
        <v>60.99</v>
      </c>
      <c r="V20" s="198">
        <v>6.08</v>
      </c>
      <c r="W20" s="198">
        <v>18.489999999999998</v>
      </c>
      <c r="X20" s="198">
        <v>41.96</v>
      </c>
      <c r="Y20" s="198">
        <v>0</v>
      </c>
      <c r="Z20" s="198">
        <v>118.75</v>
      </c>
      <c r="AA20" s="198">
        <v>32.43</v>
      </c>
      <c r="AB20" s="198">
        <v>0</v>
      </c>
      <c r="AC20" s="198">
        <v>14.86</v>
      </c>
      <c r="AD20" s="198">
        <v>0</v>
      </c>
      <c r="AE20" s="198">
        <v>0</v>
      </c>
      <c r="AF20" s="198">
        <v>0</v>
      </c>
      <c r="AG20" s="198">
        <v>36.78</v>
      </c>
      <c r="AH20" s="198">
        <v>0</v>
      </c>
      <c r="AI20" s="198">
        <v>13</v>
      </c>
      <c r="AJ20" s="198">
        <v>0</v>
      </c>
      <c r="AK20" s="198">
        <v>76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497.41</v>
      </c>
      <c r="L21" s="198">
        <v>0</v>
      </c>
      <c r="M21" s="198">
        <v>54.55</v>
      </c>
      <c r="N21" s="198">
        <v>50.4</v>
      </c>
      <c r="O21" s="198">
        <v>71.2</v>
      </c>
      <c r="P21" s="198">
        <v>24.11</v>
      </c>
      <c r="Q21" s="198">
        <v>9.31</v>
      </c>
      <c r="R21" s="198">
        <v>18.09</v>
      </c>
      <c r="S21" s="198">
        <v>11.26</v>
      </c>
      <c r="T21" s="198">
        <v>0</v>
      </c>
      <c r="U21" s="198">
        <v>60.99</v>
      </c>
      <c r="V21" s="198">
        <v>6.08</v>
      </c>
      <c r="W21" s="198">
        <v>18.489999999999998</v>
      </c>
      <c r="X21" s="198">
        <v>41.96</v>
      </c>
      <c r="Y21" s="198">
        <v>0</v>
      </c>
      <c r="Z21" s="198">
        <v>118.75</v>
      </c>
      <c r="AA21" s="198">
        <v>32.43</v>
      </c>
      <c r="AB21" s="198">
        <v>0</v>
      </c>
      <c r="AC21" s="198">
        <v>14.86</v>
      </c>
      <c r="AD21" s="198">
        <v>0</v>
      </c>
      <c r="AE21" s="198">
        <v>0</v>
      </c>
      <c r="AF21" s="198">
        <v>0</v>
      </c>
      <c r="AG21" s="198">
        <v>36.78</v>
      </c>
      <c r="AH21" s="198">
        <v>0</v>
      </c>
      <c r="AI21" s="198">
        <v>13</v>
      </c>
      <c r="AJ21" s="198">
        <v>0</v>
      </c>
      <c r="AK21" s="198">
        <v>76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497.41</v>
      </c>
      <c r="L22" s="198">
        <v>0</v>
      </c>
      <c r="M22" s="198">
        <v>54.55</v>
      </c>
      <c r="N22" s="198">
        <v>50.4</v>
      </c>
      <c r="O22" s="198">
        <v>71.2</v>
      </c>
      <c r="P22" s="198">
        <v>24.11</v>
      </c>
      <c r="Q22" s="198">
        <v>9.31</v>
      </c>
      <c r="R22" s="198">
        <v>18.09</v>
      </c>
      <c r="S22" s="198">
        <v>11.26</v>
      </c>
      <c r="T22" s="198">
        <v>0</v>
      </c>
      <c r="U22" s="198">
        <v>60.99</v>
      </c>
      <c r="V22" s="198">
        <v>6.08</v>
      </c>
      <c r="W22" s="198">
        <v>18.489999999999998</v>
      </c>
      <c r="X22" s="198">
        <v>41.96</v>
      </c>
      <c r="Y22" s="198">
        <v>0</v>
      </c>
      <c r="Z22" s="198">
        <v>118.75</v>
      </c>
      <c r="AA22" s="198">
        <v>32.43</v>
      </c>
      <c r="AB22" s="198">
        <v>0</v>
      </c>
      <c r="AC22" s="198">
        <v>14.86</v>
      </c>
      <c r="AD22" s="198">
        <v>0</v>
      </c>
      <c r="AE22" s="198">
        <v>0</v>
      </c>
      <c r="AF22" s="198">
        <v>0</v>
      </c>
      <c r="AG22" s="198">
        <v>36.78</v>
      </c>
      <c r="AH22" s="198">
        <v>0</v>
      </c>
      <c r="AI22" s="198">
        <v>13</v>
      </c>
      <c r="AJ22" s="198">
        <v>0</v>
      </c>
      <c r="AK22" s="198">
        <v>76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497.41</v>
      </c>
      <c r="L23" s="198">
        <v>0</v>
      </c>
      <c r="M23" s="198">
        <v>54.55</v>
      </c>
      <c r="N23" s="198">
        <v>50.4</v>
      </c>
      <c r="O23" s="198">
        <v>71.2</v>
      </c>
      <c r="P23" s="198">
        <v>24.11</v>
      </c>
      <c r="Q23" s="198">
        <v>9.31</v>
      </c>
      <c r="R23" s="198">
        <v>18.09</v>
      </c>
      <c r="S23" s="198">
        <v>11.26</v>
      </c>
      <c r="T23" s="198">
        <v>0</v>
      </c>
      <c r="U23" s="198">
        <v>60.99</v>
      </c>
      <c r="V23" s="198">
        <v>6.08</v>
      </c>
      <c r="W23" s="198">
        <v>18.489999999999998</v>
      </c>
      <c r="X23" s="198">
        <v>41.96</v>
      </c>
      <c r="Y23" s="198">
        <v>0</v>
      </c>
      <c r="Z23" s="198">
        <v>118.75</v>
      </c>
      <c r="AA23" s="198">
        <v>32.43</v>
      </c>
      <c r="AB23" s="198">
        <v>0</v>
      </c>
      <c r="AC23" s="198">
        <v>14.86</v>
      </c>
      <c r="AD23" s="198">
        <v>0</v>
      </c>
      <c r="AE23" s="198">
        <v>0</v>
      </c>
      <c r="AF23" s="198">
        <v>0</v>
      </c>
      <c r="AG23" s="198">
        <v>36.78</v>
      </c>
      <c r="AH23" s="198">
        <v>0</v>
      </c>
      <c r="AI23" s="198">
        <v>13</v>
      </c>
      <c r="AJ23" s="198">
        <v>0</v>
      </c>
      <c r="AK23" s="198">
        <v>76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497.41</v>
      </c>
      <c r="L24" s="198">
        <v>0</v>
      </c>
      <c r="M24" s="198">
        <v>54.55</v>
      </c>
      <c r="N24" s="198">
        <v>50.4</v>
      </c>
      <c r="O24" s="198">
        <v>71.2</v>
      </c>
      <c r="P24" s="198">
        <v>24.11</v>
      </c>
      <c r="Q24" s="198">
        <v>9.31</v>
      </c>
      <c r="R24" s="198">
        <v>18.09</v>
      </c>
      <c r="S24" s="198">
        <v>11.26</v>
      </c>
      <c r="T24" s="198">
        <v>0</v>
      </c>
      <c r="U24" s="198">
        <v>60.99</v>
      </c>
      <c r="V24" s="198">
        <v>6.08</v>
      </c>
      <c r="W24" s="198">
        <v>18.489999999999998</v>
      </c>
      <c r="X24" s="198">
        <v>41.96</v>
      </c>
      <c r="Y24" s="198">
        <v>0</v>
      </c>
      <c r="Z24" s="198">
        <v>118.75</v>
      </c>
      <c r="AA24" s="198">
        <v>32.43</v>
      </c>
      <c r="AB24" s="198">
        <v>0</v>
      </c>
      <c r="AC24" s="198">
        <v>14.86</v>
      </c>
      <c r="AD24" s="198">
        <v>0</v>
      </c>
      <c r="AE24" s="198">
        <v>0</v>
      </c>
      <c r="AF24" s="198">
        <v>0</v>
      </c>
      <c r="AG24" s="198">
        <v>36.78</v>
      </c>
      <c r="AH24" s="198">
        <v>0</v>
      </c>
      <c r="AI24" s="198">
        <v>13</v>
      </c>
      <c r="AJ24" s="198">
        <v>0</v>
      </c>
      <c r="AK24" s="198">
        <v>97.02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497.41</v>
      </c>
      <c r="L25" s="198">
        <v>0</v>
      </c>
      <c r="M25" s="198">
        <v>54.55</v>
      </c>
      <c r="N25" s="198">
        <v>50.4</v>
      </c>
      <c r="O25" s="198">
        <v>71.2</v>
      </c>
      <c r="P25" s="198">
        <v>24.11</v>
      </c>
      <c r="Q25" s="198">
        <v>9.31</v>
      </c>
      <c r="R25" s="198">
        <v>18.09</v>
      </c>
      <c r="S25" s="198">
        <v>11.26</v>
      </c>
      <c r="T25" s="198">
        <v>0</v>
      </c>
      <c r="U25" s="198">
        <v>60.99</v>
      </c>
      <c r="V25" s="198">
        <v>6.08</v>
      </c>
      <c r="W25" s="198">
        <v>18.489999999999998</v>
      </c>
      <c r="X25" s="198">
        <v>41.96</v>
      </c>
      <c r="Y25" s="198">
        <v>0</v>
      </c>
      <c r="Z25" s="198">
        <v>118.75</v>
      </c>
      <c r="AA25" s="198">
        <v>32.43</v>
      </c>
      <c r="AB25" s="198">
        <v>0</v>
      </c>
      <c r="AC25" s="198">
        <v>14.86</v>
      </c>
      <c r="AD25" s="198">
        <v>0</v>
      </c>
      <c r="AE25" s="198">
        <v>0</v>
      </c>
      <c r="AF25" s="198">
        <v>0</v>
      </c>
      <c r="AG25" s="198">
        <v>36.78</v>
      </c>
      <c r="AH25" s="198">
        <v>0</v>
      </c>
      <c r="AI25" s="198">
        <v>13</v>
      </c>
      <c r="AJ25" s="198">
        <v>0</v>
      </c>
      <c r="AK25" s="198">
        <v>97.02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497.41</v>
      </c>
      <c r="L26" s="198">
        <v>0</v>
      </c>
      <c r="M26" s="198">
        <v>54.55</v>
      </c>
      <c r="N26" s="198">
        <v>50.4</v>
      </c>
      <c r="O26" s="198">
        <v>71.2</v>
      </c>
      <c r="P26" s="198">
        <v>24.11</v>
      </c>
      <c r="Q26" s="198">
        <v>9.31</v>
      </c>
      <c r="R26" s="198">
        <v>18.09</v>
      </c>
      <c r="S26" s="198">
        <v>11.26</v>
      </c>
      <c r="T26" s="198">
        <v>0</v>
      </c>
      <c r="U26" s="198">
        <v>60.99</v>
      </c>
      <c r="V26" s="198">
        <v>6.08</v>
      </c>
      <c r="W26" s="198">
        <v>18.489999999999998</v>
      </c>
      <c r="X26" s="198">
        <v>41.96</v>
      </c>
      <c r="Y26" s="198">
        <v>0</v>
      </c>
      <c r="Z26" s="198">
        <v>118.75</v>
      </c>
      <c r="AA26" s="198">
        <v>32.43</v>
      </c>
      <c r="AB26" s="198">
        <v>0</v>
      </c>
      <c r="AC26" s="198">
        <v>14.86</v>
      </c>
      <c r="AD26" s="198">
        <v>0</v>
      </c>
      <c r="AE26" s="198">
        <v>0</v>
      </c>
      <c r="AF26" s="198">
        <v>0</v>
      </c>
      <c r="AG26" s="198">
        <v>36.78</v>
      </c>
      <c r="AH26" s="198">
        <v>0</v>
      </c>
      <c r="AI26" s="198">
        <v>13</v>
      </c>
      <c r="AJ26" s="198">
        <v>0</v>
      </c>
      <c r="AK26" s="198">
        <v>97.02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497.41</v>
      </c>
      <c r="L27" s="198">
        <v>0</v>
      </c>
      <c r="M27" s="198">
        <v>54.55</v>
      </c>
      <c r="N27" s="198">
        <v>50.4</v>
      </c>
      <c r="O27" s="198">
        <v>71.2</v>
      </c>
      <c r="P27" s="198">
        <v>24.11</v>
      </c>
      <c r="Q27" s="198">
        <v>9.31</v>
      </c>
      <c r="R27" s="198">
        <v>18.09</v>
      </c>
      <c r="S27" s="198">
        <v>11.26</v>
      </c>
      <c r="T27" s="198">
        <v>0</v>
      </c>
      <c r="U27" s="198">
        <v>60.99</v>
      </c>
      <c r="V27" s="198">
        <v>6.08</v>
      </c>
      <c r="W27" s="198">
        <v>18.489999999999998</v>
      </c>
      <c r="X27" s="198">
        <v>41.96</v>
      </c>
      <c r="Y27" s="198">
        <v>0</v>
      </c>
      <c r="Z27" s="198">
        <v>118.75</v>
      </c>
      <c r="AA27" s="198">
        <v>32.43</v>
      </c>
      <c r="AB27" s="198">
        <v>0</v>
      </c>
      <c r="AC27" s="198">
        <v>15.47</v>
      </c>
      <c r="AD27" s="198">
        <v>0</v>
      </c>
      <c r="AE27" s="198">
        <v>0</v>
      </c>
      <c r="AF27" s="198">
        <v>0</v>
      </c>
      <c r="AG27" s="198">
        <v>36.78</v>
      </c>
      <c r="AH27" s="198">
        <v>0</v>
      </c>
      <c r="AI27" s="198">
        <v>13</v>
      </c>
      <c r="AJ27" s="198">
        <v>0</v>
      </c>
      <c r="AK27" s="198">
        <v>97.02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497.41</v>
      </c>
      <c r="L28" s="198">
        <v>0</v>
      </c>
      <c r="M28" s="198">
        <v>54.55</v>
      </c>
      <c r="N28" s="198">
        <v>50.4</v>
      </c>
      <c r="O28" s="198">
        <v>71.2</v>
      </c>
      <c r="P28" s="198">
        <v>24.11</v>
      </c>
      <c r="Q28" s="198">
        <v>9.31</v>
      </c>
      <c r="R28" s="198">
        <v>18.09</v>
      </c>
      <c r="S28" s="198">
        <v>11.26</v>
      </c>
      <c r="T28" s="198">
        <v>0</v>
      </c>
      <c r="U28" s="198">
        <v>60.99</v>
      </c>
      <c r="V28" s="198">
        <v>6.08</v>
      </c>
      <c r="W28" s="198">
        <v>18.489999999999998</v>
      </c>
      <c r="X28" s="198">
        <v>41.96</v>
      </c>
      <c r="Y28" s="198">
        <v>0</v>
      </c>
      <c r="Z28" s="198">
        <v>118.75</v>
      </c>
      <c r="AA28" s="198">
        <v>32.43</v>
      </c>
      <c r="AB28" s="198">
        <v>0</v>
      </c>
      <c r="AC28" s="198">
        <v>15.47</v>
      </c>
      <c r="AD28" s="198">
        <v>0</v>
      </c>
      <c r="AE28" s="198">
        <v>0</v>
      </c>
      <c r="AF28" s="198">
        <v>0</v>
      </c>
      <c r="AG28" s="198">
        <v>36.78</v>
      </c>
      <c r="AH28" s="198">
        <v>0</v>
      </c>
      <c r="AI28" s="198">
        <v>13</v>
      </c>
      <c r="AJ28" s="198">
        <v>0</v>
      </c>
      <c r="AK28" s="198">
        <v>97.02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0.51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497.41</v>
      </c>
      <c r="L29" s="198">
        <v>0</v>
      </c>
      <c r="M29" s="198">
        <v>54.55</v>
      </c>
      <c r="N29" s="198">
        <v>50.4</v>
      </c>
      <c r="O29" s="198">
        <v>71.2</v>
      </c>
      <c r="P29" s="198">
        <v>24.11</v>
      </c>
      <c r="Q29" s="198">
        <v>9.31</v>
      </c>
      <c r="R29" s="198">
        <v>18.09</v>
      </c>
      <c r="S29" s="198">
        <v>11.26</v>
      </c>
      <c r="T29" s="198">
        <v>0</v>
      </c>
      <c r="U29" s="198">
        <v>60.99</v>
      </c>
      <c r="V29" s="198">
        <v>6.08</v>
      </c>
      <c r="W29" s="198">
        <v>18.489999999999998</v>
      </c>
      <c r="X29" s="198">
        <v>41.96</v>
      </c>
      <c r="Y29" s="198">
        <v>0</v>
      </c>
      <c r="Z29" s="198">
        <v>118.75</v>
      </c>
      <c r="AA29" s="198">
        <v>32.43</v>
      </c>
      <c r="AB29" s="198">
        <v>0</v>
      </c>
      <c r="AC29" s="198">
        <v>15.47</v>
      </c>
      <c r="AD29" s="198">
        <v>0</v>
      </c>
      <c r="AE29" s="198">
        <v>0</v>
      </c>
      <c r="AF29" s="198">
        <v>0</v>
      </c>
      <c r="AG29" s="198">
        <v>36.78</v>
      </c>
      <c r="AH29" s="198">
        <v>0</v>
      </c>
      <c r="AI29" s="198">
        <v>13</v>
      </c>
      <c r="AJ29" s="198">
        <v>0</v>
      </c>
      <c r="AK29" s="198">
        <v>97.02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6.3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497.41</v>
      </c>
      <c r="L30" s="198">
        <v>0</v>
      </c>
      <c r="M30" s="198">
        <v>54.55</v>
      </c>
      <c r="N30" s="198">
        <v>50.4</v>
      </c>
      <c r="O30" s="198">
        <v>71.2</v>
      </c>
      <c r="P30" s="198">
        <v>24.11</v>
      </c>
      <c r="Q30" s="198">
        <v>9.31</v>
      </c>
      <c r="R30" s="198">
        <v>18.09</v>
      </c>
      <c r="S30" s="198">
        <v>11.26</v>
      </c>
      <c r="T30" s="198">
        <v>0</v>
      </c>
      <c r="U30" s="198">
        <v>60.99</v>
      </c>
      <c r="V30" s="198">
        <v>6.08</v>
      </c>
      <c r="W30" s="198">
        <v>18.489999999999998</v>
      </c>
      <c r="X30" s="198">
        <v>41.96</v>
      </c>
      <c r="Y30" s="198">
        <v>0</v>
      </c>
      <c r="Z30" s="198">
        <v>118.75</v>
      </c>
      <c r="AA30" s="198">
        <v>32.43</v>
      </c>
      <c r="AB30" s="198">
        <v>0</v>
      </c>
      <c r="AC30" s="198">
        <v>15.47</v>
      </c>
      <c r="AD30" s="198">
        <v>0</v>
      </c>
      <c r="AE30" s="198">
        <v>0</v>
      </c>
      <c r="AF30" s="198">
        <v>0</v>
      </c>
      <c r="AG30" s="198">
        <v>36.78</v>
      </c>
      <c r="AH30" s="198">
        <v>0</v>
      </c>
      <c r="AI30" s="198">
        <v>13</v>
      </c>
      <c r="AJ30" s="198">
        <v>0</v>
      </c>
      <c r="AK30" s="198">
        <v>97.02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16.579999999999998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497.41</v>
      </c>
      <c r="L31" s="198">
        <v>0</v>
      </c>
      <c r="M31" s="198">
        <v>54.55</v>
      </c>
      <c r="N31" s="198">
        <v>50.4</v>
      </c>
      <c r="O31" s="198">
        <v>71.2</v>
      </c>
      <c r="P31" s="198">
        <v>24.11</v>
      </c>
      <c r="Q31" s="198">
        <v>9.31</v>
      </c>
      <c r="R31" s="198">
        <v>18.09</v>
      </c>
      <c r="S31" s="198">
        <v>11.26</v>
      </c>
      <c r="T31" s="198">
        <v>0</v>
      </c>
      <c r="U31" s="198">
        <v>60.99</v>
      </c>
      <c r="V31" s="198">
        <v>6.08</v>
      </c>
      <c r="W31" s="198">
        <v>18.489999999999998</v>
      </c>
      <c r="X31" s="198">
        <v>41.96</v>
      </c>
      <c r="Y31" s="198">
        <v>0</v>
      </c>
      <c r="Z31" s="198">
        <v>118.75</v>
      </c>
      <c r="AA31" s="198">
        <v>32.43</v>
      </c>
      <c r="AB31" s="198">
        <v>0</v>
      </c>
      <c r="AC31" s="198">
        <v>15.47</v>
      </c>
      <c r="AD31" s="198">
        <v>0</v>
      </c>
      <c r="AE31" s="198">
        <v>0</v>
      </c>
      <c r="AF31" s="198">
        <v>0</v>
      </c>
      <c r="AG31" s="198">
        <v>36.78</v>
      </c>
      <c r="AH31" s="198">
        <v>0</v>
      </c>
      <c r="AI31" s="198">
        <v>13</v>
      </c>
      <c r="AJ31" s="198">
        <v>0</v>
      </c>
      <c r="AK31" s="198">
        <v>98.07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28.78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497.41</v>
      </c>
      <c r="L32" s="198">
        <v>0</v>
      </c>
      <c r="M32" s="198">
        <v>54.55</v>
      </c>
      <c r="N32" s="198">
        <v>50.4</v>
      </c>
      <c r="O32" s="198">
        <v>71.2</v>
      </c>
      <c r="P32" s="198">
        <v>24.11</v>
      </c>
      <c r="Q32" s="198">
        <v>9.31</v>
      </c>
      <c r="R32" s="198">
        <v>18.09</v>
      </c>
      <c r="S32" s="198">
        <v>11.26</v>
      </c>
      <c r="T32" s="198">
        <v>0</v>
      </c>
      <c r="U32" s="198">
        <v>60.99</v>
      </c>
      <c r="V32" s="198">
        <v>6.08</v>
      </c>
      <c r="W32" s="198">
        <v>18.489999999999998</v>
      </c>
      <c r="X32" s="198">
        <v>41.96</v>
      </c>
      <c r="Y32" s="198">
        <v>0</v>
      </c>
      <c r="Z32" s="198">
        <v>118.75</v>
      </c>
      <c r="AA32" s="198">
        <v>32.43</v>
      </c>
      <c r="AB32" s="198">
        <v>0</v>
      </c>
      <c r="AC32" s="198">
        <v>15.47</v>
      </c>
      <c r="AD32" s="198">
        <v>0</v>
      </c>
      <c r="AE32" s="198">
        <v>0</v>
      </c>
      <c r="AF32" s="198">
        <v>0</v>
      </c>
      <c r="AG32" s="198">
        <v>36.78</v>
      </c>
      <c r="AH32" s="198">
        <v>0</v>
      </c>
      <c r="AI32" s="198">
        <v>13</v>
      </c>
      <c r="AJ32" s="198">
        <v>0</v>
      </c>
      <c r="AK32" s="198">
        <v>98.07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38.5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497.41</v>
      </c>
      <c r="L33" s="198">
        <v>0</v>
      </c>
      <c r="M33" s="198">
        <v>54.55</v>
      </c>
      <c r="N33" s="198">
        <v>50.4</v>
      </c>
      <c r="O33" s="198">
        <v>71.2</v>
      </c>
      <c r="P33" s="198">
        <v>24.11</v>
      </c>
      <c r="Q33" s="198">
        <v>9.31</v>
      </c>
      <c r="R33" s="198">
        <v>18.09</v>
      </c>
      <c r="S33" s="198">
        <v>11.26</v>
      </c>
      <c r="T33" s="198">
        <v>0</v>
      </c>
      <c r="U33" s="198">
        <v>60.99</v>
      </c>
      <c r="V33" s="198">
        <v>6.08</v>
      </c>
      <c r="W33" s="198">
        <v>18.39</v>
      </c>
      <c r="X33" s="198">
        <v>41.96</v>
      </c>
      <c r="Y33" s="198">
        <v>0</v>
      </c>
      <c r="Z33" s="198">
        <v>118.75</v>
      </c>
      <c r="AA33" s="198">
        <v>32.43</v>
      </c>
      <c r="AB33" s="198">
        <v>0</v>
      </c>
      <c r="AC33" s="198">
        <v>15.47</v>
      </c>
      <c r="AD33" s="198">
        <v>0</v>
      </c>
      <c r="AE33" s="198">
        <v>0</v>
      </c>
      <c r="AF33" s="198">
        <v>0</v>
      </c>
      <c r="AG33" s="198">
        <v>36.78</v>
      </c>
      <c r="AH33" s="198">
        <v>0</v>
      </c>
      <c r="AI33" s="198">
        <v>13</v>
      </c>
      <c r="AJ33" s="198">
        <v>0</v>
      </c>
      <c r="AK33" s="198">
        <v>98.07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38.5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497.41</v>
      </c>
      <c r="L34" s="198">
        <v>0</v>
      </c>
      <c r="M34" s="198">
        <v>54.55</v>
      </c>
      <c r="N34" s="198">
        <v>50.4</v>
      </c>
      <c r="O34" s="198">
        <v>71.2</v>
      </c>
      <c r="P34" s="198">
        <v>24.11</v>
      </c>
      <c r="Q34" s="198">
        <v>9.31</v>
      </c>
      <c r="R34" s="198">
        <v>18.09</v>
      </c>
      <c r="S34" s="198">
        <v>11.26</v>
      </c>
      <c r="T34" s="198">
        <v>0</v>
      </c>
      <c r="U34" s="198">
        <v>60.99</v>
      </c>
      <c r="V34" s="198">
        <v>6.08</v>
      </c>
      <c r="W34" s="198">
        <v>18.39</v>
      </c>
      <c r="X34" s="198">
        <v>41.96</v>
      </c>
      <c r="Y34" s="198">
        <v>0</v>
      </c>
      <c r="Z34" s="198">
        <v>118.75</v>
      </c>
      <c r="AA34" s="198">
        <v>32.43</v>
      </c>
      <c r="AB34" s="198">
        <v>0</v>
      </c>
      <c r="AC34" s="198">
        <v>15.47</v>
      </c>
      <c r="AD34" s="198">
        <v>0</v>
      </c>
      <c r="AE34" s="198">
        <v>0</v>
      </c>
      <c r="AF34" s="198">
        <v>0</v>
      </c>
      <c r="AG34" s="198">
        <v>36.78</v>
      </c>
      <c r="AH34" s="198">
        <v>0</v>
      </c>
      <c r="AI34" s="198">
        <v>13</v>
      </c>
      <c r="AJ34" s="198">
        <v>0</v>
      </c>
      <c r="AK34" s="198">
        <v>98.07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38.5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493.73</v>
      </c>
      <c r="L35" s="198">
        <v>0</v>
      </c>
      <c r="M35" s="198">
        <v>54.55</v>
      </c>
      <c r="N35" s="198">
        <v>50.4</v>
      </c>
      <c r="O35" s="198">
        <v>71.2</v>
      </c>
      <c r="P35" s="198">
        <v>24.11</v>
      </c>
      <c r="Q35" s="198">
        <v>9.31</v>
      </c>
      <c r="R35" s="198">
        <v>18.09</v>
      </c>
      <c r="S35" s="198">
        <v>11.26</v>
      </c>
      <c r="T35" s="198">
        <v>0</v>
      </c>
      <c r="U35" s="198">
        <v>60.99</v>
      </c>
      <c r="V35" s="198">
        <v>6.08</v>
      </c>
      <c r="W35" s="198">
        <v>18.39</v>
      </c>
      <c r="X35" s="198">
        <v>41.96</v>
      </c>
      <c r="Y35" s="198">
        <v>0</v>
      </c>
      <c r="Z35" s="198">
        <v>118.75</v>
      </c>
      <c r="AA35" s="198">
        <v>32.43</v>
      </c>
      <c r="AB35" s="198">
        <v>0</v>
      </c>
      <c r="AC35" s="198">
        <v>14.86</v>
      </c>
      <c r="AD35" s="198">
        <v>0</v>
      </c>
      <c r="AE35" s="198">
        <v>0</v>
      </c>
      <c r="AF35" s="198">
        <v>0</v>
      </c>
      <c r="AG35" s="198">
        <v>36.78</v>
      </c>
      <c r="AH35" s="198">
        <v>0</v>
      </c>
      <c r="AI35" s="198">
        <v>13</v>
      </c>
      <c r="AJ35" s="198">
        <v>0</v>
      </c>
      <c r="AK35" s="198">
        <v>97.02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39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493.73</v>
      </c>
      <c r="L36" s="198">
        <v>0</v>
      </c>
      <c r="M36" s="198">
        <v>54.55</v>
      </c>
      <c r="N36" s="198">
        <v>50.4</v>
      </c>
      <c r="O36" s="198">
        <v>71.2</v>
      </c>
      <c r="P36" s="198">
        <v>24.11</v>
      </c>
      <c r="Q36" s="198">
        <v>9.31</v>
      </c>
      <c r="R36" s="198">
        <v>18.09</v>
      </c>
      <c r="S36" s="198">
        <v>11.26</v>
      </c>
      <c r="T36" s="198">
        <v>0</v>
      </c>
      <c r="U36" s="198">
        <v>60.99</v>
      </c>
      <c r="V36" s="198">
        <v>6.08</v>
      </c>
      <c r="W36" s="198">
        <v>18.39</v>
      </c>
      <c r="X36" s="198">
        <v>41.96</v>
      </c>
      <c r="Y36" s="198">
        <v>0</v>
      </c>
      <c r="Z36" s="198">
        <v>118.75</v>
      </c>
      <c r="AA36" s="198">
        <v>32.43</v>
      </c>
      <c r="AB36" s="198">
        <v>0</v>
      </c>
      <c r="AC36" s="198">
        <v>14.86</v>
      </c>
      <c r="AD36" s="198">
        <v>0</v>
      </c>
      <c r="AE36" s="198">
        <v>0</v>
      </c>
      <c r="AF36" s="198">
        <v>0</v>
      </c>
      <c r="AG36" s="198">
        <v>36.78</v>
      </c>
      <c r="AH36" s="198">
        <v>0</v>
      </c>
      <c r="AI36" s="198">
        <v>13</v>
      </c>
      <c r="AJ36" s="198">
        <v>0</v>
      </c>
      <c r="AK36" s="198">
        <v>97.02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39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344.35</v>
      </c>
      <c r="L37" s="198">
        <v>0</v>
      </c>
      <c r="M37" s="198">
        <v>54.55</v>
      </c>
      <c r="N37" s="198">
        <v>50.4</v>
      </c>
      <c r="O37" s="198">
        <v>71.2</v>
      </c>
      <c r="P37" s="198">
        <v>24.11</v>
      </c>
      <c r="Q37" s="198">
        <v>9.31</v>
      </c>
      <c r="R37" s="198">
        <v>18.09</v>
      </c>
      <c r="S37" s="198">
        <v>11.26</v>
      </c>
      <c r="T37" s="198">
        <v>0</v>
      </c>
      <c r="U37" s="198">
        <v>60.99</v>
      </c>
      <c r="V37" s="198">
        <v>6.08</v>
      </c>
      <c r="W37" s="198">
        <v>18.39</v>
      </c>
      <c r="X37" s="198">
        <v>41.96</v>
      </c>
      <c r="Y37" s="198">
        <v>0</v>
      </c>
      <c r="Z37" s="198">
        <v>118.75</v>
      </c>
      <c r="AA37" s="198">
        <v>32.43</v>
      </c>
      <c r="AB37" s="198">
        <v>0</v>
      </c>
      <c r="AC37" s="198">
        <v>14.86</v>
      </c>
      <c r="AD37" s="198">
        <v>0</v>
      </c>
      <c r="AE37" s="198">
        <v>0</v>
      </c>
      <c r="AF37" s="198">
        <v>0</v>
      </c>
      <c r="AG37" s="198">
        <v>36.78</v>
      </c>
      <c r="AH37" s="198">
        <v>0</v>
      </c>
      <c r="AI37" s="198">
        <v>13</v>
      </c>
      <c r="AJ37" s="198">
        <v>0</v>
      </c>
      <c r="AK37" s="198">
        <v>76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39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308.94</v>
      </c>
      <c r="L38" s="198">
        <v>0</v>
      </c>
      <c r="M38" s="198">
        <v>54.55</v>
      </c>
      <c r="N38" s="198">
        <v>50.4</v>
      </c>
      <c r="O38" s="198">
        <v>71.2</v>
      </c>
      <c r="P38" s="198">
        <v>24.11</v>
      </c>
      <c r="Q38" s="198">
        <v>9.31</v>
      </c>
      <c r="R38" s="198">
        <v>18.09</v>
      </c>
      <c r="S38" s="198">
        <v>11.26</v>
      </c>
      <c r="T38" s="198">
        <v>0</v>
      </c>
      <c r="U38" s="198">
        <v>60.99</v>
      </c>
      <c r="V38" s="198">
        <v>6.08</v>
      </c>
      <c r="W38" s="198">
        <v>18.39</v>
      </c>
      <c r="X38" s="198">
        <v>41.96</v>
      </c>
      <c r="Y38" s="198">
        <v>0</v>
      </c>
      <c r="Z38" s="198">
        <v>118.75</v>
      </c>
      <c r="AA38" s="198">
        <v>32.43</v>
      </c>
      <c r="AB38" s="198">
        <v>0</v>
      </c>
      <c r="AC38" s="198">
        <v>14.86</v>
      </c>
      <c r="AD38" s="198">
        <v>0</v>
      </c>
      <c r="AE38" s="198">
        <v>0</v>
      </c>
      <c r="AF38" s="198">
        <v>0</v>
      </c>
      <c r="AG38" s="198">
        <v>36.78</v>
      </c>
      <c r="AH38" s="198">
        <v>0</v>
      </c>
      <c r="AI38" s="198">
        <v>13</v>
      </c>
      <c r="AJ38" s="198">
        <v>0</v>
      </c>
      <c r="AK38" s="198">
        <v>76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39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248.87</v>
      </c>
      <c r="L39" s="198">
        <v>0</v>
      </c>
      <c r="M39" s="198">
        <v>54.55</v>
      </c>
      <c r="N39" s="198">
        <v>50.4</v>
      </c>
      <c r="O39" s="198">
        <v>71.2</v>
      </c>
      <c r="P39" s="198">
        <v>24.11</v>
      </c>
      <c r="Q39" s="198">
        <v>9.31</v>
      </c>
      <c r="R39" s="198">
        <v>18.09</v>
      </c>
      <c r="S39" s="198">
        <v>11.26</v>
      </c>
      <c r="T39" s="198">
        <v>0</v>
      </c>
      <c r="U39" s="198">
        <v>60.99</v>
      </c>
      <c r="V39" s="198">
        <v>6.08</v>
      </c>
      <c r="W39" s="198">
        <v>18.39</v>
      </c>
      <c r="X39" s="198">
        <v>41.96</v>
      </c>
      <c r="Y39" s="198">
        <v>0</v>
      </c>
      <c r="Z39" s="198">
        <v>118.75</v>
      </c>
      <c r="AA39" s="198">
        <v>32.43</v>
      </c>
      <c r="AB39" s="198">
        <v>0</v>
      </c>
      <c r="AC39" s="198">
        <v>14.21</v>
      </c>
      <c r="AD39" s="198">
        <v>0</v>
      </c>
      <c r="AE39" s="198">
        <v>0</v>
      </c>
      <c r="AF39" s="198">
        <v>0</v>
      </c>
      <c r="AG39" s="198">
        <v>36.78</v>
      </c>
      <c r="AH39" s="198">
        <v>0</v>
      </c>
      <c r="AI39" s="198">
        <v>13</v>
      </c>
      <c r="AJ39" s="198">
        <v>0</v>
      </c>
      <c r="AK39" s="198">
        <v>76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39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248.87</v>
      </c>
      <c r="L40" s="198">
        <v>0</v>
      </c>
      <c r="M40" s="198">
        <v>54.55</v>
      </c>
      <c r="N40" s="198">
        <v>50.4</v>
      </c>
      <c r="O40" s="198">
        <v>71.2</v>
      </c>
      <c r="P40" s="198">
        <v>24.11</v>
      </c>
      <c r="Q40" s="198">
        <v>9.31</v>
      </c>
      <c r="R40" s="198">
        <v>18.09</v>
      </c>
      <c r="S40" s="198">
        <v>11.26</v>
      </c>
      <c r="T40" s="198">
        <v>0</v>
      </c>
      <c r="U40" s="198">
        <v>60.99</v>
      </c>
      <c r="V40" s="198">
        <v>6.08</v>
      </c>
      <c r="W40" s="198">
        <v>18.39</v>
      </c>
      <c r="X40" s="198">
        <v>41.96</v>
      </c>
      <c r="Y40" s="198">
        <v>0</v>
      </c>
      <c r="Z40" s="198">
        <v>118.75</v>
      </c>
      <c r="AA40" s="198">
        <v>32.43</v>
      </c>
      <c r="AB40" s="198">
        <v>0</v>
      </c>
      <c r="AC40" s="198">
        <v>9.58</v>
      </c>
      <c r="AD40" s="198">
        <v>0</v>
      </c>
      <c r="AE40" s="198">
        <v>0</v>
      </c>
      <c r="AF40" s="198">
        <v>0</v>
      </c>
      <c r="AG40" s="198">
        <v>36.78</v>
      </c>
      <c r="AH40" s="198">
        <v>0</v>
      </c>
      <c r="AI40" s="198">
        <v>13</v>
      </c>
      <c r="AJ40" s="198">
        <v>0</v>
      </c>
      <c r="AK40" s="198">
        <v>76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39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248.87</v>
      </c>
      <c r="L41" s="198">
        <v>0</v>
      </c>
      <c r="M41" s="198">
        <v>54.55</v>
      </c>
      <c r="N41" s="198">
        <v>50.4</v>
      </c>
      <c r="O41" s="198">
        <v>71.2</v>
      </c>
      <c r="P41" s="198">
        <v>24.11</v>
      </c>
      <c r="Q41" s="198">
        <v>9.31</v>
      </c>
      <c r="R41" s="198">
        <v>18.09</v>
      </c>
      <c r="S41" s="198">
        <v>11.26</v>
      </c>
      <c r="T41" s="198">
        <v>0</v>
      </c>
      <c r="U41" s="198">
        <v>60.99</v>
      </c>
      <c r="V41" s="198">
        <v>6.08</v>
      </c>
      <c r="W41" s="198">
        <v>18.39</v>
      </c>
      <c r="X41" s="198">
        <v>41.96</v>
      </c>
      <c r="Y41" s="198">
        <v>0</v>
      </c>
      <c r="Z41" s="198">
        <v>118.75</v>
      </c>
      <c r="AA41" s="198">
        <v>32.43</v>
      </c>
      <c r="AB41" s="198">
        <v>0</v>
      </c>
      <c r="AC41" s="198">
        <v>13.99</v>
      </c>
      <c r="AD41" s="198">
        <v>0</v>
      </c>
      <c r="AE41" s="198">
        <v>0</v>
      </c>
      <c r="AF41" s="198">
        <v>0</v>
      </c>
      <c r="AG41" s="198">
        <v>36.78</v>
      </c>
      <c r="AH41" s="198">
        <v>0</v>
      </c>
      <c r="AI41" s="198">
        <v>13</v>
      </c>
      <c r="AJ41" s="198">
        <v>0</v>
      </c>
      <c r="AK41" s="198">
        <v>76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39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248.87</v>
      </c>
      <c r="L42" s="198">
        <v>0</v>
      </c>
      <c r="M42" s="198">
        <v>54.55</v>
      </c>
      <c r="N42" s="198">
        <v>50.4</v>
      </c>
      <c r="O42" s="198">
        <v>71.2</v>
      </c>
      <c r="P42" s="198">
        <v>24.11</v>
      </c>
      <c r="Q42" s="198">
        <v>9.31</v>
      </c>
      <c r="R42" s="198">
        <v>18.09</v>
      </c>
      <c r="S42" s="198">
        <v>11.26</v>
      </c>
      <c r="T42" s="198">
        <v>0</v>
      </c>
      <c r="U42" s="198">
        <v>60.99</v>
      </c>
      <c r="V42" s="198">
        <v>6.08</v>
      </c>
      <c r="W42" s="198">
        <v>18.39</v>
      </c>
      <c r="X42" s="198">
        <v>41.96</v>
      </c>
      <c r="Y42" s="198">
        <v>0</v>
      </c>
      <c r="Z42" s="198">
        <v>118.75</v>
      </c>
      <c r="AA42" s="198">
        <v>32.43</v>
      </c>
      <c r="AB42" s="198">
        <v>0</v>
      </c>
      <c r="AC42" s="198">
        <v>13.99</v>
      </c>
      <c r="AD42" s="198">
        <v>0</v>
      </c>
      <c r="AE42" s="198">
        <v>0</v>
      </c>
      <c r="AF42" s="198">
        <v>0</v>
      </c>
      <c r="AG42" s="198">
        <v>36.78</v>
      </c>
      <c r="AH42" s="198">
        <v>0</v>
      </c>
      <c r="AI42" s="198">
        <v>13</v>
      </c>
      <c r="AJ42" s="198">
        <v>0</v>
      </c>
      <c r="AK42" s="198">
        <v>76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39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248.87</v>
      </c>
      <c r="L43" s="198">
        <v>10.73</v>
      </c>
      <c r="M43" s="198">
        <v>54.55</v>
      </c>
      <c r="N43" s="198">
        <v>50.4</v>
      </c>
      <c r="O43" s="198">
        <v>71.2</v>
      </c>
      <c r="P43" s="198">
        <v>24.11</v>
      </c>
      <c r="Q43" s="198">
        <v>9.31</v>
      </c>
      <c r="R43" s="198">
        <v>18.09</v>
      </c>
      <c r="S43" s="198">
        <v>11.26</v>
      </c>
      <c r="T43" s="198">
        <v>0</v>
      </c>
      <c r="U43" s="198">
        <v>60.99</v>
      </c>
      <c r="V43" s="198">
        <v>6.08</v>
      </c>
      <c r="W43" s="198">
        <v>18.39</v>
      </c>
      <c r="X43" s="198">
        <v>41.96</v>
      </c>
      <c r="Y43" s="198">
        <v>0</v>
      </c>
      <c r="Z43" s="198">
        <v>118.75</v>
      </c>
      <c r="AA43" s="198">
        <v>32.43</v>
      </c>
      <c r="AB43" s="198">
        <v>0</v>
      </c>
      <c r="AC43" s="198">
        <v>13.99</v>
      </c>
      <c r="AD43" s="198">
        <v>0</v>
      </c>
      <c r="AE43" s="198">
        <v>0</v>
      </c>
      <c r="AF43" s="198">
        <v>0</v>
      </c>
      <c r="AG43" s="198">
        <v>36.78</v>
      </c>
      <c r="AH43" s="198">
        <v>0</v>
      </c>
      <c r="AI43" s="198">
        <v>13</v>
      </c>
      <c r="AJ43" s="198">
        <v>0</v>
      </c>
      <c r="AK43" s="198">
        <v>97.43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39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248.87</v>
      </c>
      <c r="L44" s="198">
        <v>10.73</v>
      </c>
      <c r="M44" s="198">
        <v>54.55</v>
      </c>
      <c r="N44" s="198">
        <v>50.4</v>
      </c>
      <c r="O44" s="198">
        <v>71.2</v>
      </c>
      <c r="P44" s="198">
        <v>24.11</v>
      </c>
      <c r="Q44" s="198">
        <v>9.31</v>
      </c>
      <c r="R44" s="198">
        <v>18.09</v>
      </c>
      <c r="S44" s="198">
        <v>11.26</v>
      </c>
      <c r="T44" s="198">
        <v>0</v>
      </c>
      <c r="U44" s="198">
        <v>60.99</v>
      </c>
      <c r="V44" s="198">
        <v>6.08</v>
      </c>
      <c r="W44" s="198">
        <v>18.39</v>
      </c>
      <c r="X44" s="198">
        <v>41.96</v>
      </c>
      <c r="Y44" s="198">
        <v>0</v>
      </c>
      <c r="Z44" s="198">
        <v>118.75</v>
      </c>
      <c r="AA44" s="198">
        <v>32.43</v>
      </c>
      <c r="AB44" s="198">
        <v>0</v>
      </c>
      <c r="AC44" s="198">
        <v>13.99</v>
      </c>
      <c r="AD44" s="198">
        <v>0</v>
      </c>
      <c r="AE44" s="198">
        <v>0</v>
      </c>
      <c r="AF44" s="198">
        <v>0</v>
      </c>
      <c r="AG44" s="198">
        <v>36.78</v>
      </c>
      <c r="AH44" s="198">
        <v>0</v>
      </c>
      <c r="AI44" s="198">
        <v>13</v>
      </c>
      <c r="AJ44" s="198">
        <v>0</v>
      </c>
      <c r="AK44" s="198">
        <v>97.43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39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248.87</v>
      </c>
      <c r="L45" s="198">
        <v>10.73</v>
      </c>
      <c r="M45" s="198">
        <v>49.16</v>
      </c>
      <c r="N45" s="198">
        <v>50.4</v>
      </c>
      <c r="O45" s="198">
        <v>71.2</v>
      </c>
      <c r="P45" s="198">
        <v>24.11</v>
      </c>
      <c r="Q45" s="198">
        <v>9.31</v>
      </c>
      <c r="R45" s="198">
        <v>18.09</v>
      </c>
      <c r="S45" s="198">
        <v>11.26</v>
      </c>
      <c r="T45" s="198">
        <v>0</v>
      </c>
      <c r="U45" s="198">
        <v>60.99</v>
      </c>
      <c r="V45" s="198">
        <v>6.08</v>
      </c>
      <c r="W45" s="198">
        <v>18.39</v>
      </c>
      <c r="X45" s="198">
        <v>41.96</v>
      </c>
      <c r="Y45" s="198">
        <v>0</v>
      </c>
      <c r="Z45" s="198">
        <v>118.75</v>
      </c>
      <c r="AA45" s="198">
        <v>32.43</v>
      </c>
      <c r="AB45" s="198">
        <v>0</v>
      </c>
      <c r="AC45" s="198">
        <v>13.99</v>
      </c>
      <c r="AD45" s="198">
        <v>0</v>
      </c>
      <c r="AE45" s="198">
        <v>0</v>
      </c>
      <c r="AF45" s="198">
        <v>0</v>
      </c>
      <c r="AG45" s="198">
        <v>36.78</v>
      </c>
      <c r="AH45" s="198">
        <v>0</v>
      </c>
      <c r="AI45" s="198">
        <v>13</v>
      </c>
      <c r="AJ45" s="198">
        <v>0</v>
      </c>
      <c r="AK45" s="198">
        <v>97.43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39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248.87</v>
      </c>
      <c r="L46" s="198">
        <v>10.73</v>
      </c>
      <c r="M46" s="198">
        <v>49.16</v>
      </c>
      <c r="N46" s="198">
        <v>50.4</v>
      </c>
      <c r="O46" s="198">
        <v>71.2</v>
      </c>
      <c r="P46" s="198">
        <v>24.11</v>
      </c>
      <c r="Q46" s="198">
        <v>9.31</v>
      </c>
      <c r="R46" s="198">
        <v>18.09</v>
      </c>
      <c r="S46" s="198">
        <v>11.26</v>
      </c>
      <c r="T46" s="198">
        <v>0</v>
      </c>
      <c r="U46" s="198">
        <v>60.99</v>
      </c>
      <c r="V46" s="198">
        <v>6.08</v>
      </c>
      <c r="W46" s="198">
        <v>18.39</v>
      </c>
      <c r="X46" s="198">
        <v>41.96</v>
      </c>
      <c r="Y46" s="198">
        <v>0</v>
      </c>
      <c r="Z46" s="198">
        <v>118.75</v>
      </c>
      <c r="AA46" s="198">
        <v>32.43</v>
      </c>
      <c r="AB46" s="198">
        <v>0</v>
      </c>
      <c r="AC46" s="198">
        <v>12</v>
      </c>
      <c r="AD46" s="198">
        <v>0</v>
      </c>
      <c r="AE46" s="198">
        <v>0</v>
      </c>
      <c r="AF46" s="198">
        <v>0</v>
      </c>
      <c r="AG46" s="198">
        <v>36.78</v>
      </c>
      <c r="AH46" s="198">
        <v>0</v>
      </c>
      <c r="AI46" s="198">
        <v>13</v>
      </c>
      <c r="AJ46" s="198">
        <v>0</v>
      </c>
      <c r="AK46" s="198">
        <v>97.43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39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248.87</v>
      </c>
      <c r="L47" s="198">
        <v>50.77</v>
      </c>
      <c r="M47" s="198">
        <v>49.16</v>
      </c>
      <c r="N47" s="198">
        <v>50.4</v>
      </c>
      <c r="O47" s="198">
        <v>64.17</v>
      </c>
      <c r="P47" s="198">
        <v>24.11</v>
      </c>
      <c r="Q47" s="198">
        <v>9.31</v>
      </c>
      <c r="R47" s="198">
        <v>18.09</v>
      </c>
      <c r="S47" s="198">
        <v>11.26</v>
      </c>
      <c r="T47" s="198">
        <v>0</v>
      </c>
      <c r="U47" s="198">
        <v>60.99</v>
      </c>
      <c r="V47" s="198">
        <v>6.08</v>
      </c>
      <c r="W47" s="198">
        <v>18.39</v>
      </c>
      <c r="X47" s="198">
        <v>41.96</v>
      </c>
      <c r="Y47" s="198">
        <v>0</v>
      </c>
      <c r="Z47" s="198">
        <v>118.75</v>
      </c>
      <c r="AA47" s="198">
        <v>32.43</v>
      </c>
      <c r="AB47" s="198">
        <v>0</v>
      </c>
      <c r="AC47" s="198">
        <v>12</v>
      </c>
      <c r="AD47" s="198">
        <v>0</v>
      </c>
      <c r="AE47" s="198">
        <v>0</v>
      </c>
      <c r="AF47" s="198">
        <v>0</v>
      </c>
      <c r="AG47" s="198">
        <v>36.78</v>
      </c>
      <c r="AH47" s="198">
        <v>0</v>
      </c>
      <c r="AI47" s="198">
        <v>13</v>
      </c>
      <c r="AJ47" s="198">
        <v>0</v>
      </c>
      <c r="AK47" s="198">
        <v>97.43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39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248.87</v>
      </c>
      <c r="L48" s="198">
        <v>93.23</v>
      </c>
      <c r="M48" s="198">
        <v>49.16</v>
      </c>
      <c r="N48" s="198">
        <v>50.4</v>
      </c>
      <c r="O48" s="198">
        <v>56.19</v>
      </c>
      <c r="P48" s="198">
        <v>24.11</v>
      </c>
      <c r="Q48" s="198">
        <v>9.31</v>
      </c>
      <c r="R48" s="198">
        <v>18.09</v>
      </c>
      <c r="S48" s="198">
        <v>11.26</v>
      </c>
      <c r="T48" s="198">
        <v>0</v>
      </c>
      <c r="U48" s="198">
        <v>60.99</v>
      </c>
      <c r="V48" s="198">
        <v>6.08</v>
      </c>
      <c r="W48" s="198">
        <v>18.39</v>
      </c>
      <c r="X48" s="198">
        <v>41.96</v>
      </c>
      <c r="Y48" s="198">
        <v>0</v>
      </c>
      <c r="Z48" s="198">
        <v>118.75</v>
      </c>
      <c r="AA48" s="198">
        <v>32.43</v>
      </c>
      <c r="AB48" s="198">
        <v>0</v>
      </c>
      <c r="AC48" s="198">
        <v>12</v>
      </c>
      <c r="AD48" s="198">
        <v>0</v>
      </c>
      <c r="AE48" s="198">
        <v>0</v>
      </c>
      <c r="AF48" s="198">
        <v>0</v>
      </c>
      <c r="AG48" s="198">
        <v>36.78</v>
      </c>
      <c r="AH48" s="198">
        <v>0</v>
      </c>
      <c r="AI48" s="198">
        <v>13</v>
      </c>
      <c r="AJ48" s="198">
        <v>0</v>
      </c>
      <c r="AK48" s="198">
        <v>97.43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39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248.87</v>
      </c>
      <c r="L49" s="198">
        <v>90.14</v>
      </c>
      <c r="M49" s="198">
        <v>49.16</v>
      </c>
      <c r="N49" s="198">
        <v>50.4</v>
      </c>
      <c r="O49" s="198">
        <v>56.19</v>
      </c>
      <c r="P49" s="198">
        <v>24.11</v>
      </c>
      <c r="Q49" s="198">
        <v>9.31</v>
      </c>
      <c r="R49" s="198">
        <v>18.09</v>
      </c>
      <c r="S49" s="198">
        <v>11.26</v>
      </c>
      <c r="T49" s="198">
        <v>0</v>
      </c>
      <c r="U49" s="198">
        <v>60.99</v>
      </c>
      <c r="V49" s="198">
        <v>6.08</v>
      </c>
      <c r="W49" s="198">
        <v>18.39</v>
      </c>
      <c r="X49" s="198">
        <v>41.96</v>
      </c>
      <c r="Y49" s="198">
        <v>0</v>
      </c>
      <c r="Z49" s="198">
        <v>118.75</v>
      </c>
      <c r="AA49" s="198">
        <v>32.43</v>
      </c>
      <c r="AB49" s="198">
        <v>0</v>
      </c>
      <c r="AC49" s="198">
        <v>12</v>
      </c>
      <c r="AD49" s="198">
        <v>0</v>
      </c>
      <c r="AE49" s="198">
        <v>0</v>
      </c>
      <c r="AF49" s="198">
        <v>0</v>
      </c>
      <c r="AG49" s="198">
        <v>36.78</v>
      </c>
      <c r="AH49" s="198">
        <v>0</v>
      </c>
      <c r="AI49" s="198">
        <v>13</v>
      </c>
      <c r="AJ49" s="198">
        <v>0</v>
      </c>
      <c r="AK49" s="198">
        <v>97.43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39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248.87</v>
      </c>
      <c r="L50" s="198">
        <v>83.34</v>
      </c>
      <c r="M50" s="198">
        <v>49.16</v>
      </c>
      <c r="N50" s="198">
        <v>50.4</v>
      </c>
      <c r="O50" s="198">
        <v>56.19</v>
      </c>
      <c r="P50" s="198">
        <v>24.11</v>
      </c>
      <c r="Q50" s="198">
        <v>9.31</v>
      </c>
      <c r="R50" s="198">
        <v>18.09</v>
      </c>
      <c r="S50" s="198">
        <v>11.26</v>
      </c>
      <c r="T50" s="198">
        <v>0</v>
      </c>
      <c r="U50" s="198">
        <v>60.99</v>
      </c>
      <c r="V50" s="198">
        <v>6.08</v>
      </c>
      <c r="W50" s="198">
        <v>18.39</v>
      </c>
      <c r="X50" s="198">
        <v>41.96</v>
      </c>
      <c r="Y50" s="198">
        <v>0</v>
      </c>
      <c r="Z50" s="198">
        <v>118.75</v>
      </c>
      <c r="AA50" s="198">
        <v>32.43</v>
      </c>
      <c r="AB50" s="198">
        <v>0</v>
      </c>
      <c r="AC50" s="198">
        <v>12</v>
      </c>
      <c r="AD50" s="198">
        <v>0</v>
      </c>
      <c r="AE50" s="198">
        <v>0</v>
      </c>
      <c r="AF50" s="198">
        <v>0</v>
      </c>
      <c r="AG50" s="198">
        <v>36.78</v>
      </c>
      <c r="AH50" s="198">
        <v>0</v>
      </c>
      <c r="AI50" s="198">
        <v>13</v>
      </c>
      <c r="AJ50" s="198">
        <v>0</v>
      </c>
      <c r="AK50" s="198">
        <v>97.43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39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248.87</v>
      </c>
      <c r="L51" s="198">
        <v>47.39</v>
      </c>
      <c r="M51" s="198">
        <v>49.16</v>
      </c>
      <c r="N51" s="198">
        <v>50.4</v>
      </c>
      <c r="O51" s="198">
        <v>56.19</v>
      </c>
      <c r="P51" s="198">
        <v>24.11</v>
      </c>
      <c r="Q51" s="198">
        <v>9.31</v>
      </c>
      <c r="R51" s="198">
        <v>18.09</v>
      </c>
      <c r="S51" s="198">
        <v>11.26</v>
      </c>
      <c r="T51" s="198">
        <v>0</v>
      </c>
      <c r="U51" s="198">
        <v>60.99</v>
      </c>
      <c r="V51" s="198">
        <v>6.08</v>
      </c>
      <c r="W51" s="198">
        <v>18.39</v>
      </c>
      <c r="X51" s="198">
        <v>41.96</v>
      </c>
      <c r="Y51" s="198">
        <v>0</v>
      </c>
      <c r="Z51" s="198">
        <v>118.75</v>
      </c>
      <c r="AA51" s="198">
        <v>32.43</v>
      </c>
      <c r="AB51" s="198">
        <v>0</v>
      </c>
      <c r="AC51" s="198">
        <v>12</v>
      </c>
      <c r="AD51" s="198">
        <v>0</v>
      </c>
      <c r="AE51" s="198">
        <v>0</v>
      </c>
      <c r="AF51" s="198">
        <v>0</v>
      </c>
      <c r="AG51" s="198">
        <v>36.78</v>
      </c>
      <c r="AH51" s="198">
        <v>0</v>
      </c>
      <c r="AI51" s="198">
        <v>13</v>
      </c>
      <c r="AJ51" s="198">
        <v>0</v>
      </c>
      <c r="AK51" s="198">
        <v>94.29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39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248.87</v>
      </c>
      <c r="L52" s="198">
        <v>84.31</v>
      </c>
      <c r="M52" s="198">
        <v>49.16</v>
      </c>
      <c r="N52" s="198">
        <v>50.4</v>
      </c>
      <c r="O52" s="198">
        <v>56.19</v>
      </c>
      <c r="P52" s="198">
        <v>24.11</v>
      </c>
      <c r="Q52" s="198">
        <v>9.31</v>
      </c>
      <c r="R52" s="198">
        <v>18.09</v>
      </c>
      <c r="S52" s="198">
        <v>11.26</v>
      </c>
      <c r="T52" s="198">
        <v>0</v>
      </c>
      <c r="U52" s="198">
        <v>60.99</v>
      </c>
      <c r="V52" s="198">
        <v>6.08</v>
      </c>
      <c r="W52" s="198">
        <v>18.39</v>
      </c>
      <c r="X52" s="198">
        <v>41.96</v>
      </c>
      <c r="Y52" s="198">
        <v>0</v>
      </c>
      <c r="Z52" s="198">
        <v>118.75</v>
      </c>
      <c r="AA52" s="198">
        <v>32.43</v>
      </c>
      <c r="AB52" s="198">
        <v>0</v>
      </c>
      <c r="AC52" s="198">
        <v>12</v>
      </c>
      <c r="AD52" s="198">
        <v>0</v>
      </c>
      <c r="AE52" s="198">
        <v>0</v>
      </c>
      <c r="AF52" s="198">
        <v>0</v>
      </c>
      <c r="AG52" s="198">
        <v>36.78</v>
      </c>
      <c r="AH52" s="198">
        <v>0</v>
      </c>
      <c r="AI52" s="198">
        <v>13</v>
      </c>
      <c r="AJ52" s="198">
        <v>0</v>
      </c>
      <c r="AK52" s="198">
        <v>94.29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39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248.87</v>
      </c>
      <c r="L53" s="198">
        <v>80.42</v>
      </c>
      <c r="M53" s="198">
        <v>49.16</v>
      </c>
      <c r="N53" s="198">
        <v>50.4</v>
      </c>
      <c r="O53" s="198">
        <v>56.19</v>
      </c>
      <c r="P53" s="198">
        <v>24.11</v>
      </c>
      <c r="Q53" s="198">
        <v>9.31</v>
      </c>
      <c r="R53" s="198">
        <v>18.09</v>
      </c>
      <c r="S53" s="198">
        <v>11.26</v>
      </c>
      <c r="T53" s="198">
        <v>0</v>
      </c>
      <c r="U53" s="198">
        <v>60.99</v>
      </c>
      <c r="V53" s="198">
        <v>6.08</v>
      </c>
      <c r="W53" s="198">
        <v>18.39</v>
      </c>
      <c r="X53" s="198">
        <v>41.96</v>
      </c>
      <c r="Y53" s="198">
        <v>0</v>
      </c>
      <c r="Z53" s="198">
        <v>118.75</v>
      </c>
      <c r="AA53" s="198">
        <v>32.43</v>
      </c>
      <c r="AB53" s="198">
        <v>0</v>
      </c>
      <c r="AC53" s="198">
        <v>12</v>
      </c>
      <c r="AD53" s="198">
        <v>0</v>
      </c>
      <c r="AE53" s="198">
        <v>0</v>
      </c>
      <c r="AF53" s="198">
        <v>0</v>
      </c>
      <c r="AG53" s="198">
        <v>36.78</v>
      </c>
      <c r="AH53" s="198">
        <v>0</v>
      </c>
      <c r="AI53" s="198">
        <v>13</v>
      </c>
      <c r="AJ53" s="198">
        <v>0</v>
      </c>
      <c r="AK53" s="198">
        <v>94.29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39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248.87</v>
      </c>
      <c r="L54" s="198">
        <v>54.19</v>
      </c>
      <c r="M54" s="198">
        <v>49.16</v>
      </c>
      <c r="N54" s="198">
        <v>50.4</v>
      </c>
      <c r="O54" s="198">
        <v>56.19</v>
      </c>
      <c r="P54" s="198">
        <v>24.11</v>
      </c>
      <c r="Q54" s="198">
        <v>9.31</v>
      </c>
      <c r="R54" s="198">
        <v>18.09</v>
      </c>
      <c r="S54" s="198">
        <v>11.26</v>
      </c>
      <c r="T54" s="198">
        <v>0</v>
      </c>
      <c r="U54" s="198">
        <v>60.99</v>
      </c>
      <c r="V54" s="198">
        <v>6.08</v>
      </c>
      <c r="W54" s="198">
        <v>18.39</v>
      </c>
      <c r="X54" s="198">
        <v>41.96</v>
      </c>
      <c r="Y54" s="198">
        <v>0</v>
      </c>
      <c r="Z54" s="198">
        <v>118.75</v>
      </c>
      <c r="AA54" s="198">
        <v>32.43</v>
      </c>
      <c r="AB54" s="198">
        <v>0</v>
      </c>
      <c r="AC54" s="198">
        <v>12</v>
      </c>
      <c r="AD54" s="198">
        <v>0</v>
      </c>
      <c r="AE54" s="198">
        <v>0</v>
      </c>
      <c r="AF54" s="198">
        <v>0</v>
      </c>
      <c r="AG54" s="198">
        <v>36.78</v>
      </c>
      <c r="AH54" s="198">
        <v>0</v>
      </c>
      <c r="AI54" s="198">
        <v>13</v>
      </c>
      <c r="AJ54" s="198">
        <v>0</v>
      </c>
      <c r="AK54" s="198">
        <v>94.29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39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248.87</v>
      </c>
      <c r="L55" s="198">
        <v>10.73</v>
      </c>
      <c r="M55" s="198">
        <v>49.16</v>
      </c>
      <c r="N55" s="198">
        <v>50.4</v>
      </c>
      <c r="O55" s="198">
        <v>56.19</v>
      </c>
      <c r="P55" s="198">
        <v>24.11</v>
      </c>
      <c r="Q55" s="198">
        <v>9.31</v>
      </c>
      <c r="R55" s="198">
        <v>18.09</v>
      </c>
      <c r="S55" s="198">
        <v>11.26</v>
      </c>
      <c r="T55" s="198">
        <v>0</v>
      </c>
      <c r="U55" s="198">
        <v>60.99</v>
      </c>
      <c r="V55" s="198">
        <v>6.08</v>
      </c>
      <c r="W55" s="198">
        <v>18.39</v>
      </c>
      <c r="X55" s="198">
        <v>41.96</v>
      </c>
      <c r="Y55" s="198">
        <v>0</v>
      </c>
      <c r="Z55" s="198">
        <v>118.75</v>
      </c>
      <c r="AA55" s="198">
        <v>32.43</v>
      </c>
      <c r="AB55" s="198">
        <v>0</v>
      </c>
      <c r="AC55" s="198">
        <v>9.0399999999999991</v>
      </c>
      <c r="AD55" s="198">
        <v>0</v>
      </c>
      <c r="AE55" s="198">
        <v>0</v>
      </c>
      <c r="AF55" s="198">
        <v>0</v>
      </c>
      <c r="AG55" s="198">
        <v>36.78</v>
      </c>
      <c r="AH55" s="198">
        <v>0</v>
      </c>
      <c r="AI55" s="198">
        <v>7.53</v>
      </c>
      <c r="AJ55" s="198">
        <v>0</v>
      </c>
      <c r="AK55" s="198">
        <v>94.29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39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248.87</v>
      </c>
      <c r="L56" s="198">
        <v>10.73</v>
      </c>
      <c r="M56" s="198">
        <v>49.16</v>
      </c>
      <c r="N56" s="198">
        <v>50.4</v>
      </c>
      <c r="O56" s="198">
        <v>56.19</v>
      </c>
      <c r="P56" s="198">
        <v>24.11</v>
      </c>
      <c r="Q56" s="198">
        <v>9.31</v>
      </c>
      <c r="R56" s="198">
        <v>18.09</v>
      </c>
      <c r="S56" s="198">
        <v>11.26</v>
      </c>
      <c r="T56" s="198">
        <v>0</v>
      </c>
      <c r="U56" s="198">
        <v>60.99</v>
      </c>
      <c r="V56" s="198">
        <v>6.08</v>
      </c>
      <c r="W56" s="198">
        <v>18.39</v>
      </c>
      <c r="X56" s="198">
        <v>41.96</v>
      </c>
      <c r="Y56" s="198">
        <v>0</v>
      </c>
      <c r="Z56" s="198">
        <v>118.75</v>
      </c>
      <c r="AA56" s="198">
        <v>32.43</v>
      </c>
      <c r="AB56" s="198">
        <v>0</v>
      </c>
      <c r="AC56" s="198">
        <v>12</v>
      </c>
      <c r="AD56" s="198">
        <v>0</v>
      </c>
      <c r="AE56" s="198">
        <v>0</v>
      </c>
      <c r="AF56" s="198">
        <v>0</v>
      </c>
      <c r="AG56" s="198">
        <v>36.78</v>
      </c>
      <c r="AH56" s="198">
        <v>0</v>
      </c>
      <c r="AI56" s="198">
        <v>13</v>
      </c>
      <c r="AJ56" s="198">
        <v>0</v>
      </c>
      <c r="AK56" s="198">
        <v>94.29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39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248.87</v>
      </c>
      <c r="L57" s="198">
        <v>10.73</v>
      </c>
      <c r="M57" s="198">
        <v>49.16</v>
      </c>
      <c r="N57" s="198">
        <v>50.4</v>
      </c>
      <c r="O57" s="198">
        <v>56.19</v>
      </c>
      <c r="P57" s="198">
        <v>24.11</v>
      </c>
      <c r="Q57" s="198">
        <v>9.31</v>
      </c>
      <c r="R57" s="198">
        <v>18.09</v>
      </c>
      <c r="S57" s="198">
        <v>11.26</v>
      </c>
      <c r="T57" s="198">
        <v>0</v>
      </c>
      <c r="U57" s="198">
        <v>60.99</v>
      </c>
      <c r="V57" s="198">
        <v>6.08</v>
      </c>
      <c r="W57" s="198">
        <v>18.39</v>
      </c>
      <c r="X57" s="198">
        <v>41.96</v>
      </c>
      <c r="Y57" s="198">
        <v>0</v>
      </c>
      <c r="Z57" s="198">
        <v>118.75</v>
      </c>
      <c r="AA57" s="198">
        <v>32.43</v>
      </c>
      <c r="AB57" s="198">
        <v>0</v>
      </c>
      <c r="AC57" s="198">
        <v>12</v>
      </c>
      <c r="AD57" s="198">
        <v>0</v>
      </c>
      <c r="AE57" s="198">
        <v>0</v>
      </c>
      <c r="AF57" s="198">
        <v>0</v>
      </c>
      <c r="AG57" s="198">
        <v>36.78</v>
      </c>
      <c r="AH57" s="198">
        <v>0</v>
      </c>
      <c r="AI57" s="198">
        <v>11.7</v>
      </c>
      <c r="AJ57" s="198">
        <v>0</v>
      </c>
      <c r="AK57" s="198">
        <v>94.29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39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248.87</v>
      </c>
      <c r="L58" s="198">
        <v>10.73</v>
      </c>
      <c r="M58" s="198">
        <v>49.16</v>
      </c>
      <c r="N58" s="198">
        <v>50.4</v>
      </c>
      <c r="O58" s="198">
        <v>56.19</v>
      </c>
      <c r="P58" s="198">
        <v>24.11</v>
      </c>
      <c r="Q58" s="198">
        <v>9.31</v>
      </c>
      <c r="R58" s="198">
        <v>18.09</v>
      </c>
      <c r="S58" s="198">
        <v>11.26</v>
      </c>
      <c r="T58" s="198">
        <v>0</v>
      </c>
      <c r="U58" s="198">
        <v>60.99</v>
      </c>
      <c r="V58" s="198">
        <v>6.08</v>
      </c>
      <c r="W58" s="198">
        <v>18.39</v>
      </c>
      <c r="X58" s="198">
        <v>41.96</v>
      </c>
      <c r="Y58" s="198">
        <v>0</v>
      </c>
      <c r="Z58" s="198">
        <v>118.75</v>
      </c>
      <c r="AA58" s="198">
        <v>32.43</v>
      </c>
      <c r="AB58" s="198">
        <v>0</v>
      </c>
      <c r="AC58" s="198">
        <v>12</v>
      </c>
      <c r="AD58" s="198">
        <v>0</v>
      </c>
      <c r="AE58" s="198">
        <v>0</v>
      </c>
      <c r="AF58" s="198">
        <v>0</v>
      </c>
      <c r="AG58" s="198">
        <v>36.78</v>
      </c>
      <c r="AH58" s="198">
        <v>0</v>
      </c>
      <c r="AI58" s="198">
        <v>13</v>
      </c>
      <c r="AJ58" s="198">
        <v>0</v>
      </c>
      <c r="AK58" s="198">
        <v>94.29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39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248.87</v>
      </c>
      <c r="L59" s="198">
        <v>10.73</v>
      </c>
      <c r="M59" s="198">
        <v>54.55</v>
      </c>
      <c r="N59" s="198">
        <v>50.4</v>
      </c>
      <c r="O59" s="198">
        <v>56.2</v>
      </c>
      <c r="P59" s="198">
        <v>24.11</v>
      </c>
      <c r="Q59" s="198">
        <v>9.31</v>
      </c>
      <c r="R59" s="198">
        <v>66.67</v>
      </c>
      <c r="S59" s="198">
        <v>11.26</v>
      </c>
      <c r="T59" s="198">
        <v>0</v>
      </c>
      <c r="U59" s="198">
        <v>60.99</v>
      </c>
      <c r="V59" s="198">
        <v>6.08</v>
      </c>
      <c r="W59" s="198">
        <v>18.39</v>
      </c>
      <c r="X59" s="198">
        <v>41.96</v>
      </c>
      <c r="Y59" s="198">
        <v>0</v>
      </c>
      <c r="Z59" s="198">
        <v>118.75</v>
      </c>
      <c r="AA59" s="198">
        <v>32.43</v>
      </c>
      <c r="AB59" s="198">
        <v>0</v>
      </c>
      <c r="AC59" s="198">
        <v>11.64</v>
      </c>
      <c r="AD59" s="198">
        <v>0</v>
      </c>
      <c r="AE59" s="198">
        <v>0</v>
      </c>
      <c r="AF59" s="198">
        <v>0</v>
      </c>
      <c r="AG59" s="198">
        <v>36.78</v>
      </c>
      <c r="AH59" s="198">
        <v>0</v>
      </c>
      <c r="AI59" s="198">
        <v>13</v>
      </c>
      <c r="AJ59" s="198">
        <v>0</v>
      </c>
      <c r="AK59" s="198">
        <v>94.29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39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213.73</v>
      </c>
      <c r="L60" s="198">
        <v>10.73</v>
      </c>
      <c r="M60" s="198">
        <v>54.55</v>
      </c>
      <c r="N60" s="198">
        <v>50.4</v>
      </c>
      <c r="O60" s="198">
        <v>56.2</v>
      </c>
      <c r="P60" s="198">
        <v>24.11</v>
      </c>
      <c r="Q60" s="198">
        <v>9.31</v>
      </c>
      <c r="R60" s="198">
        <v>66.67</v>
      </c>
      <c r="S60" s="198">
        <v>11.26</v>
      </c>
      <c r="T60" s="198">
        <v>0</v>
      </c>
      <c r="U60" s="198">
        <v>60.99</v>
      </c>
      <c r="V60" s="198">
        <v>6.08</v>
      </c>
      <c r="W60" s="198">
        <v>18.39</v>
      </c>
      <c r="X60" s="198">
        <v>41.96</v>
      </c>
      <c r="Y60" s="198">
        <v>0</v>
      </c>
      <c r="Z60" s="198">
        <v>118.75</v>
      </c>
      <c r="AA60" s="198">
        <v>32.43</v>
      </c>
      <c r="AB60" s="198">
        <v>0</v>
      </c>
      <c r="AC60" s="198">
        <v>11.64</v>
      </c>
      <c r="AD60" s="198">
        <v>0</v>
      </c>
      <c r="AE60" s="198">
        <v>0</v>
      </c>
      <c r="AF60" s="198">
        <v>0</v>
      </c>
      <c r="AG60" s="198">
        <v>36.78</v>
      </c>
      <c r="AH60" s="198">
        <v>0</v>
      </c>
      <c r="AI60" s="198">
        <v>13</v>
      </c>
      <c r="AJ60" s="198">
        <v>0</v>
      </c>
      <c r="AK60" s="198">
        <v>94.29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39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248.87</v>
      </c>
      <c r="L61" s="198">
        <v>10.73</v>
      </c>
      <c r="M61" s="198">
        <v>54.55</v>
      </c>
      <c r="N61" s="198">
        <v>50.4</v>
      </c>
      <c r="O61" s="198">
        <v>56.2</v>
      </c>
      <c r="P61" s="198">
        <v>24.11</v>
      </c>
      <c r="Q61" s="198">
        <v>9.31</v>
      </c>
      <c r="R61" s="198">
        <v>115.24</v>
      </c>
      <c r="S61" s="198">
        <v>11.26</v>
      </c>
      <c r="T61" s="198">
        <v>0</v>
      </c>
      <c r="U61" s="198">
        <v>60.99</v>
      </c>
      <c r="V61" s="198">
        <v>6.08</v>
      </c>
      <c r="W61" s="198">
        <v>18.39</v>
      </c>
      <c r="X61" s="198">
        <v>41.96</v>
      </c>
      <c r="Y61" s="198">
        <v>0</v>
      </c>
      <c r="Z61" s="198">
        <v>118.75</v>
      </c>
      <c r="AA61" s="198">
        <v>32.43</v>
      </c>
      <c r="AB61" s="198">
        <v>0</v>
      </c>
      <c r="AC61" s="198">
        <v>11.64</v>
      </c>
      <c r="AD61" s="198">
        <v>0</v>
      </c>
      <c r="AE61" s="198">
        <v>0</v>
      </c>
      <c r="AF61" s="198">
        <v>0</v>
      </c>
      <c r="AG61" s="198">
        <v>36.78</v>
      </c>
      <c r="AH61" s="198">
        <v>0</v>
      </c>
      <c r="AI61" s="198">
        <v>11.7</v>
      </c>
      <c r="AJ61" s="198">
        <v>0</v>
      </c>
      <c r="AK61" s="198">
        <v>94.29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39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248.87</v>
      </c>
      <c r="L62" s="198">
        <v>10.73</v>
      </c>
      <c r="M62" s="198">
        <v>54.55</v>
      </c>
      <c r="N62" s="198">
        <v>50.4</v>
      </c>
      <c r="O62" s="198">
        <v>56.2</v>
      </c>
      <c r="P62" s="198">
        <v>24.11</v>
      </c>
      <c r="Q62" s="198">
        <v>9.31</v>
      </c>
      <c r="R62" s="198">
        <v>115.24</v>
      </c>
      <c r="S62" s="198">
        <v>11.26</v>
      </c>
      <c r="T62" s="198">
        <v>0</v>
      </c>
      <c r="U62" s="198">
        <v>60.99</v>
      </c>
      <c r="V62" s="198">
        <v>6.08</v>
      </c>
      <c r="W62" s="198">
        <v>18.39</v>
      </c>
      <c r="X62" s="198">
        <v>41.96</v>
      </c>
      <c r="Y62" s="198">
        <v>0</v>
      </c>
      <c r="Z62" s="198">
        <v>118.75</v>
      </c>
      <c r="AA62" s="198">
        <v>32.43</v>
      </c>
      <c r="AB62" s="198">
        <v>0</v>
      </c>
      <c r="AC62" s="198">
        <v>11.64</v>
      </c>
      <c r="AD62" s="198">
        <v>0</v>
      </c>
      <c r="AE62" s="198">
        <v>0</v>
      </c>
      <c r="AF62" s="198">
        <v>0</v>
      </c>
      <c r="AG62" s="198">
        <v>36.78</v>
      </c>
      <c r="AH62" s="198">
        <v>0</v>
      </c>
      <c r="AI62" s="198">
        <v>11.7</v>
      </c>
      <c r="AJ62" s="198">
        <v>0</v>
      </c>
      <c r="AK62" s="198">
        <v>94.29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39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248.87</v>
      </c>
      <c r="L63" s="198">
        <v>10.73</v>
      </c>
      <c r="M63" s="198">
        <v>54.55</v>
      </c>
      <c r="N63" s="198">
        <v>50.4</v>
      </c>
      <c r="O63" s="198">
        <v>56.2</v>
      </c>
      <c r="P63" s="198">
        <v>24.11</v>
      </c>
      <c r="Q63" s="198">
        <v>9.31</v>
      </c>
      <c r="R63" s="198">
        <v>145.13999999999999</v>
      </c>
      <c r="S63" s="198">
        <v>11.26</v>
      </c>
      <c r="T63" s="198">
        <v>0</v>
      </c>
      <c r="U63" s="198">
        <v>60.99</v>
      </c>
      <c r="V63" s="198">
        <v>6.08</v>
      </c>
      <c r="W63" s="198">
        <v>18.39</v>
      </c>
      <c r="X63" s="198">
        <v>41.96</v>
      </c>
      <c r="Y63" s="198">
        <v>0</v>
      </c>
      <c r="Z63" s="198">
        <v>118.75</v>
      </c>
      <c r="AA63" s="198">
        <v>32.43</v>
      </c>
      <c r="AB63" s="198">
        <v>0</v>
      </c>
      <c r="AC63" s="198">
        <v>11.64</v>
      </c>
      <c r="AD63" s="198">
        <v>0</v>
      </c>
      <c r="AE63" s="198">
        <v>0</v>
      </c>
      <c r="AF63" s="198">
        <v>0</v>
      </c>
      <c r="AG63" s="198">
        <v>36.78</v>
      </c>
      <c r="AH63" s="198">
        <v>0</v>
      </c>
      <c r="AI63" s="198">
        <v>13</v>
      </c>
      <c r="AJ63" s="198">
        <v>0</v>
      </c>
      <c r="AK63" s="198">
        <v>94.29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39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248.87</v>
      </c>
      <c r="L64" s="198">
        <v>10.73</v>
      </c>
      <c r="M64" s="198">
        <v>54.55</v>
      </c>
      <c r="N64" s="198">
        <v>50.4</v>
      </c>
      <c r="O64" s="198">
        <v>56.2</v>
      </c>
      <c r="P64" s="198">
        <v>24.11</v>
      </c>
      <c r="Q64" s="198">
        <v>57.89</v>
      </c>
      <c r="R64" s="198">
        <v>145.13999999999999</v>
      </c>
      <c r="S64" s="198">
        <v>11.26</v>
      </c>
      <c r="T64" s="198">
        <v>0</v>
      </c>
      <c r="U64" s="198">
        <v>60.99</v>
      </c>
      <c r="V64" s="198">
        <v>6.08</v>
      </c>
      <c r="W64" s="198">
        <v>18.39</v>
      </c>
      <c r="X64" s="198">
        <v>41.96</v>
      </c>
      <c r="Y64" s="198">
        <v>0</v>
      </c>
      <c r="Z64" s="198">
        <v>118.75</v>
      </c>
      <c r="AA64" s="198">
        <v>32.43</v>
      </c>
      <c r="AB64" s="198">
        <v>0</v>
      </c>
      <c r="AC64" s="198">
        <v>11.64</v>
      </c>
      <c r="AD64" s="198">
        <v>0</v>
      </c>
      <c r="AE64" s="198">
        <v>0</v>
      </c>
      <c r="AF64" s="198">
        <v>0</v>
      </c>
      <c r="AG64" s="198">
        <v>36.78</v>
      </c>
      <c r="AH64" s="198">
        <v>0</v>
      </c>
      <c r="AI64" s="198">
        <v>13</v>
      </c>
      <c r="AJ64" s="198">
        <v>0</v>
      </c>
      <c r="AK64" s="198">
        <v>94.29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39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248.87</v>
      </c>
      <c r="L65" s="198">
        <v>10.73</v>
      </c>
      <c r="M65" s="198">
        <v>54.55</v>
      </c>
      <c r="N65" s="198">
        <v>50.4</v>
      </c>
      <c r="O65" s="198">
        <v>56.2</v>
      </c>
      <c r="P65" s="198">
        <v>24.11</v>
      </c>
      <c r="Q65" s="198">
        <v>77.319999999999993</v>
      </c>
      <c r="R65" s="198">
        <v>145.13999999999999</v>
      </c>
      <c r="S65" s="198">
        <v>11.26</v>
      </c>
      <c r="T65" s="198">
        <v>0</v>
      </c>
      <c r="U65" s="198">
        <v>60.99</v>
      </c>
      <c r="V65" s="198">
        <v>6.08</v>
      </c>
      <c r="W65" s="198">
        <v>18.39</v>
      </c>
      <c r="X65" s="198">
        <v>41.96</v>
      </c>
      <c r="Y65" s="198">
        <v>0</v>
      </c>
      <c r="Z65" s="198">
        <v>118.75</v>
      </c>
      <c r="AA65" s="198">
        <v>32.43</v>
      </c>
      <c r="AB65" s="198">
        <v>0</v>
      </c>
      <c r="AC65" s="198">
        <v>11.64</v>
      </c>
      <c r="AD65" s="198">
        <v>0</v>
      </c>
      <c r="AE65" s="198">
        <v>0</v>
      </c>
      <c r="AF65" s="198">
        <v>0</v>
      </c>
      <c r="AG65" s="198">
        <v>36.78</v>
      </c>
      <c r="AH65" s="198">
        <v>0</v>
      </c>
      <c r="AI65" s="198">
        <v>13</v>
      </c>
      <c r="AJ65" s="198">
        <v>0</v>
      </c>
      <c r="AK65" s="198">
        <v>94.29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39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248.87</v>
      </c>
      <c r="L66" s="198">
        <v>10.73</v>
      </c>
      <c r="M66" s="198">
        <v>54.55</v>
      </c>
      <c r="N66" s="198">
        <v>50.4</v>
      </c>
      <c r="O66" s="198">
        <v>56.2</v>
      </c>
      <c r="P66" s="198">
        <v>24.11</v>
      </c>
      <c r="Q66" s="198">
        <v>106.46</v>
      </c>
      <c r="R66" s="198">
        <v>145.13999999999999</v>
      </c>
      <c r="S66" s="198">
        <v>11.26</v>
      </c>
      <c r="T66" s="198">
        <v>0</v>
      </c>
      <c r="U66" s="198">
        <v>60.99</v>
      </c>
      <c r="V66" s="198">
        <v>6.08</v>
      </c>
      <c r="W66" s="198">
        <v>18.39</v>
      </c>
      <c r="X66" s="198">
        <v>41.96</v>
      </c>
      <c r="Y66" s="198">
        <v>0</v>
      </c>
      <c r="Z66" s="198">
        <v>118.75</v>
      </c>
      <c r="AA66" s="198">
        <v>32.43</v>
      </c>
      <c r="AB66" s="198">
        <v>0</v>
      </c>
      <c r="AC66" s="198">
        <v>11.64</v>
      </c>
      <c r="AD66" s="198">
        <v>0</v>
      </c>
      <c r="AE66" s="198">
        <v>0</v>
      </c>
      <c r="AF66" s="198">
        <v>0</v>
      </c>
      <c r="AG66" s="198">
        <v>36.78</v>
      </c>
      <c r="AH66" s="198">
        <v>0</v>
      </c>
      <c r="AI66" s="198">
        <v>13</v>
      </c>
      <c r="AJ66" s="198">
        <v>0</v>
      </c>
      <c r="AK66" s="198">
        <v>94.29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39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248.87</v>
      </c>
      <c r="L67" s="198">
        <v>10.73</v>
      </c>
      <c r="M67" s="198">
        <v>54.55</v>
      </c>
      <c r="N67" s="198">
        <v>50.4</v>
      </c>
      <c r="O67" s="198">
        <v>56.2</v>
      </c>
      <c r="P67" s="198">
        <v>24.11</v>
      </c>
      <c r="Q67" s="198">
        <v>106.46</v>
      </c>
      <c r="R67" s="198">
        <v>145.13999999999999</v>
      </c>
      <c r="S67" s="198">
        <v>11.26</v>
      </c>
      <c r="T67" s="198">
        <v>0</v>
      </c>
      <c r="U67" s="198">
        <v>60.99</v>
      </c>
      <c r="V67" s="198">
        <v>6.08</v>
      </c>
      <c r="W67" s="198">
        <v>18.39</v>
      </c>
      <c r="X67" s="198">
        <v>41.96</v>
      </c>
      <c r="Y67" s="198">
        <v>0</v>
      </c>
      <c r="Z67" s="198">
        <v>118.75</v>
      </c>
      <c r="AA67" s="198">
        <v>32.43</v>
      </c>
      <c r="AB67" s="198">
        <v>0</v>
      </c>
      <c r="AC67" s="198">
        <v>11.64</v>
      </c>
      <c r="AD67" s="198">
        <v>0</v>
      </c>
      <c r="AE67" s="198">
        <v>0</v>
      </c>
      <c r="AF67" s="198">
        <v>0</v>
      </c>
      <c r="AG67" s="198">
        <v>36.78</v>
      </c>
      <c r="AH67" s="198">
        <v>0</v>
      </c>
      <c r="AI67" s="198">
        <v>13</v>
      </c>
      <c r="AJ67" s="198">
        <v>0</v>
      </c>
      <c r="AK67" s="198">
        <v>93.4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39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248.87</v>
      </c>
      <c r="L68" s="198">
        <v>10.73</v>
      </c>
      <c r="M68" s="198">
        <v>54.55</v>
      </c>
      <c r="N68" s="198">
        <v>50.4</v>
      </c>
      <c r="O68" s="198">
        <v>56.2</v>
      </c>
      <c r="P68" s="198">
        <v>24.11</v>
      </c>
      <c r="Q68" s="198">
        <v>129.53</v>
      </c>
      <c r="R68" s="198">
        <v>145.13999999999999</v>
      </c>
      <c r="S68" s="198">
        <v>11.26</v>
      </c>
      <c r="T68" s="198">
        <v>0</v>
      </c>
      <c r="U68" s="198">
        <v>60.99</v>
      </c>
      <c r="V68" s="198">
        <v>6.08</v>
      </c>
      <c r="W68" s="198">
        <v>18.39</v>
      </c>
      <c r="X68" s="198">
        <v>41.96</v>
      </c>
      <c r="Y68" s="198">
        <v>0</v>
      </c>
      <c r="Z68" s="198">
        <v>118.75</v>
      </c>
      <c r="AA68" s="198">
        <v>32.43</v>
      </c>
      <c r="AB68" s="198">
        <v>0</v>
      </c>
      <c r="AC68" s="198">
        <v>8.7799999999999994</v>
      </c>
      <c r="AD68" s="198">
        <v>0</v>
      </c>
      <c r="AE68" s="198">
        <v>0</v>
      </c>
      <c r="AF68" s="198">
        <v>0</v>
      </c>
      <c r="AG68" s="198">
        <v>36.78</v>
      </c>
      <c r="AH68" s="198">
        <v>0</v>
      </c>
      <c r="AI68" s="198">
        <v>6.84</v>
      </c>
      <c r="AJ68" s="198">
        <v>0</v>
      </c>
      <c r="AK68" s="198">
        <v>93.4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39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248.87</v>
      </c>
      <c r="L69" s="198">
        <v>10.73</v>
      </c>
      <c r="M69" s="198">
        <v>54.55</v>
      </c>
      <c r="N69" s="198">
        <v>50.4</v>
      </c>
      <c r="O69" s="198">
        <v>56.2</v>
      </c>
      <c r="P69" s="198">
        <v>24.11</v>
      </c>
      <c r="Q69" s="198">
        <v>155.04</v>
      </c>
      <c r="R69" s="198">
        <v>145.13999999999999</v>
      </c>
      <c r="S69" s="198">
        <v>11.26</v>
      </c>
      <c r="T69" s="198">
        <v>0</v>
      </c>
      <c r="U69" s="198">
        <v>60.99</v>
      </c>
      <c r="V69" s="198">
        <v>6.08</v>
      </c>
      <c r="W69" s="198">
        <v>18.39</v>
      </c>
      <c r="X69" s="198">
        <v>41.96</v>
      </c>
      <c r="Y69" s="198">
        <v>0</v>
      </c>
      <c r="Z69" s="198">
        <v>118.75</v>
      </c>
      <c r="AA69" s="198">
        <v>32.43</v>
      </c>
      <c r="AB69" s="198">
        <v>0</v>
      </c>
      <c r="AC69" s="198">
        <v>8.7799999999999994</v>
      </c>
      <c r="AD69" s="198">
        <v>0</v>
      </c>
      <c r="AE69" s="198">
        <v>0</v>
      </c>
      <c r="AF69" s="198">
        <v>0</v>
      </c>
      <c r="AG69" s="198">
        <v>36.78</v>
      </c>
      <c r="AH69" s="198">
        <v>0</v>
      </c>
      <c r="AI69" s="198">
        <v>6.84</v>
      </c>
      <c r="AJ69" s="198">
        <v>0</v>
      </c>
      <c r="AK69" s="198">
        <v>93.4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33.11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248.87</v>
      </c>
      <c r="L70" s="198">
        <v>10.73</v>
      </c>
      <c r="M70" s="198">
        <v>54.55</v>
      </c>
      <c r="N70" s="198">
        <v>50.4</v>
      </c>
      <c r="O70" s="198">
        <v>56.2</v>
      </c>
      <c r="P70" s="198">
        <v>24.11</v>
      </c>
      <c r="Q70" s="198">
        <v>155.04</v>
      </c>
      <c r="R70" s="198">
        <v>145.13999999999999</v>
      </c>
      <c r="S70" s="198">
        <v>11.26</v>
      </c>
      <c r="T70" s="198">
        <v>0</v>
      </c>
      <c r="U70" s="198">
        <v>60.99</v>
      </c>
      <c r="V70" s="198">
        <v>6.08</v>
      </c>
      <c r="W70" s="198">
        <v>18.39</v>
      </c>
      <c r="X70" s="198">
        <v>41.96</v>
      </c>
      <c r="Y70" s="198">
        <v>0</v>
      </c>
      <c r="Z70" s="198">
        <v>118.75</v>
      </c>
      <c r="AA70" s="198">
        <v>32.43</v>
      </c>
      <c r="AB70" s="198">
        <v>0</v>
      </c>
      <c r="AC70" s="198">
        <v>8.7799999999999994</v>
      </c>
      <c r="AD70" s="198">
        <v>0</v>
      </c>
      <c r="AE70" s="198">
        <v>0</v>
      </c>
      <c r="AF70" s="198">
        <v>0</v>
      </c>
      <c r="AG70" s="198">
        <v>36.78</v>
      </c>
      <c r="AH70" s="198">
        <v>0</v>
      </c>
      <c r="AI70" s="198">
        <v>6.84</v>
      </c>
      <c r="AJ70" s="198">
        <v>0</v>
      </c>
      <c r="AK70" s="198">
        <v>93.4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28.27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248.87</v>
      </c>
      <c r="L71" s="198">
        <v>10.73</v>
      </c>
      <c r="M71" s="198">
        <v>54.55</v>
      </c>
      <c r="N71" s="198">
        <v>50.4</v>
      </c>
      <c r="O71" s="198">
        <v>56.2</v>
      </c>
      <c r="P71" s="198">
        <v>24.11</v>
      </c>
      <c r="Q71" s="198">
        <v>106.46</v>
      </c>
      <c r="R71" s="198">
        <v>145.13999999999999</v>
      </c>
      <c r="S71" s="198">
        <v>11.26</v>
      </c>
      <c r="T71" s="198">
        <v>0</v>
      </c>
      <c r="U71" s="198">
        <v>60.99</v>
      </c>
      <c r="V71" s="198">
        <v>6.08</v>
      </c>
      <c r="W71" s="198">
        <v>18.39</v>
      </c>
      <c r="X71" s="198">
        <v>41.96</v>
      </c>
      <c r="Y71" s="198">
        <v>0</v>
      </c>
      <c r="Z71" s="198">
        <v>118.75</v>
      </c>
      <c r="AA71" s="198">
        <v>32.43</v>
      </c>
      <c r="AB71" s="198">
        <v>0</v>
      </c>
      <c r="AC71" s="198">
        <v>11.64</v>
      </c>
      <c r="AD71" s="198">
        <v>0</v>
      </c>
      <c r="AE71" s="198">
        <v>0</v>
      </c>
      <c r="AF71" s="198">
        <v>0</v>
      </c>
      <c r="AG71" s="198">
        <v>36.78</v>
      </c>
      <c r="AH71" s="198">
        <v>0</v>
      </c>
      <c r="AI71" s="198">
        <v>13</v>
      </c>
      <c r="AJ71" s="198">
        <v>0</v>
      </c>
      <c r="AK71" s="198">
        <v>94.96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24.4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248.87</v>
      </c>
      <c r="L72" s="198">
        <v>10.73</v>
      </c>
      <c r="M72" s="198">
        <v>54.55</v>
      </c>
      <c r="N72" s="198">
        <v>50.4</v>
      </c>
      <c r="O72" s="198">
        <v>56.2</v>
      </c>
      <c r="P72" s="198">
        <v>24.11</v>
      </c>
      <c r="Q72" s="198">
        <v>125.89</v>
      </c>
      <c r="R72" s="198">
        <v>145.13999999999999</v>
      </c>
      <c r="S72" s="198">
        <v>11.26</v>
      </c>
      <c r="T72" s="198">
        <v>0</v>
      </c>
      <c r="U72" s="198">
        <v>60.99</v>
      </c>
      <c r="V72" s="198">
        <v>6.08</v>
      </c>
      <c r="W72" s="198">
        <v>18.39</v>
      </c>
      <c r="X72" s="198">
        <v>41.96</v>
      </c>
      <c r="Y72" s="198">
        <v>0</v>
      </c>
      <c r="Z72" s="198">
        <v>118.75</v>
      </c>
      <c r="AA72" s="198">
        <v>32.43</v>
      </c>
      <c r="AB72" s="198">
        <v>0</v>
      </c>
      <c r="AC72" s="198">
        <v>11.64</v>
      </c>
      <c r="AD72" s="198">
        <v>0</v>
      </c>
      <c r="AE72" s="198">
        <v>0</v>
      </c>
      <c r="AF72" s="198">
        <v>0</v>
      </c>
      <c r="AG72" s="198">
        <v>36.78</v>
      </c>
      <c r="AH72" s="198">
        <v>0</v>
      </c>
      <c r="AI72" s="198">
        <v>13</v>
      </c>
      <c r="AJ72" s="198">
        <v>0</v>
      </c>
      <c r="AK72" s="198">
        <v>94.96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22.3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6.28</v>
      </c>
      <c r="J73" s="198">
        <v>0</v>
      </c>
      <c r="K73" s="198">
        <v>248.87</v>
      </c>
      <c r="L73" s="198">
        <v>10.73</v>
      </c>
      <c r="M73" s="198">
        <v>54.55</v>
      </c>
      <c r="N73" s="198">
        <v>50.4</v>
      </c>
      <c r="O73" s="198">
        <v>56.2</v>
      </c>
      <c r="P73" s="198">
        <v>24.11</v>
      </c>
      <c r="Q73" s="198">
        <v>125.89</v>
      </c>
      <c r="R73" s="198">
        <v>145.13999999999999</v>
      </c>
      <c r="S73" s="198">
        <v>11.26</v>
      </c>
      <c r="T73" s="198">
        <v>0</v>
      </c>
      <c r="U73" s="198">
        <v>60.99</v>
      </c>
      <c r="V73" s="198">
        <v>6.08</v>
      </c>
      <c r="W73" s="198">
        <v>18.489999999999998</v>
      </c>
      <c r="X73" s="198">
        <v>41.96</v>
      </c>
      <c r="Y73" s="198">
        <v>0</v>
      </c>
      <c r="Z73" s="198">
        <v>118.75</v>
      </c>
      <c r="AA73" s="198">
        <v>32.43</v>
      </c>
      <c r="AB73" s="198">
        <v>0</v>
      </c>
      <c r="AC73" s="198">
        <v>11.64</v>
      </c>
      <c r="AD73" s="198">
        <v>0</v>
      </c>
      <c r="AE73" s="198">
        <v>0</v>
      </c>
      <c r="AF73" s="198">
        <v>0</v>
      </c>
      <c r="AG73" s="198">
        <v>36.78</v>
      </c>
      <c r="AH73" s="198">
        <v>0</v>
      </c>
      <c r="AI73" s="198">
        <v>13</v>
      </c>
      <c r="AJ73" s="198">
        <v>0</v>
      </c>
      <c r="AK73" s="198">
        <v>94.96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14.46</v>
      </c>
      <c r="AR73" s="198">
        <v>0</v>
      </c>
      <c r="AS73" s="198">
        <v>0</v>
      </c>
      <c r="AT73" s="198">
        <v>3.01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7.94</v>
      </c>
      <c r="J74" s="198">
        <v>0</v>
      </c>
      <c r="K74" s="198">
        <v>248.87</v>
      </c>
      <c r="L74" s="198">
        <v>10.73</v>
      </c>
      <c r="M74" s="198">
        <v>54.55</v>
      </c>
      <c r="N74" s="198">
        <v>50.4</v>
      </c>
      <c r="O74" s="198">
        <v>56.2</v>
      </c>
      <c r="P74" s="198">
        <v>24.11</v>
      </c>
      <c r="Q74" s="198">
        <v>155.04</v>
      </c>
      <c r="R74" s="198">
        <v>145.13999999999999</v>
      </c>
      <c r="S74" s="198">
        <v>11.26</v>
      </c>
      <c r="T74" s="198">
        <v>0</v>
      </c>
      <c r="U74" s="198">
        <v>60.99</v>
      </c>
      <c r="V74" s="198">
        <v>6.08</v>
      </c>
      <c r="W74" s="198">
        <v>18.489999999999998</v>
      </c>
      <c r="X74" s="198">
        <v>41.96</v>
      </c>
      <c r="Y74" s="198">
        <v>0</v>
      </c>
      <c r="Z74" s="198">
        <v>118.75</v>
      </c>
      <c r="AA74" s="198">
        <v>32.43</v>
      </c>
      <c r="AB74" s="198">
        <v>0</v>
      </c>
      <c r="AC74" s="198">
        <v>11.64</v>
      </c>
      <c r="AD74" s="198">
        <v>0</v>
      </c>
      <c r="AE74" s="198">
        <v>0</v>
      </c>
      <c r="AF74" s="198">
        <v>0</v>
      </c>
      <c r="AG74" s="198">
        <v>36.78</v>
      </c>
      <c r="AH74" s="198">
        <v>0</v>
      </c>
      <c r="AI74" s="198">
        <v>13</v>
      </c>
      <c r="AJ74" s="198">
        <v>0</v>
      </c>
      <c r="AK74" s="198">
        <v>94.96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5.15</v>
      </c>
      <c r="AR74" s="198">
        <v>0</v>
      </c>
      <c r="AS74" s="198">
        <v>0</v>
      </c>
      <c r="AT74" s="198">
        <v>3.01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7.94</v>
      </c>
      <c r="J75" s="198">
        <v>0</v>
      </c>
      <c r="K75" s="198">
        <v>248.87</v>
      </c>
      <c r="L75" s="198">
        <v>10.73</v>
      </c>
      <c r="M75" s="198">
        <v>54.55</v>
      </c>
      <c r="N75" s="198">
        <v>50.4</v>
      </c>
      <c r="O75" s="198">
        <v>56.2</v>
      </c>
      <c r="P75" s="198">
        <v>24.11</v>
      </c>
      <c r="Q75" s="198">
        <v>10.210000000000001</v>
      </c>
      <c r="R75" s="198">
        <v>21.6</v>
      </c>
      <c r="S75" s="198">
        <v>11.26</v>
      </c>
      <c r="T75" s="198">
        <v>0</v>
      </c>
      <c r="U75" s="198">
        <v>60.99</v>
      </c>
      <c r="V75" s="198">
        <v>6.08</v>
      </c>
      <c r="W75" s="198">
        <v>18.489999999999998</v>
      </c>
      <c r="X75" s="198">
        <v>41.96</v>
      </c>
      <c r="Y75" s="198">
        <v>0</v>
      </c>
      <c r="Z75" s="198">
        <v>118.75</v>
      </c>
      <c r="AA75" s="198">
        <v>32.43</v>
      </c>
      <c r="AB75" s="198">
        <v>0</v>
      </c>
      <c r="AC75" s="198">
        <v>11.64</v>
      </c>
      <c r="AD75" s="198">
        <v>0</v>
      </c>
      <c r="AE75" s="198">
        <v>0</v>
      </c>
      <c r="AF75" s="198">
        <v>0</v>
      </c>
      <c r="AG75" s="198">
        <v>36.78</v>
      </c>
      <c r="AH75" s="198">
        <v>0</v>
      </c>
      <c r="AI75" s="198">
        <v>13</v>
      </c>
      <c r="AJ75" s="198">
        <v>0</v>
      </c>
      <c r="AK75" s="198">
        <v>94.96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3.01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7.94</v>
      </c>
      <c r="J76" s="198">
        <v>0</v>
      </c>
      <c r="K76" s="198">
        <v>248.87</v>
      </c>
      <c r="L76" s="198">
        <v>10.73</v>
      </c>
      <c r="M76" s="198">
        <v>54.55</v>
      </c>
      <c r="N76" s="198">
        <v>50.4</v>
      </c>
      <c r="O76" s="198">
        <v>56.2</v>
      </c>
      <c r="P76" s="198">
        <v>24.11</v>
      </c>
      <c r="Q76" s="198">
        <v>10.57</v>
      </c>
      <c r="R76" s="198">
        <v>21.6</v>
      </c>
      <c r="S76" s="198">
        <v>11.26</v>
      </c>
      <c r="T76" s="198">
        <v>0</v>
      </c>
      <c r="U76" s="198">
        <v>60.99</v>
      </c>
      <c r="V76" s="198">
        <v>6.08</v>
      </c>
      <c r="W76" s="198">
        <v>18.489999999999998</v>
      </c>
      <c r="X76" s="198">
        <v>41.96</v>
      </c>
      <c r="Y76" s="198">
        <v>0</v>
      </c>
      <c r="Z76" s="198">
        <v>118.75</v>
      </c>
      <c r="AA76" s="198">
        <v>32.43</v>
      </c>
      <c r="AB76" s="198">
        <v>0</v>
      </c>
      <c r="AC76" s="198">
        <v>11.64</v>
      </c>
      <c r="AD76" s="198">
        <v>0</v>
      </c>
      <c r="AE76" s="198">
        <v>0</v>
      </c>
      <c r="AF76" s="198">
        <v>0</v>
      </c>
      <c r="AG76" s="198">
        <v>36.78</v>
      </c>
      <c r="AH76" s="198">
        <v>0</v>
      </c>
      <c r="AI76" s="198">
        <v>13</v>
      </c>
      <c r="AJ76" s="198">
        <v>0</v>
      </c>
      <c r="AK76" s="198">
        <v>94.96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3.01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248.87</v>
      </c>
      <c r="L77" s="198">
        <v>10.73</v>
      </c>
      <c r="M77" s="198">
        <v>54.55</v>
      </c>
      <c r="N77" s="198">
        <v>50.4</v>
      </c>
      <c r="O77" s="198">
        <v>56.2</v>
      </c>
      <c r="P77" s="198">
        <v>24.11</v>
      </c>
      <c r="Q77" s="198">
        <v>10.57</v>
      </c>
      <c r="R77" s="198">
        <v>21.6</v>
      </c>
      <c r="S77" s="198">
        <v>11.26</v>
      </c>
      <c r="T77" s="198">
        <v>0</v>
      </c>
      <c r="U77" s="198">
        <v>60.99</v>
      </c>
      <c r="V77" s="198">
        <v>6.08</v>
      </c>
      <c r="W77" s="198">
        <v>18.489999999999998</v>
      </c>
      <c r="X77" s="198">
        <v>41.96</v>
      </c>
      <c r="Y77" s="198">
        <v>0</v>
      </c>
      <c r="Z77" s="198">
        <v>118.75</v>
      </c>
      <c r="AA77" s="198">
        <v>32.43</v>
      </c>
      <c r="AB77" s="198">
        <v>0</v>
      </c>
      <c r="AC77" s="198">
        <v>11.64</v>
      </c>
      <c r="AD77" s="198">
        <v>0</v>
      </c>
      <c r="AE77" s="198">
        <v>0</v>
      </c>
      <c r="AF77" s="198">
        <v>0</v>
      </c>
      <c r="AG77" s="198">
        <v>36.78</v>
      </c>
      <c r="AH77" s="198">
        <v>0</v>
      </c>
      <c r="AI77" s="198">
        <v>13</v>
      </c>
      <c r="AJ77" s="198">
        <v>0</v>
      </c>
      <c r="AK77" s="198">
        <v>94.96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3.01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248.87</v>
      </c>
      <c r="L78" s="198">
        <v>10.73</v>
      </c>
      <c r="M78" s="198">
        <v>54.55</v>
      </c>
      <c r="N78" s="198">
        <v>50.4</v>
      </c>
      <c r="O78" s="198">
        <v>56.2</v>
      </c>
      <c r="P78" s="198">
        <v>24.11</v>
      </c>
      <c r="Q78" s="198">
        <v>10.5</v>
      </c>
      <c r="R78" s="198">
        <v>21.6</v>
      </c>
      <c r="S78" s="198">
        <v>11.26</v>
      </c>
      <c r="T78" s="198">
        <v>0</v>
      </c>
      <c r="U78" s="198">
        <v>60.99</v>
      </c>
      <c r="V78" s="198">
        <v>6.08</v>
      </c>
      <c r="W78" s="198">
        <v>18.489999999999998</v>
      </c>
      <c r="X78" s="198">
        <v>41.96</v>
      </c>
      <c r="Y78" s="198">
        <v>0</v>
      </c>
      <c r="Z78" s="198">
        <v>118.75</v>
      </c>
      <c r="AA78" s="198">
        <v>32.43</v>
      </c>
      <c r="AB78" s="198">
        <v>0</v>
      </c>
      <c r="AC78" s="198">
        <v>11.73</v>
      </c>
      <c r="AD78" s="198">
        <v>0</v>
      </c>
      <c r="AE78" s="198">
        <v>0</v>
      </c>
      <c r="AF78" s="198">
        <v>0</v>
      </c>
      <c r="AG78" s="198">
        <v>36.78</v>
      </c>
      <c r="AH78" s="198">
        <v>0</v>
      </c>
      <c r="AI78" s="198">
        <v>13</v>
      </c>
      <c r="AJ78" s="198">
        <v>0</v>
      </c>
      <c r="AK78" s="198">
        <v>94.96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3.01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248.87</v>
      </c>
      <c r="L79" s="198">
        <v>10.73</v>
      </c>
      <c r="M79" s="198">
        <v>54.55</v>
      </c>
      <c r="N79" s="198">
        <v>50.4</v>
      </c>
      <c r="O79" s="198">
        <v>71.2</v>
      </c>
      <c r="P79" s="198">
        <v>24.11</v>
      </c>
      <c r="Q79" s="198">
        <v>10.01</v>
      </c>
      <c r="R79" s="198">
        <v>21.6</v>
      </c>
      <c r="S79" s="198">
        <v>11.26</v>
      </c>
      <c r="T79" s="198">
        <v>0</v>
      </c>
      <c r="U79" s="198">
        <v>60.99</v>
      </c>
      <c r="V79" s="198">
        <v>6.08</v>
      </c>
      <c r="W79" s="198">
        <v>19.8</v>
      </c>
      <c r="X79" s="198">
        <v>41.96</v>
      </c>
      <c r="Y79" s="198">
        <v>0</v>
      </c>
      <c r="Z79" s="198">
        <v>118.75</v>
      </c>
      <c r="AA79" s="198">
        <v>32.43</v>
      </c>
      <c r="AB79" s="198">
        <v>0</v>
      </c>
      <c r="AC79" s="198">
        <v>8.7799999999999994</v>
      </c>
      <c r="AD79" s="198">
        <v>0</v>
      </c>
      <c r="AE79" s="198">
        <v>0</v>
      </c>
      <c r="AF79" s="198">
        <v>0</v>
      </c>
      <c r="AG79" s="198">
        <v>36.78</v>
      </c>
      <c r="AH79" s="198">
        <v>0</v>
      </c>
      <c r="AI79" s="198">
        <v>7.53</v>
      </c>
      <c r="AJ79" s="198">
        <v>0</v>
      </c>
      <c r="AK79" s="198">
        <v>94.96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248.87</v>
      </c>
      <c r="L80" s="198">
        <v>10.73</v>
      </c>
      <c r="M80" s="198">
        <v>54.55</v>
      </c>
      <c r="N80" s="198">
        <v>50.4</v>
      </c>
      <c r="O80" s="198">
        <v>71.2</v>
      </c>
      <c r="P80" s="198">
        <v>24.11</v>
      </c>
      <c r="Q80" s="198">
        <v>10.5</v>
      </c>
      <c r="R80" s="198">
        <v>21.6</v>
      </c>
      <c r="S80" s="198">
        <v>11.26</v>
      </c>
      <c r="T80" s="198">
        <v>0</v>
      </c>
      <c r="U80" s="198">
        <v>60.99</v>
      </c>
      <c r="V80" s="198">
        <v>6.08</v>
      </c>
      <c r="W80" s="198">
        <v>19.8</v>
      </c>
      <c r="X80" s="198">
        <v>41.96</v>
      </c>
      <c r="Y80" s="198">
        <v>0</v>
      </c>
      <c r="Z80" s="198">
        <v>118.75</v>
      </c>
      <c r="AA80" s="198">
        <v>32.43</v>
      </c>
      <c r="AB80" s="198">
        <v>0</v>
      </c>
      <c r="AC80" s="198">
        <v>8.7799999999999994</v>
      </c>
      <c r="AD80" s="198">
        <v>0</v>
      </c>
      <c r="AE80" s="198">
        <v>0</v>
      </c>
      <c r="AF80" s="198">
        <v>0</v>
      </c>
      <c r="AG80" s="198">
        <v>36.78</v>
      </c>
      <c r="AH80" s="198">
        <v>0</v>
      </c>
      <c r="AI80" s="198">
        <v>7.53</v>
      </c>
      <c r="AJ80" s="198">
        <v>0</v>
      </c>
      <c r="AK80" s="198">
        <v>94.96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248.87</v>
      </c>
      <c r="L81" s="198">
        <v>10.73</v>
      </c>
      <c r="M81" s="198">
        <v>55.9</v>
      </c>
      <c r="N81" s="198">
        <v>50.4</v>
      </c>
      <c r="O81" s="198">
        <v>71.2</v>
      </c>
      <c r="P81" s="198">
        <v>24.11</v>
      </c>
      <c r="Q81" s="198">
        <v>10.48</v>
      </c>
      <c r="R81" s="198">
        <v>21.6</v>
      </c>
      <c r="S81" s="198">
        <v>11.26</v>
      </c>
      <c r="T81" s="198">
        <v>0</v>
      </c>
      <c r="U81" s="198">
        <v>60.99</v>
      </c>
      <c r="V81" s="198">
        <v>6.08</v>
      </c>
      <c r="W81" s="198">
        <v>19.8</v>
      </c>
      <c r="X81" s="198">
        <v>41.96</v>
      </c>
      <c r="Y81" s="198">
        <v>0</v>
      </c>
      <c r="Z81" s="198">
        <v>118.75</v>
      </c>
      <c r="AA81" s="198">
        <v>32.43</v>
      </c>
      <c r="AB81" s="198">
        <v>0</v>
      </c>
      <c r="AC81" s="198">
        <v>8.7799999999999994</v>
      </c>
      <c r="AD81" s="198">
        <v>0</v>
      </c>
      <c r="AE81" s="198">
        <v>0</v>
      </c>
      <c r="AF81" s="198">
        <v>0</v>
      </c>
      <c r="AG81" s="198">
        <v>36.78</v>
      </c>
      <c r="AH81" s="198">
        <v>0</v>
      </c>
      <c r="AI81" s="198">
        <v>7.53</v>
      </c>
      <c r="AJ81" s="198">
        <v>0</v>
      </c>
      <c r="AK81" s="198">
        <v>94.96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248.87</v>
      </c>
      <c r="L82" s="198">
        <v>10.73</v>
      </c>
      <c r="M82" s="198">
        <v>55.9</v>
      </c>
      <c r="N82" s="198">
        <v>50.4</v>
      </c>
      <c r="O82" s="198">
        <v>71.2</v>
      </c>
      <c r="P82" s="198">
        <v>24.11</v>
      </c>
      <c r="Q82" s="198">
        <v>10.48</v>
      </c>
      <c r="R82" s="198">
        <v>21.6</v>
      </c>
      <c r="S82" s="198">
        <v>11.26</v>
      </c>
      <c r="T82" s="198">
        <v>0</v>
      </c>
      <c r="U82" s="198">
        <v>60.99</v>
      </c>
      <c r="V82" s="198">
        <v>6.08</v>
      </c>
      <c r="W82" s="198">
        <v>19.8</v>
      </c>
      <c r="X82" s="198">
        <v>41.96</v>
      </c>
      <c r="Y82" s="198">
        <v>0</v>
      </c>
      <c r="Z82" s="198">
        <v>118.75</v>
      </c>
      <c r="AA82" s="198">
        <v>32.43</v>
      </c>
      <c r="AB82" s="198">
        <v>0</v>
      </c>
      <c r="AC82" s="198">
        <v>8.7799999999999994</v>
      </c>
      <c r="AD82" s="198">
        <v>0</v>
      </c>
      <c r="AE82" s="198">
        <v>0</v>
      </c>
      <c r="AF82" s="198">
        <v>0</v>
      </c>
      <c r="AG82" s="198">
        <v>36.78</v>
      </c>
      <c r="AH82" s="198">
        <v>0</v>
      </c>
      <c r="AI82" s="198">
        <v>7.53</v>
      </c>
      <c r="AJ82" s="198">
        <v>0</v>
      </c>
      <c r="AK82" s="198">
        <v>94.96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248.87</v>
      </c>
      <c r="L83" s="198">
        <v>10.73</v>
      </c>
      <c r="M83" s="198">
        <v>55.9</v>
      </c>
      <c r="N83" s="198">
        <v>50.4</v>
      </c>
      <c r="O83" s="198">
        <v>71.2</v>
      </c>
      <c r="P83" s="198">
        <v>24.11</v>
      </c>
      <c r="Q83" s="198">
        <v>10.210000000000001</v>
      </c>
      <c r="R83" s="198">
        <v>18.43</v>
      </c>
      <c r="S83" s="198">
        <v>11.26</v>
      </c>
      <c r="T83" s="198">
        <v>0</v>
      </c>
      <c r="U83" s="198">
        <v>60.99</v>
      </c>
      <c r="V83" s="198">
        <v>6.08</v>
      </c>
      <c r="W83" s="198">
        <v>19.8</v>
      </c>
      <c r="X83" s="198">
        <v>41.96</v>
      </c>
      <c r="Y83" s="198">
        <v>0</v>
      </c>
      <c r="Z83" s="198">
        <v>118.75</v>
      </c>
      <c r="AA83" s="198">
        <v>32.43</v>
      </c>
      <c r="AB83" s="198">
        <v>0</v>
      </c>
      <c r="AC83" s="198">
        <v>9.0399999999999991</v>
      </c>
      <c r="AD83" s="198">
        <v>0</v>
      </c>
      <c r="AE83" s="198">
        <v>0</v>
      </c>
      <c r="AF83" s="198">
        <v>0</v>
      </c>
      <c r="AG83" s="198">
        <v>36.78</v>
      </c>
      <c r="AH83" s="198">
        <v>0</v>
      </c>
      <c r="AI83" s="198">
        <v>7.53</v>
      </c>
      <c r="AJ83" s="198">
        <v>0</v>
      </c>
      <c r="AK83" s="198">
        <v>96.52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248.87</v>
      </c>
      <c r="L84" s="198">
        <v>10.73</v>
      </c>
      <c r="M84" s="198">
        <v>55.9</v>
      </c>
      <c r="N84" s="198">
        <v>50.4</v>
      </c>
      <c r="O84" s="198">
        <v>71.2</v>
      </c>
      <c r="P84" s="198">
        <v>24.11</v>
      </c>
      <c r="Q84" s="198">
        <v>10.66</v>
      </c>
      <c r="R84" s="198">
        <v>15.1</v>
      </c>
      <c r="S84" s="198">
        <v>11.26</v>
      </c>
      <c r="T84" s="198">
        <v>0</v>
      </c>
      <c r="U84" s="198">
        <v>60.99</v>
      </c>
      <c r="V84" s="198">
        <v>6.08</v>
      </c>
      <c r="W84" s="198">
        <v>19.8</v>
      </c>
      <c r="X84" s="198">
        <v>41.96</v>
      </c>
      <c r="Y84" s="198">
        <v>0</v>
      </c>
      <c r="Z84" s="198">
        <v>118.75</v>
      </c>
      <c r="AA84" s="198">
        <v>32.43</v>
      </c>
      <c r="AB84" s="198">
        <v>0</v>
      </c>
      <c r="AC84" s="198">
        <v>9.0399999999999991</v>
      </c>
      <c r="AD84" s="198">
        <v>0</v>
      </c>
      <c r="AE84" s="198">
        <v>0</v>
      </c>
      <c r="AF84" s="198">
        <v>0</v>
      </c>
      <c r="AG84" s="198">
        <v>36.78</v>
      </c>
      <c r="AH84" s="198">
        <v>0</v>
      </c>
      <c r="AI84" s="198">
        <v>7.53</v>
      </c>
      <c r="AJ84" s="198">
        <v>0</v>
      </c>
      <c r="AK84" s="198">
        <v>96.52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248.87</v>
      </c>
      <c r="L85" s="198">
        <v>10.73</v>
      </c>
      <c r="M85" s="198">
        <v>55.9</v>
      </c>
      <c r="N85" s="198">
        <v>50.4</v>
      </c>
      <c r="O85" s="198">
        <v>71.2</v>
      </c>
      <c r="P85" s="198">
        <v>24.11</v>
      </c>
      <c r="Q85" s="198">
        <v>10.66</v>
      </c>
      <c r="R85" s="198">
        <v>26.53</v>
      </c>
      <c r="S85" s="198">
        <v>11.26</v>
      </c>
      <c r="T85" s="198">
        <v>0</v>
      </c>
      <c r="U85" s="198">
        <v>60.99</v>
      </c>
      <c r="V85" s="198">
        <v>6.08</v>
      </c>
      <c r="W85" s="198">
        <v>19.8</v>
      </c>
      <c r="X85" s="198">
        <v>41.96</v>
      </c>
      <c r="Y85" s="198">
        <v>0</v>
      </c>
      <c r="Z85" s="198">
        <v>118.75</v>
      </c>
      <c r="AA85" s="198">
        <v>32.43</v>
      </c>
      <c r="AB85" s="198">
        <v>0</v>
      </c>
      <c r="AC85" s="198">
        <v>9.0399999999999991</v>
      </c>
      <c r="AD85" s="198">
        <v>0</v>
      </c>
      <c r="AE85" s="198">
        <v>0</v>
      </c>
      <c r="AF85" s="198">
        <v>0</v>
      </c>
      <c r="AG85" s="198">
        <v>36.78</v>
      </c>
      <c r="AH85" s="198">
        <v>0</v>
      </c>
      <c r="AI85" s="198">
        <v>7.53</v>
      </c>
      <c r="AJ85" s="198">
        <v>0</v>
      </c>
      <c r="AK85" s="198">
        <v>96.52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248.87</v>
      </c>
      <c r="L86" s="198">
        <v>10.73</v>
      </c>
      <c r="M86" s="198">
        <v>55.9</v>
      </c>
      <c r="N86" s="198">
        <v>50.4</v>
      </c>
      <c r="O86" s="198">
        <v>71.2</v>
      </c>
      <c r="P86" s="198">
        <v>24.11</v>
      </c>
      <c r="Q86" s="198">
        <v>10.66</v>
      </c>
      <c r="R86" s="198">
        <v>10.79</v>
      </c>
      <c r="S86" s="198">
        <v>11.26</v>
      </c>
      <c r="T86" s="198">
        <v>0</v>
      </c>
      <c r="U86" s="198">
        <v>60.99</v>
      </c>
      <c r="V86" s="198">
        <v>6.08</v>
      </c>
      <c r="W86" s="198">
        <v>19.8</v>
      </c>
      <c r="X86" s="198">
        <v>41.96</v>
      </c>
      <c r="Y86" s="198">
        <v>0</v>
      </c>
      <c r="Z86" s="198">
        <v>118.75</v>
      </c>
      <c r="AA86" s="198">
        <v>32.43</v>
      </c>
      <c r="AB86" s="198">
        <v>0</v>
      </c>
      <c r="AC86" s="198">
        <v>9.0399999999999991</v>
      </c>
      <c r="AD86" s="198">
        <v>0</v>
      </c>
      <c r="AE86" s="198">
        <v>0</v>
      </c>
      <c r="AF86" s="198">
        <v>0</v>
      </c>
      <c r="AG86" s="198">
        <v>36.78</v>
      </c>
      <c r="AH86" s="198">
        <v>0</v>
      </c>
      <c r="AI86" s="198">
        <v>7.53</v>
      </c>
      <c r="AJ86" s="198">
        <v>0</v>
      </c>
      <c r="AK86" s="198">
        <v>96.52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275.81</v>
      </c>
      <c r="L87" s="198">
        <v>10.73</v>
      </c>
      <c r="M87" s="198">
        <v>55.9</v>
      </c>
      <c r="N87" s="198">
        <v>50.4</v>
      </c>
      <c r="O87" s="198">
        <v>71.2</v>
      </c>
      <c r="P87" s="198">
        <v>24.11</v>
      </c>
      <c r="Q87" s="198">
        <v>10.66</v>
      </c>
      <c r="R87" s="198">
        <v>10.79</v>
      </c>
      <c r="S87" s="198">
        <v>11.26</v>
      </c>
      <c r="T87" s="198">
        <v>0</v>
      </c>
      <c r="U87" s="198">
        <v>60.99</v>
      </c>
      <c r="V87" s="198">
        <v>6.08</v>
      </c>
      <c r="W87" s="198">
        <v>19.8</v>
      </c>
      <c r="X87" s="198">
        <v>41.96</v>
      </c>
      <c r="Y87" s="198">
        <v>0</v>
      </c>
      <c r="Z87" s="198">
        <v>118.75</v>
      </c>
      <c r="AA87" s="198">
        <v>32.43</v>
      </c>
      <c r="AB87" s="198">
        <v>0</v>
      </c>
      <c r="AC87" s="198">
        <v>9.0399999999999991</v>
      </c>
      <c r="AD87" s="198">
        <v>0</v>
      </c>
      <c r="AE87" s="198">
        <v>0</v>
      </c>
      <c r="AF87" s="198">
        <v>0</v>
      </c>
      <c r="AG87" s="198">
        <v>36.78</v>
      </c>
      <c r="AH87" s="198">
        <v>0</v>
      </c>
      <c r="AI87" s="198">
        <v>7.53</v>
      </c>
      <c r="AJ87" s="198">
        <v>0</v>
      </c>
      <c r="AK87" s="198">
        <v>96.52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291.98</v>
      </c>
      <c r="L88" s="198">
        <v>10.73</v>
      </c>
      <c r="M88" s="198">
        <v>55.9</v>
      </c>
      <c r="N88" s="198">
        <v>50.4</v>
      </c>
      <c r="O88" s="198">
        <v>71.2</v>
      </c>
      <c r="P88" s="198">
        <v>24.11</v>
      </c>
      <c r="Q88" s="198">
        <v>10.66</v>
      </c>
      <c r="R88" s="198">
        <v>10.79</v>
      </c>
      <c r="S88" s="198">
        <v>11.26</v>
      </c>
      <c r="T88" s="198">
        <v>0</v>
      </c>
      <c r="U88" s="198">
        <v>60.99</v>
      </c>
      <c r="V88" s="198">
        <v>6.08</v>
      </c>
      <c r="W88" s="198">
        <v>19.8</v>
      </c>
      <c r="X88" s="198">
        <v>41.96</v>
      </c>
      <c r="Y88" s="198">
        <v>0</v>
      </c>
      <c r="Z88" s="198">
        <v>118.75</v>
      </c>
      <c r="AA88" s="198">
        <v>32.43</v>
      </c>
      <c r="AB88" s="198">
        <v>0</v>
      </c>
      <c r="AC88" s="198">
        <v>9.0399999999999991</v>
      </c>
      <c r="AD88" s="198">
        <v>0</v>
      </c>
      <c r="AE88" s="198">
        <v>0</v>
      </c>
      <c r="AF88" s="198">
        <v>0</v>
      </c>
      <c r="AG88" s="198">
        <v>36.78</v>
      </c>
      <c r="AH88" s="198">
        <v>0</v>
      </c>
      <c r="AI88" s="198">
        <v>7.53</v>
      </c>
      <c r="AJ88" s="198">
        <v>0</v>
      </c>
      <c r="AK88" s="198">
        <v>96.52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308.14</v>
      </c>
      <c r="L89" s="198">
        <v>10.73</v>
      </c>
      <c r="M89" s="198">
        <v>55.9</v>
      </c>
      <c r="N89" s="198">
        <v>50.4</v>
      </c>
      <c r="O89" s="198">
        <v>71.2</v>
      </c>
      <c r="P89" s="198">
        <v>24.11</v>
      </c>
      <c r="Q89" s="198">
        <v>10.66</v>
      </c>
      <c r="R89" s="198">
        <v>10.79</v>
      </c>
      <c r="S89" s="198">
        <v>11.26</v>
      </c>
      <c r="T89" s="198">
        <v>0</v>
      </c>
      <c r="U89" s="198">
        <v>60.99</v>
      </c>
      <c r="V89" s="198">
        <v>6.08</v>
      </c>
      <c r="W89" s="198">
        <v>19.8</v>
      </c>
      <c r="X89" s="198">
        <v>41.96</v>
      </c>
      <c r="Y89" s="198">
        <v>0</v>
      </c>
      <c r="Z89" s="198">
        <v>118.75</v>
      </c>
      <c r="AA89" s="198">
        <v>32.43</v>
      </c>
      <c r="AB89" s="198">
        <v>0</v>
      </c>
      <c r="AC89" s="198">
        <v>9.0399999999999991</v>
      </c>
      <c r="AD89" s="198">
        <v>0</v>
      </c>
      <c r="AE89" s="198">
        <v>0</v>
      </c>
      <c r="AF89" s="198">
        <v>0</v>
      </c>
      <c r="AG89" s="198">
        <v>36.78</v>
      </c>
      <c r="AH89" s="198">
        <v>0</v>
      </c>
      <c r="AI89" s="198">
        <v>7.53</v>
      </c>
      <c r="AJ89" s="198">
        <v>0</v>
      </c>
      <c r="AK89" s="198">
        <v>96.52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324.31</v>
      </c>
      <c r="L90" s="198">
        <v>10.73</v>
      </c>
      <c r="M90" s="198">
        <v>55.9</v>
      </c>
      <c r="N90" s="198">
        <v>50.4</v>
      </c>
      <c r="O90" s="198">
        <v>71.2</v>
      </c>
      <c r="P90" s="198">
        <v>24.11</v>
      </c>
      <c r="Q90" s="198">
        <v>10.66</v>
      </c>
      <c r="R90" s="198">
        <v>10.79</v>
      </c>
      <c r="S90" s="198">
        <v>11.26</v>
      </c>
      <c r="T90" s="198">
        <v>0</v>
      </c>
      <c r="U90" s="198">
        <v>60.99</v>
      </c>
      <c r="V90" s="198">
        <v>6.08</v>
      </c>
      <c r="W90" s="198">
        <v>19.8</v>
      </c>
      <c r="X90" s="198">
        <v>41.96</v>
      </c>
      <c r="Y90" s="198">
        <v>0</v>
      </c>
      <c r="Z90" s="198">
        <v>118.75</v>
      </c>
      <c r="AA90" s="198">
        <v>32.43</v>
      </c>
      <c r="AB90" s="198">
        <v>0</v>
      </c>
      <c r="AC90" s="198">
        <v>9.0399999999999991</v>
      </c>
      <c r="AD90" s="198">
        <v>0</v>
      </c>
      <c r="AE90" s="198">
        <v>0</v>
      </c>
      <c r="AF90" s="198">
        <v>0</v>
      </c>
      <c r="AG90" s="198">
        <v>36.78</v>
      </c>
      <c r="AH90" s="198">
        <v>0</v>
      </c>
      <c r="AI90" s="198">
        <v>7.53</v>
      </c>
      <c r="AJ90" s="198">
        <v>0</v>
      </c>
      <c r="AK90" s="198">
        <v>96.52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340.47</v>
      </c>
      <c r="L91" s="198">
        <v>10.73</v>
      </c>
      <c r="M91" s="198">
        <v>57.24</v>
      </c>
      <c r="N91" s="198">
        <v>50.4</v>
      </c>
      <c r="O91" s="198">
        <v>71.2</v>
      </c>
      <c r="P91" s="198">
        <v>24.11</v>
      </c>
      <c r="Q91" s="198">
        <v>10.66</v>
      </c>
      <c r="R91" s="198">
        <v>10.79</v>
      </c>
      <c r="S91" s="198">
        <v>11.26</v>
      </c>
      <c r="T91" s="198">
        <v>0</v>
      </c>
      <c r="U91" s="198">
        <v>60.99</v>
      </c>
      <c r="V91" s="198">
        <v>6.08</v>
      </c>
      <c r="W91" s="198">
        <v>19.8</v>
      </c>
      <c r="X91" s="198">
        <v>41.96</v>
      </c>
      <c r="Y91" s="198">
        <v>0</v>
      </c>
      <c r="Z91" s="198">
        <v>118.75</v>
      </c>
      <c r="AA91" s="198">
        <v>32.43</v>
      </c>
      <c r="AB91" s="198">
        <v>0</v>
      </c>
      <c r="AC91" s="198">
        <v>9.0399999999999991</v>
      </c>
      <c r="AD91" s="198">
        <v>0</v>
      </c>
      <c r="AE91" s="198">
        <v>0</v>
      </c>
      <c r="AF91" s="198">
        <v>0</v>
      </c>
      <c r="AG91" s="198">
        <v>36.78</v>
      </c>
      <c r="AH91" s="198">
        <v>0</v>
      </c>
      <c r="AI91" s="198">
        <v>7.53</v>
      </c>
      <c r="AJ91" s="198">
        <v>0</v>
      </c>
      <c r="AK91" s="198">
        <v>98.07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356.64</v>
      </c>
      <c r="L92" s="198">
        <v>10.73</v>
      </c>
      <c r="M92" s="198">
        <v>57.24</v>
      </c>
      <c r="N92" s="198">
        <v>50.4</v>
      </c>
      <c r="O92" s="198">
        <v>71.2</v>
      </c>
      <c r="P92" s="198">
        <v>24.11</v>
      </c>
      <c r="Q92" s="198">
        <v>10.66</v>
      </c>
      <c r="R92" s="198">
        <v>10.79</v>
      </c>
      <c r="S92" s="198">
        <v>11.26</v>
      </c>
      <c r="T92" s="198">
        <v>0</v>
      </c>
      <c r="U92" s="198">
        <v>60.99</v>
      </c>
      <c r="V92" s="198">
        <v>6.08</v>
      </c>
      <c r="W92" s="198">
        <v>19.8</v>
      </c>
      <c r="X92" s="198">
        <v>41.96</v>
      </c>
      <c r="Y92" s="198">
        <v>0</v>
      </c>
      <c r="Z92" s="198">
        <v>118.75</v>
      </c>
      <c r="AA92" s="198">
        <v>32.43</v>
      </c>
      <c r="AB92" s="198">
        <v>0</v>
      </c>
      <c r="AC92" s="198">
        <v>9.0399999999999991</v>
      </c>
      <c r="AD92" s="198">
        <v>0</v>
      </c>
      <c r="AE92" s="198">
        <v>0</v>
      </c>
      <c r="AF92" s="198">
        <v>0</v>
      </c>
      <c r="AG92" s="198">
        <v>36.78</v>
      </c>
      <c r="AH92" s="198">
        <v>0</v>
      </c>
      <c r="AI92" s="198">
        <v>7.53</v>
      </c>
      <c r="AJ92" s="198">
        <v>0</v>
      </c>
      <c r="AK92" s="198">
        <v>98.07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372.8</v>
      </c>
      <c r="L93" s="198">
        <v>10.73</v>
      </c>
      <c r="M93" s="198">
        <v>57.24</v>
      </c>
      <c r="N93" s="198">
        <v>50.4</v>
      </c>
      <c r="O93" s="198">
        <v>71.2</v>
      </c>
      <c r="P93" s="198">
        <v>24.11</v>
      </c>
      <c r="Q93" s="198">
        <v>10.66</v>
      </c>
      <c r="R93" s="198">
        <v>10.79</v>
      </c>
      <c r="S93" s="198">
        <v>11.26</v>
      </c>
      <c r="T93" s="198">
        <v>0</v>
      </c>
      <c r="U93" s="198">
        <v>60.99</v>
      </c>
      <c r="V93" s="198">
        <v>6.08</v>
      </c>
      <c r="W93" s="198">
        <v>19.8</v>
      </c>
      <c r="X93" s="198">
        <v>41.96</v>
      </c>
      <c r="Y93" s="198">
        <v>0</v>
      </c>
      <c r="Z93" s="198">
        <v>118.75</v>
      </c>
      <c r="AA93" s="198">
        <v>32.43</v>
      </c>
      <c r="AB93" s="198">
        <v>0</v>
      </c>
      <c r="AC93" s="198">
        <v>9.0399999999999991</v>
      </c>
      <c r="AD93" s="198">
        <v>0</v>
      </c>
      <c r="AE93" s="198">
        <v>0</v>
      </c>
      <c r="AF93" s="198">
        <v>0</v>
      </c>
      <c r="AG93" s="198">
        <v>36.78</v>
      </c>
      <c r="AH93" s="198">
        <v>0</v>
      </c>
      <c r="AI93" s="198">
        <v>7.53</v>
      </c>
      <c r="AJ93" s="198">
        <v>0</v>
      </c>
      <c r="AK93" s="198">
        <v>98.07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388.98</v>
      </c>
      <c r="L94" s="198">
        <v>10.73</v>
      </c>
      <c r="M94" s="198">
        <v>57.24</v>
      </c>
      <c r="N94" s="198">
        <v>50.4</v>
      </c>
      <c r="O94" s="198">
        <v>71.2</v>
      </c>
      <c r="P94" s="198">
        <v>24.11</v>
      </c>
      <c r="Q94" s="198">
        <v>10.66</v>
      </c>
      <c r="R94" s="198">
        <v>10.79</v>
      </c>
      <c r="S94" s="198">
        <v>11.26</v>
      </c>
      <c r="T94" s="198">
        <v>0</v>
      </c>
      <c r="U94" s="198">
        <v>60.99</v>
      </c>
      <c r="V94" s="198">
        <v>6.08</v>
      </c>
      <c r="W94" s="198">
        <v>19.8</v>
      </c>
      <c r="X94" s="198">
        <v>41.96</v>
      </c>
      <c r="Y94" s="198">
        <v>0</v>
      </c>
      <c r="Z94" s="198">
        <v>118.75</v>
      </c>
      <c r="AA94" s="198">
        <v>32.43</v>
      </c>
      <c r="AB94" s="198">
        <v>0</v>
      </c>
      <c r="AC94" s="198">
        <v>9.0399999999999991</v>
      </c>
      <c r="AD94" s="198">
        <v>0</v>
      </c>
      <c r="AE94" s="198">
        <v>0</v>
      </c>
      <c r="AF94" s="198">
        <v>0</v>
      </c>
      <c r="AG94" s="198">
        <v>36.78</v>
      </c>
      <c r="AH94" s="198">
        <v>0</v>
      </c>
      <c r="AI94" s="198">
        <v>7.53</v>
      </c>
      <c r="AJ94" s="198">
        <v>0</v>
      </c>
      <c r="AK94" s="198">
        <v>98.07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388.98</v>
      </c>
      <c r="L95" s="198">
        <v>10.73</v>
      </c>
      <c r="M95" s="198">
        <v>57.24</v>
      </c>
      <c r="N95" s="198">
        <v>50.4</v>
      </c>
      <c r="O95" s="198">
        <v>71.2</v>
      </c>
      <c r="P95" s="198">
        <v>24.11</v>
      </c>
      <c r="Q95" s="198">
        <v>10.66</v>
      </c>
      <c r="R95" s="198">
        <v>10.79</v>
      </c>
      <c r="S95" s="198">
        <v>11.26</v>
      </c>
      <c r="T95" s="198">
        <v>0</v>
      </c>
      <c r="U95" s="198">
        <v>60.99</v>
      </c>
      <c r="V95" s="198">
        <v>6.08</v>
      </c>
      <c r="W95" s="198">
        <v>19.8</v>
      </c>
      <c r="X95" s="198">
        <v>41.96</v>
      </c>
      <c r="Y95" s="198">
        <v>0</v>
      </c>
      <c r="Z95" s="198">
        <v>118.75</v>
      </c>
      <c r="AA95" s="198">
        <v>32.43</v>
      </c>
      <c r="AB95" s="198">
        <v>0</v>
      </c>
      <c r="AC95" s="198">
        <v>9.31</v>
      </c>
      <c r="AD95" s="198">
        <v>0</v>
      </c>
      <c r="AE95" s="198">
        <v>0</v>
      </c>
      <c r="AF95" s="198">
        <v>0</v>
      </c>
      <c r="AG95" s="198">
        <v>36.78</v>
      </c>
      <c r="AH95" s="198">
        <v>0</v>
      </c>
      <c r="AI95" s="198">
        <v>7.53</v>
      </c>
      <c r="AJ95" s="198">
        <v>16.97</v>
      </c>
      <c r="AK95" s="198">
        <v>98.07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388.98</v>
      </c>
      <c r="L96" s="198">
        <v>10.73</v>
      </c>
      <c r="M96" s="198">
        <v>57.24</v>
      </c>
      <c r="N96" s="198">
        <v>50.4</v>
      </c>
      <c r="O96" s="198">
        <v>71.2</v>
      </c>
      <c r="P96" s="198">
        <v>24.11</v>
      </c>
      <c r="Q96" s="198">
        <v>10.66</v>
      </c>
      <c r="R96" s="198">
        <v>10.79</v>
      </c>
      <c r="S96" s="198">
        <v>11.26</v>
      </c>
      <c r="T96" s="198">
        <v>0</v>
      </c>
      <c r="U96" s="198">
        <v>60.99</v>
      </c>
      <c r="V96" s="198">
        <v>6.08</v>
      </c>
      <c r="W96" s="198">
        <v>19.8</v>
      </c>
      <c r="X96" s="198">
        <v>41.96</v>
      </c>
      <c r="Y96" s="198">
        <v>0</v>
      </c>
      <c r="Z96" s="198">
        <v>118.75</v>
      </c>
      <c r="AA96" s="198">
        <v>32.43</v>
      </c>
      <c r="AB96" s="198">
        <v>0</v>
      </c>
      <c r="AC96" s="198">
        <v>9.31</v>
      </c>
      <c r="AD96" s="198">
        <v>0</v>
      </c>
      <c r="AE96" s="198">
        <v>0</v>
      </c>
      <c r="AF96" s="198">
        <v>0</v>
      </c>
      <c r="AG96" s="198">
        <v>36.78</v>
      </c>
      <c r="AH96" s="198">
        <v>0</v>
      </c>
      <c r="AI96" s="198">
        <v>17.260000000000002</v>
      </c>
      <c r="AJ96" s="198">
        <v>16.97</v>
      </c>
      <c r="AK96" s="198">
        <v>98.07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388.98</v>
      </c>
      <c r="L97" s="198">
        <v>10.73</v>
      </c>
      <c r="M97" s="198">
        <v>57.24</v>
      </c>
      <c r="N97" s="198">
        <v>50.4</v>
      </c>
      <c r="O97" s="198">
        <v>71.2</v>
      </c>
      <c r="P97" s="198">
        <v>24.11</v>
      </c>
      <c r="Q97" s="198">
        <v>10.66</v>
      </c>
      <c r="R97" s="198">
        <v>10.79</v>
      </c>
      <c r="S97" s="198">
        <v>11.26</v>
      </c>
      <c r="T97" s="198">
        <v>0</v>
      </c>
      <c r="U97" s="198">
        <v>60.99</v>
      </c>
      <c r="V97" s="198">
        <v>6.08</v>
      </c>
      <c r="W97" s="198">
        <v>19.8</v>
      </c>
      <c r="X97" s="198">
        <v>41.96</v>
      </c>
      <c r="Y97" s="198">
        <v>0</v>
      </c>
      <c r="Z97" s="198">
        <v>118.75</v>
      </c>
      <c r="AA97" s="198">
        <v>32.43</v>
      </c>
      <c r="AB97" s="198">
        <v>0</v>
      </c>
      <c r="AC97" s="198">
        <v>9.31</v>
      </c>
      <c r="AD97" s="198">
        <v>0</v>
      </c>
      <c r="AE97" s="198">
        <v>0</v>
      </c>
      <c r="AF97" s="198">
        <v>0</v>
      </c>
      <c r="AG97" s="198">
        <v>36.78</v>
      </c>
      <c r="AH97" s="198">
        <v>0</v>
      </c>
      <c r="AI97" s="198">
        <v>17.420000000000002</v>
      </c>
      <c r="AJ97" s="198">
        <v>22.63</v>
      </c>
      <c r="AK97" s="198">
        <v>98.07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388.98</v>
      </c>
      <c r="L98" s="198">
        <v>10.73</v>
      </c>
      <c r="M98" s="198">
        <v>57.24</v>
      </c>
      <c r="N98" s="198">
        <v>50.4</v>
      </c>
      <c r="O98" s="198">
        <v>71.2</v>
      </c>
      <c r="P98" s="198">
        <v>24.11</v>
      </c>
      <c r="Q98" s="198">
        <v>10.66</v>
      </c>
      <c r="R98" s="198">
        <v>10.79</v>
      </c>
      <c r="S98" s="198">
        <v>11.26</v>
      </c>
      <c r="T98" s="198">
        <v>0</v>
      </c>
      <c r="U98" s="198">
        <v>60.99</v>
      </c>
      <c r="V98" s="198">
        <v>6.08</v>
      </c>
      <c r="W98" s="198">
        <v>19.8</v>
      </c>
      <c r="X98" s="198">
        <v>41.96</v>
      </c>
      <c r="Y98" s="198">
        <v>0</v>
      </c>
      <c r="Z98" s="198">
        <v>118.75</v>
      </c>
      <c r="AA98" s="198">
        <v>32.43</v>
      </c>
      <c r="AB98" s="198">
        <v>0</v>
      </c>
      <c r="AC98" s="198">
        <v>9.31</v>
      </c>
      <c r="AD98" s="198">
        <v>0</v>
      </c>
      <c r="AE98" s="198">
        <v>0</v>
      </c>
      <c r="AF98" s="198">
        <v>0</v>
      </c>
      <c r="AG98" s="198">
        <v>36.78</v>
      </c>
      <c r="AH98" s="198">
        <v>0</v>
      </c>
      <c r="AI98" s="198">
        <v>17.260000000000002</v>
      </c>
      <c r="AJ98" s="198">
        <v>0</v>
      </c>
      <c r="AK98" s="198">
        <v>98.38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7.5250000000000004E-3</v>
      </c>
      <c r="J99">
        <f t="shared" si="0"/>
        <v>1.1200000000000001E-3</v>
      </c>
      <c r="K99">
        <f t="shared" si="0"/>
        <v>8.4208849999999895</v>
      </c>
      <c r="L99">
        <f t="shared" si="0"/>
        <v>0.30689750000000016</v>
      </c>
      <c r="M99">
        <f t="shared" si="0"/>
        <v>1.299089999999999</v>
      </c>
      <c r="N99">
        <f t="shared" si="0"/>
        <v>1.208685</v>
      </c>
      <c r="O99">
        <f t="shared" si="0"/>
        <v>1.589169999999998</v>
      </c>
      <c r="P99">
        <f t="shared" si="0"/>
        <v>0.57863999999999938</v>
      </c>
      <c r="Q99">
        <f t="shared" si="0"/>
        <v>0.5305899999999999</v>
      </c>
      <c r="R99">
        <f t="shared" si="0"/>
        <v>0.87291749999999946</v>
      </c>
      <c r="S99">
        <f t="shared" si="0"/>
        <v>0.27023999999999981</v>
      </c>
      <c r="T99">
        <f t="shared" si="0"/>
        <v>0</v>
      </c>
      <c r="U99">
        <f t="shared" si="0"/>
        <v>1.4637599999999966</v>
      </c>
      <c r="V99">
        <f t="shared" si="0"/>
        <v>0.14592000000000002</v>
      </c>
      <c r="W99">
        <f t="shared" si="0"/>
        <v>0.44901000000000013</v>
      </c>
      <c r="X99">
        <f t="shared" si="0"/>
        <v>1.0070400000000006</v>
      </c>
      <c r="Y99">
        <f t="shared" si="0"/>
        <v>0</v>
      </c>
      <c r="Z99">
        <f t="shared" si="0"/>
        <v>2.85</v>
      </c>
      <c r="AA99">
        <f t="shared" si="0"/>
        <v>0.77831999999999901</v>
      </c>
      <c r="AB99">
        <f t="shared" si="0"/>
        <v>0</v>
      </c>
      <c r="AC99">
        <f t="shared" si="0"/>
        <v>0.29713499999999987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0.88272000000000173</v>
      </c>
      <c r="AH99">
        <f t="shared" si="0"/>
        <v>0</v>
      </c>
      <c r="AI99">
        <f t="shared" si="0"/>
        <v>0.28502499999999997</v>
      </c>
      <c r="AJ99">
        <f t="shared" si="0"/>
        <v>1.4142499999999999E-2</v>
      </c>
      <c r="AK99">
        <f t="shared" si="0"/>
        <v>2.2582100000000001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0.40534000000000003</v>
      </c>
      <c r="AR99">
        <f t="shared" si="1"/>
        <v>0</v>
      </c>
      <c r="AS99">
        <f t="shared" si="1"/>
        <v>0</v>
      </c>
      <c r="AT99">
        <f t="shared" si="1"/>
        <v>1.3014999999999997E-2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0.33</v>
      </c>
      <c r="K3" s="198">
        <v>160.33000000000001</v>
      </c>
      <c r="L3" s="198">
        <v>61.81</v>
      </c>
      <c r="M3" s="198">
        <v>0</v>
      </c>
      <c r="N3" s="198">
        <v>29.14</v>
      </c>
      <c r="O3" s="198">
        <v>48.94</v>
      </c>
      <c r="P3" s="198">
        <v>60.47</v>
      </c>
      <c r="Q3" s="198">
        <v>5.38</v>
      </c>
      <c r="R3" s="198">
        <v>10.46</v>
      </c>
      <c r="S3" s="198">
        <v>6.51</v>
      </c>
      <c r="T3" s="198">
        <v>0</v>
      </c>
      <c r="U3" s="198">
        <v>224.08</v>
      </c>
      <c r="V3" s="198">
        <v>3.52</v>
      </c>
      <c r="W3" s="198">
        <v>10.64</v>
      </c>
      <c r="X3" s="198">
        <v>24.27</v>
      </c>
      <c r="Y3" s="198">
        <v>0</v>
      </c>
      <c r="Z3" s="198">
        <v>68.67</v>
      </c>
      <c r="AA3" s="198">
        <v>18.75</v>
      </c>
      <c r="AB3" s="198">
        <v>0</v>
      </c>
      <c r="AC3" s="198">
        <v>7.78</v>
      </c>
      <c r="AD3" s="198">
        <v>0</v>
      </c>
      <c r="AE3" s="198">
        <v>0</v>
      </c>
      <c r="AF3" s="198">
        <v>0</v>
      </c>
      <c r="AG3" s="198">
        <v>20.89</v>
      </c>
      <c r="AH3" s="198">
        <v>0</v>
      </c>
      <c r="AI3" s="198">
        <v>3.37</v>
      </c>
      <c r="AJ3" s="198">
        <v>0</v>
      </c>
      <c r="AK3" s="198">
        <v>49.15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3.17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0.33</v>
      </c>
      <c r="K4" s="198">
        <v>160.33000000000001</v>
      </c>
      <c r="L4" s="198">
        <v>61.81</v>
      </c>
      <c r="M4" s="198">
        <v>0</v>
      </c>
      <c r="N4" s="198">
        <v>29.14</v>
      </c>
      <c r="O4" s="198">
        <v>48.94</v>
      </c>
      <c r="P4" s="198">
        <v>60.47</v>
      </c>
      <c r="Q4" s="198">
        <v>5.38</v>
      </c>
      <c r="R4" s="198">
        <v>10.46</v>
      </c>
      <c r="S4" s="198">
        <v>6.51</v>
      </c>
      <c r="T4" s="198">
        <v>0</v>
      </c>
      <c r="U4" s="198">
        <v>224.08</v>
      </c>
      <c r="V4" s="198">
        <v>3.52</v>
      </c>
      <c r="W4" s="198">
        <v>10.64</v>
      </c>
      <c r="X4" s="198">
        <v>24.27</v>
      </c>
      <c r="Y4" s="198">
        <v>0</v>
      </c>
      <c r="Z4" s="198">
        <v>68.67</v>
      </c>
      <c r="AA4" s="198">
        <v>18.75</v>
      </c>
      <c r="AB4" s="198">
        <v>0</v>
      </c>
      <c r="AC4" s="198">
        <v>15.67</v>
      </c>
      <c r="AD4" s="198">
        <v>0</v>
      </c>
      <c r="AE4" s="198">
        <v>0</v>
      </c>
      <c r="AF4" s="198">
        <v>0</v>
      </c>
      <c r="AG4" s="198">
        <v>20.89</v>
      </c>
      <c r="AH4" s="198">
        <v>0</v>
      </c>
      <c r="AI4" s="198">
        <v>3.37</v>
      </c>
      <c r="AJ4" s="198">
        <v>0</v>
      </c>
      <c r="AK4" s="198">
        <v>49.15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3.17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0.33</v>
      </c>
      <c r="K5" s="198">
        <v>160.33000000000001</v>
      </c>
      <c r="L5" s="198">
        <v>61.81</v>
      </c>
      <c r="M5" s="198">
        <v>0</v>
      </c>
      <c r="N5" s="198">
        <v>29.14</v>
      </c>
      <c r="O5" s="198">
        <v>48.94</v>
      </c>
      <c r="P5" s="198">
        <v>60.47</v>
      </c>
      <c r="Q5" s="198">
        <v>5.38</v>
      </c>
      <c r="R5" s="198">
        <v>10.46</v>
      </c>
      <c r="S5" s="198">
        <v>6.51</v>
      </c>
      <c r="T5" s="198">
        <v>0</v>
      </c>
      <c r="U5" s="198">
        <v>224.08</v>
      </c>
      <c r="V5" s="198">
        <v>3.52</v>
      </c>
      <c r="W5" s="198">
        <v>10.64</v>
      </c>
      <c r="X5" s="198">
        <v>24.27</v>
      </c>
      <c r="Y5" s="198">
        <v>0</v>
      </c>
      <c r="Z5" s="198">
        <v>68.67</v>
      </c>
      <c r="AA5" s="198">
        <v>18.75</v>
      </c>
      <c r="AB5" s="198">
        <v>0</v>
      </c>
      <c r="AC5" s="198">
        <v>8.14</v>
      </c>
      <c r="AD5" s="198">
        <v>0</v>
      </c>
      <c r="AE5" s="198">
        <v>0</v>
      </c>
      <c r="AF5" s="198">
        <v>0</v>
      </c>
      <c r="AG5" s="198">
        <v>20.89</v>
      </c>
      <c r="AH5" s="198">
        <v>0</v>
      </c>
      <c r="AI5" s="198">
        <v>3.37</v>
      </c>
      <c r="AJ5" s="198">
        <v>0</v>
      </c>
      <c r="AK5" s="198">
        <v>49.15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0.33</v>
      </c>
      <c r="K6" s="198">
        <v>160.33000000000001</v>
      </c>
      <c r="L6" s="198">
        <v>61.81</v>
      </c>
      <c r="M6" s="198">
        <v>0</v>
      </c>
      <c r="N6" s="198">
        <v>29.14</v>
      </c>
      <c r="O6" s="198">
        <v>48.94</v>
      </c>
      <c r="P6" s="198">
        <v>60.47</v>
      </c>
      <c r="Q6" s="198">
        <v>5.38</v>
      </c>
      <c r="R6" s="198">
        <v>10.46</v>
      </c>
      <c r="S6" s="198">
        <v>6.51</v>
      </c>
      <c r="T6" s="198">
        <v>0</v>
      </c>
      <c r="U6" s="198">
        <v>224.08</v>
      </c>
      <c r="V6" s="198">
        <v>3.52</v>
      </c>
      <c r="W6" s="198">
        <v>10.64</v>
      </c>
      <c r="X6" s="198">
        <v>24.27</v>
      </c>
      <c r="Y6" s="198">
        <v>0</v>
      </c>
      <c r="Z6" s="198">
        <v>68.67</v>
      </c>
      <c r="AA6" s="198">
        <v>18.75</v>
      </c>
      <c r="AB6" s="198">
        <v>0</v>
      </c>
      <c r="AC6" s="198">
        <v>8.14</v>
      </c>
      <c r="AD6" s="198">
        <v>0</v>
      </c>
      <c r="AE6" s="198">
        <v>0</v>
      </c>
      <c r="AF6" s="198">
        <v>0</v>
      </c>
      <c r="AG6" s="198">
        <v>20.89</v>
      </c>
      <c r="AH6" s="198">
        <v>0</v>
      </c>
      <c r="AI6" s="198">
        <v>3.37</v>
      </c>
      <c r="AJ6" s="198">
        <v>0</v>
      </c>
      <c r="AK6" s="198">
        <v>49.15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0.33</v>
      </c>
      <c r="K7" s="198">
        <v>160.33000000000001</v>
      </c>
      <c r="L7" s="198">
        <v>61.81</v>
      </c>
      <c r="M7" s="198">
        <v>0</v>
      </c>
      <c r="N7" s="198">
        <v>29.14</v>
      </c>
      <c r="O7" s="198">
        <v>48.94</v>
      </c>
      <c r="P7" s="198">
        <v>60.47</v>
      </c>
      <c r="Q7" s="198">
        <v>5.38</v>
      </c>
      <c r="R7" s="198">
        <v>10.46</v>
      </c>
      <c r="S7" s="198">
        <v>6.51</v>
      </c>
      <c r="T7" s="198">
        <v>0</v>
      </c>
      <c r="U7" s="198">
        <v>224.08</v>
      </c>
      <c r="V7" s="198">
        <v>3.52</v>
      </c>
      <c r="W7" s="198">
        <v>10.64</v>
      </c>
      <c r="X7" s="198">
        <v>24.27</v>
      </c>
      <c r="Y7" s="198">
        <v>0</v>
      </c>
      <c r="Z7" s="198">
        <v>68.67</v>
      </c>
      <c r="AA7" s="198">
        <v>18.75</v>
      </c>
      <c r="AB7" s="198">
        <v>0</v>
      </c>
      <c r="AC7" s="198">
        <v>8.14</v>
      </c>
      <c r="AD7" s="198">
        <v>0</v>
      </c>
      <c r="AE7" s="198">
        <v>0</v>
      </c>
      <c r="AF7" s="198">
        <v>0</v>
      </c>
      <c r="AG7" s="198">
        <v>20.89</v>
      </c>
      <c r="AH7" s="198">
        <v>0</v>
      </c>
      <c r="AI7" s="198">
        <v>3.37</v>
      </c>
      <c r="AJ7" s="198">
        <v>0</v>
      </c>
      <c r="AK7" s="198">
        <v>49.15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0.33</v>
      </c>
      <c r="K8" s="198">
        <v>160.33000000000001</v>
      </c>
      <c r="L8" s="198">
        <v>61.81</v>
      </c>
      <c r="M8" s="198">
        <v>0</v>
      </c>
      <c r="N8" s="198">
        <v>29.14</v>
      </c>
      <c r="O8" s="198">
        <v>48.94</v>
      </c>
      <c r="P8" s="198">
        <v>60.47</v>
      </c>
      <c r="Q8" s="198">
        <v>5.38</v>
      </c>
      <c r="R8" s="198">
        <v>10.46</v>
      </c>
      <c r="S8" s="198">
        <v>6.51</v>
      </c>
      <c r="T8" s="198">
        <v>0</v>
      </c>
      <c r="U8" s="198">
        <v>224.08</v>
      </c>
      <c r="V8" s="198">
        <v>3.52</v>
      </c>
      <c r="W8" s="198">
        <v>10.64</v>
      </c>
      <c r="X8" s="198">
        <v>24.27</v>
      </c>
      <c r="Y8" s="198">
        <v>0</v>
      </c>
      <c r="Z8" s="198">
        <v>68.67</v>
      </c>
      <c r="AA8" s="198">
        <v>18.75</v>
      </c>
      <c r="AB8" s="198">
        <v>0</v>
      </c>
      <c r="AC8" s="198">
        <v>8.14</v>
      </c>
      <c r="AD8" s="198">
        <v>0</v>
      </c>
      <c r="AE8" s="198">
        <v>0</v>
      </c>
      <c r="AF8" s="198">
        <v>0</v>
      </c>
      <c r="AG8" s="198">
        <v>20.89</v>
      </c>
      <c r="AH8" s="198">
        <v>0</v>
      </c>
      <c r="AI8" s="198">
        <v>3.37</v>
      </c>
      <c r="AJ8" s="198">
        <v>0</v>
      </c>
      <c r="AK8" s="198">
        <v>49.61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0.33</v>
      </c>
      <c r="K9" s="198">
        <v>160.33000000000001</v>
      </c>
      <c r="L9" s="198">
        <v>61.81</v>
      </c>
      <c r="M9" s="198">
        <v>0</v>
      </c>
      <c r="N9" s="198">
        <v>29.14</v>
      </c>
      <c r="O9" s="198">
        <v>48.94</v>
      </c>
      <c r="P9" s="198">
        <v>60.47</v>
      </c>
      <c r="Q9" s="198">
        <v>5.38</v>
      </c>
      <c r="R9" s="198">
        <v>10.46</v>
      </c>
      <c r="S9" s="198">
        <v>6.51</v>
      </c>
      <c r="T9" s="198">
        <v>0</v>
      </c>
      <c r="U9" s="198">
        <v>224.08</v>
      </c>
      <c r="V9" s="198">
        <v>3.52</v>
      </c>
      <c r="W9" s="198">
        <v>10.63</v>
      </c>
      <c r="X9" s="198">
        <v>24.27</v>
      </c>
      <c r="Y9" s="198">
        <v>0</v>
      </c>
      <c r="Z9" s="198">
        <v>68.67</v>
      </c>
      <c r="AA9" s="198">
        <v>18.75</v>
      </c>
      <c r="AB9" s="198">
        <v>0</v>
      </c>
      <c r="AC9" s="198">
        <v>8.14</v>
      </c>
      <c r="AD9" s="198">
        <v>0</v>
      </c>
      <c r="AE9" s="198">
        <v>0</v>
      </c>
      <c r="AF9" s="198">
        <v>0</v>
      </c>
      <c r="AG9" s="198">
        <v>20.89</v>
      </c>
      <c r="AH9" s="198">
        <v>0</v>
      </c>
      <c r="AI9" s="198">
        <v>2.4500000000000002</v>
      </c>
      <c r="AJ9" s="198">
        <v>0</v>
      </c>
      <c r="AK9" s="198">
        <v>49.3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0.33</v>
      </c>
      <c r="K10" s="198">
        <v>160.33000000000001</v>
      </c>
      <c r="L10" s="198">
        <v>61.81</v>
      </c>
      <c r="M10" s="198">
        <v>0</v>
      </c>
      <c r="N10" s="198">
        <v>29.14</v>
      </c>
      <c r="O10" s="198">
        <v>48.94</v>
      </c>
      <c r="P10" s="198">
        <v>60.47</v>
      </c>
      <c r="Q10" s="198">
        <v>5.38</v>
      </c>
      <c r="R10" s="198">
        <v>10.46</v>
      </c>
      <c r="S10" s="198">
        <v>6.51</v>
      </c>
      <c r="T10" s="198">
        <v>0</v>
      </c>
      <c r="U10" s="198">
        <v>224.08</v>
      </c>
      <c r="V10" s="198">
        <v>3.52</v>
      </c>
      <c r="W10" s="198">
        <v>10.63</v>
      </c>
      <c r="X10" s="198">
        <v>24.27</v>
      </c>
      <c r="Y10" s="198">
        <v>0</v>
      </c>
      <c r="Z10" s="198">
        <v>68.67</v>
      </c>
      <c r="AA10" s="198">
        <v>18.75</v>
      </c>
      <c r="AB10" s="198">
        <v>0</v>
      </c>
      <c r="AC10" s="198">
        <v>8.14</v>
      </c>
      <c r="AD10" s="198">
        <v>0</v>
      </c>
      <c r="AE10" s="198">
        <v>0</v>
      </c>
      <c r="AF10" s="198">
        <v>0</v>
      </c>
      <c r="AG10" s="198">
        <v>20.89</v>
      </c>
      <c r="AH10" s="198">
        <v>0</v>
      </c>
      <c r="AI10" s="198">
        <v>3.37</v>
      </c>
      <c r="AJ10" s="198">
        <v>0</v>
      </c>
      <c r="AK10" s="198">
        <v>49.15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160.33000000000001</v>
      </c>
      <c r="L11" s="198">
        <v>61.81</v>
      </c>
      <c r="M11" s="198">
        <v>0</v>
      </c>
      <c r="N11" s="198">
        <v>29.14</v>
      </c>
      <c r="O11" s="198">
        <v>48.94</v>
      </c>
      <c r="P11" s="198">
        <v>60.47</v>
      </c>
      <c r="Q11" s="198">
        <v>5.38</v>
      </c>
      <c r="R11" s="198">
        <v>10.46</v>
      </c>
      <c r="S11" s="198">
        <v>6.51</v>
      </c>
      <c r="T11" s="198">
        <v>0</v>
      </c>
      <c r="U11" s="198">
        <v>224.08</v>
      </c>
      <c r="V11" s="198">
        <v>3.52</v>
      </c>
      <c r="W11" s="198">
        <v>10.63</v>
      </c>
      <c r="X11" s="198">
        <v>24.27</v>
      </c>
      <c r="Y11" s="198">
        <v>0</v>
      </c>
      <c r="Z11" s="198">
        <v>68.67</v>
      </c>
      <c r="AA11" s="198">
        <v>18.75</v>
      </c>
      <c r="AB11" s="198">
        <v>0</v>
      </c>
      <c r="AC11" s="198">
        <v>8.14</v>
      </c>
      <c r="AD11" s="198">
        <v>0</v>
      </c>
      <c r="AE11" s="198">
        <v>0</v>
      </c>
      <c r="AF11" s="198">
        <v>0</v>
      </c>
      <c r="AG11" s="198">
        <v>20.89</v>
      </c>
      <c r="AH11" s="198">
        <v>0</v>
      </c>
      <c r="AI11" s="198">
        <v>3.68</v>
      </c>
      <c r="AJ11" s="198">
        <v>0</v>
      </c>
      <c r="AK11" s="198">
        <v>49.3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1.35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160.33000000000001</v>
      </c>
      <c r="L12" s="198">
        <v>61.81</v>
      </c>
      <c r="M12" s="198">
        <v>0</v>
      </c>
      <c r="N12" s="198">
        <v>29.14</v>
      </c>
      <c r="O12" s="198">
        <v>48.94</v>
      </c>
      <c r="P12" s="198">
        <v>60.47</v>
      </c>
      <c r="Q12" s="198">
        <v>5.38</v>
      </c>
      <c r="R12" s="198">
        <v>10.46</v>
      </c>
      <c r="S12" s="198">
        <v>6.51</v>
      </c>
      <c r="T12" s="198">
        <v>0</v>
      </c>
      <c r="U12" s="198">
        <v>224.08</v>
      </c>
      <c r="V12" s="198">
        <v>3.52</v>
      </c>
      <c r="W12" s="198">
        <v>10.63</v>
      </c>
      <c r="X12" s="198">
        <v>24.27</v>
      </c>
      <c r="Y12" s="198">
        <v>0</v>
      </c>
      <c r="Z12" s="198">
        <v>68.67</v>
      </c>
      <c r="AA12" s="198">
        <v>18.75</v>
      </c>
      <c r="AB12" s="198">
        <v>0</v>
      </c>
      <c r="AC12" s="198">
        <v>8.14</v>
      </c>
      <c r="AD12" s="198">
        <v>0</v>
      </c>
      <c r="AE12" s="198">
        <v>0</v>
      </c>
      <c r="AF12" s="198">
        <v>0</v>
      </c>
      <c r="AG12" s="198">
        <v>20.89</v>
      </c>
      <c r="AH12" s="198">
        <v>0</v>
      </c>
      <c r="AI12" s="198">
        <v>3.68</v>
      </c>
      <c r="AJ12" s="198">
        <v>0</v>
      </c>
      <c r="AK12" s="198">
        <v>49.3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1.35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160.33000000000001</v>
      </c>
      <c r="L13" s="198">
        <v>61.81</v>
      </c>
      <c r="M13" s="198">
        <v>0</v>
      </c>
      <c r="N13" s="198">
        <v>29.14</v>
      </c>
      <c r="O13" s="198">
        <v>48.94</v>
      </c>
      <c r="P13" s="198">
        <v>60.47</v>
      </c>
      <c r="Q13" s="198">
        <v>5.38</v>
      </c>
      <c r="R13" s="198">
        <v>10.46</v>
      </c>
      <c r="S13" s="198">
        <v>6.51</v>
      </c>
      <c r="T13" s="198">
        <v>0</v>
      </c>
      <c r="U13" s="198">
        <v>224.08</v>
      </c>
      <c r="V13" s="198">
        <v>3.52</v>
      </c>
      <c r="W13" s="198">
        <v>10.63</v>
      </c>
      <c r="X13" s="198">
        <v>24.27</v>
      </c>
      <c r="Y13" s="198">
        <v>0</v>
      </c>
      <c r="Z13" s="198">
        <v>68.67</v>
      </c>
      <c r="AA13" s="198">
        <v>18.75</v>
      </c>
      <c r="AB13" s="198">
        <v>0</v>
      </c>
      <c r="AC13" s="198">
        <v>8.14</v>
      </c>
      <c r="AD13" s="198">
        <v>0</v>
      </c>
      <c r="AE13" s="198">
        <v>0</v>
      </c>
      <c r="AF13" s="198">
        <v>0</v>
      </c>
      <c r="AG13" s="198">
        <v>20.89</v>
      </c>
      <c r="AH13" s="198">
        <v>0</v>
      </c>
      <c r="AI13" s="198">
        <v>3.68</v>
      </c>
      <c r="AJ13" s="198">
        <v>0</v>
      </c>
      <c r="AK13" s="198">
        <v>49.15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1.35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160.33000000000001</v>
      </c>
      <c r="L14" s="198">
        <v>61.81</v>
      </c>
      <c r="M14" s="198">
        <v>0</v>
      </c>
      <c r="N14" s="198">
        <v>29.14</v>
      </c>
      <c r="O14" s="198">
        <v>48.94</v>
      </c>
      <c r="P14" s="198">
        <v>60.47</v>
      </c>
      <c r="Q14" s="198">
        <v>5.38</v>
      </c>
      <c r="R14" s="198">
        <v>10.46</v>
      </c>
      <c r="S14" s="198">
        <v>6.51</v>
      </c>
      <c r="T14" s="198">
        <v>0</v>
      </c>
      <c r="U14" s="198">
        <v>224.08</v>
      </c>
      <c r="V14" s="198">
        <v>3.52</v>
      </c>
      <c r="W14" s="198">
        <v>10.63</v>
      </c>
      <c r="X14" s="198">
        <v>24.27</v>
      </c>
      <c r="Y14" s="198">
        <v>0</v>
      </c>
      <c r="Z14" s="198">
        <v>68.67</v>
      </c>
      <c r="AA14" s="198">
        <v>18.75</v>
      </c>
      <c r="AB14" s="198">
        <v>0</v>
      </c>
      <c r="AC14" s="198">
        <v>8.14</v>
      </c>
      <c r="AD14" s="198">
        <v>0</v>
      </c>
      <c r="AE14" s="198">
        <v>0</v>
      </c>
      <c r="AF14" s="198">
        <v>0</v>
      </c>
      <c r="AG14" s="198">
        <v>20.89</v>
      </c>
      <c r="AH14" s="198">
        <v>0</v>
      </c>
      <c r="AI14" s="198">
        <v>3.68</v>
      </c>
      <c r="AJ14" s="198">
        <v>0</v>
      </c>
      <c r="AK14" s="198">
        <v>49.61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1.35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160.33000000000001</v>
      </c>
      <c r="L15" s="198">
        <v>61.81</v>
      </c>
      <c r="M15" s="198">
        <v>0</v>
      </c>
      <c r="N15" s="198">
        <v>29.14</v>
      </c>
      <c r="O15" s="198">
        <v>48.94</v>
      </c>
      <c r="P15" s="198">
        <v>60.47</v>
      </c>
      <c r="Q15" s="198">
        <v>5.38</v>
      </c>
      <c r="R15" s="198">
        <v>10.46</v>
      </c>
      <c r="S15" s="198">
        <v>6.51</v>
      </c>
      <c r="T15" s="198">
        <v>0</v>
      </c>
      <c r="U15" s="198">
        <v>224.08</v>
      </c>
      <c r="V15" s="198">
        <v>3.52</v>
      </c>
      <c r="W15" s="198">
        <v>10.69</v>
      </c>
      <c r="X15" s="198">
        <v>24.27</v>
      </c>
      <c r="Y15" s="198">
        <v>0</v>
      </c>
      <c r="Z15" s="198">
        <v>68.67</v>
      </c>
      <c r="AA15" s="198">
        <v>18.75</v>
      </c>
      <c r="AB15" s="198">
        <v>0</v>
      </c>
      <c r="AC15" s="198">
        <v>8.4700000000000006</v>
      </c>
      <c r="AD15" s="198">
        <v>0</v>
      </c>
      <c r="AE15" s="198">
        <v>0</v>
      </c>
      <c r="AF15" s="198">
        <v>0</v>
      </c>
      <c r="AG15" s="198">
        <v>20.89</v>
      </c>
      <c r="AH15" s="198">
        <v>0</v>
      </c>
      <c r="AI15" s="198">
        <v>2.4500000000000002</v>
      </c>
      <c r="AJ15" s="198">
        <v>0</v>
      </c>
      <c r="AK15" s="198">
        <v>49.3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1.35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160.33000000000001</v>
      </c>
      <c r="L16" s="198">
        <v>61.81</v>
      </c>
      <c r="M16" s="198">
        <v>0</v>
      </c>
      <c r="N16" s="198">
        <v>29.14</v>
      </c>
      <c r="O16" s="198">
        <v>48.94</v>
      </c>
      <c r="P16" s="198">
        <v>60.47</v>
      </c>
      <c r="Q16" s="198">
        <v>5.38</v>
      </c>
      <c r="R16" s="198">
        <v>10.46</v>
      </c>
      <c r="S16" s="198">
        <v>6.51</v>
      </c>
      <c r="T16" s="198">
        <v>0</v>
      </c>
      <c r="U16" s="198">
        <v>224.08</v>
      </c>
      <c r="V16" s="198">
        <v>3.52</v>
      </c>
      <c r="W16" s="198">
        <v>10.69</v>
      </c>
      <c r="X16" s="198">
        <v>24.27</v>
      </c>
      <c r="Y16" s="198">
        <v>0</v>
      </c>
      <c r="Z16" s="198">
        <v>68.67</v>
      </c>
      <c r="AA16" s="198">
        <v>18.75</v>
      </c>
      <c r="AB16" s="198">
        <v>0</v>
      </c>
      <c r="AC16" s="198">
        <v>8.4700000000000006</v>
      </c>
      <c r="AD16" s="198">
        <v>0</v>
      </c>
      <c r="AE16" s="198">
        <v>0</v>
      </c>
      <c r="AF16" s="198">
        <v>0</v>
      </c>
      <c r="AG16" s="198">
        <v>20.89</v>
      </c>
      <c r="AH16" s="198">
        <v>0</v>
      </c>
      <c r="AI16" s="198">
        <v>3.68</v>
      </c>
      <c r="AJ16" s="198">
        <v>0</v>
      </c>
      <c r="AK16" s="198">
        <v>49.3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1.35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160.33000000000001</v>
      </c>
      <c r="L17" s="198">
        <v>61.81</v>
      </c>
      <c r="M17" s="198">
        <v>0</v>
      </c>
      <c r="N17" s="198">
        <v>29.14</v>
      </c>
      <c r="O17" s="198">
        <v>48.94</v>
      </c>
      <c r="P17" s="198">
        <v>60.47</v>
      </c>
      <c r="Q17" s="198">
        <v>5.38</v>
      </c>
      <c r="R17" s="198">
        <v>10.46</v>
      </c>
      <c r="S17" s="198">
        <v>6.51</v>
      </c>
      <c r="T17" s="198">
        <v>0</v>
      </c>
      <c r="U17" s="198">
        <v>224.08</v>
      </c>
      <c r="V17" s="198">
        <v>3.52</v>
      </c>
      <c r="W17" s="198">
        <v>10.69</v>
      </c>
      <c r="X17" s="198">
        <v>24.27</v>
      </c>
      <c r="Y17" s="198">
        <v>0</v>
      </c>
      <c r="Z17" s="198">
        <v>68.67</v>
      </c>
      <c r="AA17" s="198">
        <v>18.75</v>
      </c>
      <c r="AB17" s="198">
        <v>0</v>
      </c>
      <c r="AC17" s="198">
        <v>8.4700000000000006</v>
      </c>
      <c r="AD17" s="198">
        <v>0</v>
      </c>
      <c r="AE17" s="198">
        <v>0</v>
      </c>
      <c r="AF17" s="198">
        <v>0</v>
      </c>
      <c r="AG17" s="198">
        <v>20.89</v>
      </c>
      <c r="AH17" s="198">
        <v>0</v>
      </c>
      <c r="AI17" s="198">
        <v>3.68</v>
      </c>
      <c r="AJ17" s="198">
        <v>0</v>
      </c>
      <c r="AK17" s="198">
        <v>49.3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1.35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160.33000000000001</v>
      </c>
      <c r="L18" s="198">
        <v>61.81</v>
      </c>
      <c r="M18" s="198">
        <v>0</v>
      </c>
      <c r="N18" s="198">
        <v>29.14</v>
      </c>
      <c r="O18" s="198">
        <v>48.94</v>
      </c>
      <c r="P18" s="198">
        <v>60.47</v>
      </c>
      <c r="Q18" s="198">
        <v>5.38</v>
      </c>
      <c r="R18" s="198">
        <v>10.46</v>
      </c>
      <c r="S18" s="198">
        <v>6.51</v>
      </c>
      <c r="T18" s="198">
        <v>0</v>
      </c>
      <c r="U18" s="198">
        <v>224.08</v>
      </c>
      <c r="V18" s="198">
        <v>3.52</v>
      </c>
      <c r="W18" s="198">
        <v>10.69</v>
      </c>
      <c r="X18" s="198">
        <v>24.27</v>
      </c>
      <c r="Y18" s="198">
        <v>0</v>
      </c>
      <c r="Z18" s="198">
        <v>68.67</v>
      </c>
      <c r="AA18" s="198">
        <v>18.75</v>
      </c>
      <c r="AB18" s="198">
        <v>0</v>
      </c>
      <c r="AC18" s="198">
        <v>8.4700000000000006</v>
      </c>
      <c r="AD18" s="198">
        <v>0</v>
      </c>
      <c r="AE18" s="198">
        <v>0</v>
      </c>
      <c r="AF18" s="198">
        <v>0</v>
      </c>
      <c r="AG18" s="198">
        <v>20.89</v>
      </c>
      <c r="AH18" s="198">
        <v>0</v>
      </c>
      <c r="AI18" s="198">
        <v>3.68</v>
      </c>
      <c r="AJ18" s="198">
        <v>0</v>
      </c>
      <c r="AK18" s="198">
        <v>49.3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1.35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160.33000000000001</v>
      </c>
      <c r="L19" s="198">
        <v>61.81</v>
      </c>
      <c r="M19" s="198">
        <v>0</v>
      </c>
      <c r="N19" s="198">
        <v>29.14</v>
      </c>
      <c r="O19" s="198">
        <v>48.94</v>
      </c>
      <c r="P19" s="198">
        <v>60.47</v>
      </c>
      <c r="Q19" s="198">
        <v>5.38</v>
      </c>
      <c r="R19" s="198">
        <v>10.46</v>
      </c>
      <c r="S19" s="198">
        <v>6.51</v>
      </c>
      <c r="T19" s="198">
        <v>0</v>
      </c>
      <c r="U19" s="198">
        <v>224.08</v>
      </c>
      <c r="V19" s="198">
        <v>3.52</v>
      </c>
      <c r="W19" s="198">
        <v>10.69</v>
      </c>
      <c r="X19" s="198">
        <v>24.27</v>
      </c>
      <c r="Y19" s="198">
        <v>0</v>
      </c>
      <c r="Z19" s="198">
        <v>68.67</v>
      </c>
      <c r="AA19" s="198">
        <v>18.75</v>
      </c>
      <c r="AB19" s="198">
        <v>0</v>
      </c>
      <c r="AC19" s="198">
        <v>8.14</v>
      </c>
      <c r="AD19" s="198">
        <v>0</v>
      </c>
      <c r="AE19" s="198">
        <v>0</v>
      </c>
      <c r="AF19" s="198">
        <v>0</v>
      </c>
      <c r="AG19" s="198">
        <v>20.89</v>
      </c>
      <c r="AH19" s="198">
        <v>0</v>
      </c>
      <c r="AI19" s="198">
        <v>3.68</v>
      </c>
      <c r="AJ19" s="198">
        <v>0</v>
      </c>
      <c r="AK19" s="198">
        <v>49.92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1.35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160.33000000000001</v>
      </c>
      <c r="L20" s="198">
        <v>61.81</v>
      </c>
      <c r="M20" s="198">
        <v>0</v>
      </c>
      <c r="N20" s="198">
        <v>29.14</v>
      </c>
      <c r="O20" s="198">
        <v>48.94</v>
      </c>
      <c r="P20" s="198">
        <v>60.47</v>
      </c>
      <c r="Q20" s="198">
        <v>5.38</v>
      </c>
      <c r="R20" s="198">
        <v>10.46</v>
      </c>
      <c r="S20" s="198">
        <v>6.51</v>
      </c>
      <c r="T20" s="198">
        <v>0</v>
      </c>
      <c r="U20" s="198">
        <v>224.08</v>
      </c>
      <c r="V20" s="198">
        <v>3.52</v>
      </c>
      <c r="W20" s="198">
        <v>10.69</v>
      </c>
      <c r="X20" s="198">
        <v>24.27</v>
      </c>
      <c r="Y20" s="198">
        <v>0</v>
      </c>
      <c r="Z20" s="198">
        <v>68.67</v>
      </c>
      <c r="AA20" s="198">
        <v>18.75</v>
      </c>
      <c r="AB20" s="198">
        <v>0</v>
      </c>
      <c r="AC20" s="198">
        <v>8.14</v>
      </c>
      <c r="AD20" s="198">
        <v>0</v>
      </c>
      <c r="AE20" s="198">
        <v>0</v>
      </c>
      <c r="AF20" s="198">
        <v>0</v>
      </c>
      <c r="AG20" s="198">
        <v>20.89</v>
      </c>
      <c r="AH20" s="198">
        <v>0</v>
      </c>
      <c r="AI20" s="198">
        <v>3.68</v>
      </c>
      <c r="AJ20" s="198">
        <v>0</v>
      </c>
      <c r="AK20" s="198">
        <v>49.92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1.35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160.33000000000001</v>
      </c>
      <c r="L21" s="198">
        <v>61.81</v>
      </c>
      <c r="M21" s="198">
        <v>0</v>
      </c>
      <c r="N21" s="198">
        <v>29.14</v>
      </c>
      <c r="O21" s="198">
        <v>48.94</v>
      </c>
      <c r="P21" s="198">
        <v>60.47</v>
      </c>
      <c r="Q21" s="198">
        <v>5.38</v>
      </c>
      <c r="R21" s="198">
        <v>10.46</v>
      </c>
      <c r="S21" s="198">
        <v>6.51</v>
      </c>
      <c r="T21" s="198">
        <v>0</v>
      </c>
      <c r="U21" s="198">
        <v>224.08</v>
      </c>
      <c r="V21" s="198">
        <v>3.52</v>
      </c>
      <c r="W21" s="198">
        <v>10.69</v>
      </c>
      <c r="X21" s="198">
        <v>24.27</v>
      </c>
      <c r="Y21" s="198">
        <v>0</v>
      </c>
      <c r="Z21" s="198">
        <v>68.67</v>
      </c>
      <c r="AA21" s="198">
        <v>18.75</v>
      </c>
      <c r="AB21" s="198">
        <v>0</v>
      </c>
      <c r="AC21" s="198">
        <v>8.14</v>
      </c>
      <c r="AD21" s="198">
        <v>0</v>
      </c>
      <c r="AE21" s="198">
        <v>0</v>
      </c>
      <c r="AF21" s="198">
        <v>0</v>
      </c>
      <c r="AG21" s="198">
        <v>20.89</v>
      </c>
      <c r="AH21" s="198">
        <v>0</v>
      </c>
      <c r="AI21" s="198">
        <v>2.4500000000000002</v>
      </c>
      <c r="AJ21" s="198">
        <v>0</v>
      </c>
      <c r="AK21" s="198">
        <v>49.92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0.54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160.33000000000001</v>
      </c>
      <c r="L22" s="198">
        <v>61.81</v>
      </c>
      <c r="M22" s="198">
        <v>0</v>
      </c>
      <c r="N22" s="198">
        <v>29.14</v>
      </c>
      <c r="O22" s="198">
        <v>48.94</v>
      </c>
      <c r="P22" s="198">
        <v>60.47</v>
      </c>
      <c r="Q22" s="198">
        <v>5.38</v>
      </c>
      <c r="R22" s="198">
        <v>10.46</v>
      </c>
      <c r="S22" s="198">
        <v>6.51</v>
      </c>
      <c r="T22" s="198">
        <v>0</v>
      </c>
      <c r="U22" s="198">
        <v>224.08</v>
      </c>
      <c r="V22" s="198">
        <v>3.52</v>
      </c>
      <c r="W22" s="198">
        <v>10.69</v>
      </c>
      <c r="X22" s="198">
        <v>24.27</v>
      </c>
      <c r="Y22" s="198">
        <v>0</v>
      </c>
      <c r="Z22" s="198">
        <v>68.67</v>
      </c>
      <c r="AA22" s="198">
        <v>18.75</v>
      </c>
      <c r="AB22" s="198">
        <v>0</v>
      </c>
      <c r="AC22" s="198">
        <v>8.14</v>
      </c>
      <c r="AD22" s="198">
        <v>0</v>
      </c>
      <c r="AE22" s="198">
        <v>0</v>
      </c>
      <c r="AF22" s="198">
        <v>0</v>
      </c>
      <c r="AG22" s="198">
        <v>20.89</v>
      </c>
      <c r="AH22" s="198">
        <v>0</v>
      </c>
      <c r="AI22" s="198">
        <v>4.26</v>
      </c>
      <c r="AJ22" s="198">
        <v>0</v>
      </c>
      <c r="AK22" s="198">
        <v>49.92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0.54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160.33000000000001</v>
      </c>
      <c r="L23" s="198">
        <v>61.81</v>
      </c>
      <c r="M23" s="198">
        <v>0</v>
      </c>
      <c r="N23" s="198">
        <v>29.14</v>
      </c>
      <c r="O23" s="198">
        <v>48.94</v>
      </c>
      <c r="P23" s="198">
        <v>60.47</v>
      </c>
      <c r="Q23" s="198">
        <v>5.38</v>
      </c>
      <c r="R23" s="198">
        <v>10.46</v>
      </c>
      <c r="S23" s="198">
        <v>6.51</v>
      </c>
      <c r="T23" s="198">
        <v>0</v>
      </c>
      <c r="U23" s="198">
        <v>224.08</v>
      </c>
      <c r="V23" s="198">
        <v>3.52</v>
      </c>
      <c r="W23" s="198">
        <v>10.69</v>
      </c>
      <c r="X23" s="198">
        <v>24.27</v>
      </c>
      <c r="Y23" s="198">
        <v>0</v>
      </c>
      <c r="Z23" s="198">
        <v>68.67</v>
      </c>
      <c r="AA23" s="198">
        <v>18.75</v>
      </c>
      <c r="AB23" s="198">
        <v>0</v>
      </c>
      <c r="AC23" s="198">
        <v>8.14</v>
      </c>
      <c r="AD23" s="198">
        <v>0</v>
      </c>
      <c r="AE23" s="198">
        <v>0</v>
      </c>
      <c r="AF23" s="198">
        <v>0</v>
      </c>
      <c r="AG23" s="198">
        <v>20.89</v>
      </c>
      <c r="AH23" s="198">
        <v>0</v>
      </c>
      <c r="AI23" s="198">
        <v>3.68</v>
      </c>
      <c r="AJ23" s="198">
        <v>0</v>
      </c>
      <c r="AK23" s="198">
        <v>49.92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0.54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160.33000000000001</v>
      </c>
      <c r="L24" s="198">
        <v>61.81</v>
      </c>
      <c r="M24" s="198">
        <v>0</v>
      </c>
      <c r="N24" s="198">
        <v>29.14</v>
      </c>
      <c r="O24" s="198">
        <v>48.94</v>
      </c>
      <c r="P24" s="198">
        <v>60.47</v>
      </c>
      <c r="Q24" s="198">
        <v>5.38</v>
      </c>
      <c r="R24" s="198">
        <v>10.46</v>
      </c>
      <c r="S24" s="198">
        <v>6.51</v>
      </c>
      <c r="T24" s="198">
        <v>0</v>
      </c>
      <c r="U24" s="198">
        <v>224.08</v>
      </c>
      <c r="V24" s="198">
        <v>3.52</v>
      </c>
      <c r="W24" s="198">
        <v>10.69</v>
      </c>
      <c r="X24" s="198">
        <v>24.27</v>
      </c>
      <c r="Y24" s="198">
        <v>0</v>
      </c>
      <c r="Z24" s="198">
        <v>68.67</v>
      </c>
      <c r="AA24" s="198">
        <v>18.75</v>
      </c>
      <c r="AB24" s="198">
        <v>0</v>
      </c>
      <c r="AC24" s="198">
        <v>8.14</v>
      </c>
      <c r="AD24" s="198">
        <v>0</v>
      </c>
      <c r="AE24" s="198">
        <v>0</v>
      </c>
      <c r="AF24" s="198">
        <v>0</v>
      </c>
      <c r="AG24" s="198">
        <v>20.89</v>
      </c>
      <c r="AH24" s="198">
        <v>0</v>
      </c>
      <c r="AI24" s="198">
        <v>3.68</v>
      </c>
      <c r="AJ24" s="198">
        <v>0</v>
      </c>
      <c r="AK24" s="198">
        <v>49.38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0.54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160.33000000000001</v>
      </c>
      <c r="L25" s="198">
        <v>61.81</v>
      </c>
      <c r="M25" s="198">
        <v>0</v>
      </c>
      <c r="N25" s="198">
        <v>29.14</v>
      </c>
      <c r="O25" s="198">
        <v>48.94</v>
      </c>
      <c r="P25" s="198">
        <v>60.47</v>
      </c>
      <c r="Q25" s="198">
        <v>5.38</v>
      </c>
      <c r="R25" s="198">
        <v>10.46</v>
      </c>
      <c r="S25" s="198">
        <v>6.51</v>
      </c>
      <c r="T25" s="198">
        <v>0</v>
      </c>
      <c r="U25" s="198">
        <v>224.08</v>
      </c>
      <c r="V25" s="198">
        <v>3.52</v>
      </c>
      <c r="W25" s="198">
        <v>10.69</v>
      </c>
      <c r="X25" s="198">
        <v>24.27</v>
      </c>
      <c r="Y25" s="198">
        <v>0</v>
      </c>
      <c r="Z25" s="198">
        <v>68.67</v>
      </c>
      <c r="AA25" s="198">
        <v>18.75</v>
      </c>
      <c r="AB25" s="198">
        <v>0</v>
      </c>
      <c r="AC25" s="198">
        <v>8.14</v>
      </c>
      <c r="AD25" s="198">
        <v>0</v>
      </c>
      <c r="AE25" s="198">
        <v>0</v>
      </c>
      <c r="AF25" s="198">
        <v>0</v>
      </c>
      <c r="AG25" s="198">
        <v>20.89</v>
      </c>
      <c r="AH25" s="198">
        <v>0</v>
      </c>
      <c r="AI25" s="198">
        <v>3.68</v>
      </c>
      <c r="AJ25" s="198">
        <v>0</v>
      </c>
      <c r="AK25" s="198">
        <v>49.38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0.54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160.33000000000001</v>
      </c>
      <c r="L26" s="198">
        <v>61.81</v>
      </c>
      <c r="M26" s="198">
        <v>0</v>
      </c>
      <c r="N26" s="198">
        <v>29.14</v>
      </c>
      <c r="O26" s="198">
        <v>48.94</v>
      </c>
      <c r="P26" s="198">
        <v>60.47</v>
      </c>
      <c r="Q26" s="198">
        <v>5.38</v>
      </c>
      <c r="R26" s="198">
        <v>10.46</v>
      </c>
      <c r="S26" s="198">
        <v>6.51</v>
      </c>
      <c r="T26" s="198">
        <v>0</v>
      </c>
      <c r="U26" s="198">
        <v>224.08</v>
      </c>
      <c r="V26" s="198">
        <v>3.52</v>
      </c>
      <c r="W26" s="198">
        <v>10.69</v>
      </c>
      <c r="X26" s="198">
        <v>24.27</v>
      </c>
      <c r="Y26" s="198">
        <v>0</v>
      </c>
      <c r="Z26" s="198">
        <v>68.67</v>
      </c>
      <c r="AA26" s="198">
        <v>18.75</v>
      </c>
      <c r="AB26" s="198">
        <v>0</v>
      </c>
      <c r="AC26" s="198">
        <v>8.14</v>
      </c>
      <c r="AD26" s="198">
        <v>0</v>
      </c>
      <c r="AE26" s="198">
        <v>0</v>
      </c>
      <c r="AF26" s="198">
        <v>0</v>
      </c>
      <c r="AG26" s="198">
        <v>20.89</v>
      </c>
      <c r="AH26" s="198">
        <v>0</v>
      </c>
      <c r="AI26" s="198">
        <v>4.26</v>
      </c>
      <c r="AJ26" s="198">
        <v>0</v>
      </c>
      <c r="AK26" s="198">
        <v>49.38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0.54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160.33000000000001</v>
      </c>
      <c r="L27" s="198">
        <v>61.81</v>
      </c>
      <c r="M27" s="198">
        <v>0</v>
      </c>
      <c r="N27" s="198">
        <v>29.14</v>
      </c>
      <c r="O27" s="198">
        <v>48.94</v>
      </c>
      <c r="P27" s="198">
        <v>60.47</v>
      </c>
      <c r="Q27" s="198">
        <v>5.38</v>
      </c>
      <c r="R27" s="198">
        <v>10.46</v>
      </c>
      <c r="S27" s="198">
        <v>6.51</v>
      </c>
      <c r="T27" s="198">
        <v>0</v>
      </c>
      <c r="U27" s="198">
        <v>224.08</v>
      </c>
      <c r="V27" s="198">
        <v>3.52</v>
      </c>
      <c r="W27" s="198">
        <v>10.69</v>
      </c>
      <c r="X27" s="198">
        <v>24.27</v>
      </c>
      <c r="Y27" s="198">
        <v>0</v>
      </c>
      <c r="Z27" s="198">
        <v>68.67</v>
      </c>
      <c r="AA27" s="198">
        <v>18.75</v>
      </c>
      <c r="AB27" s="198">
        <v>0</v>
      </c>
      <c r="AC27" s="198">
        <v>8.4700000000000006</v>
      </c>
      <c r="AD27" s="198">
        <v>0</v>
      </c>
      <c r="AE27" s="198">
        <v>0</v>
      </c>
      <c r="AF27" s="198">
        <v>0</v>
      </c>
      <c r="AG27" s="198">
        <v>20.89</v>
      </c>
      <c r="AH27" s="198">
        <v>0</v>
      </c>
      <c r="AI27" s="198">
        <v>4.26</v>
      </c>
      <c r="AJ27" s="198">
        <v>0</v>
      </c>
      <c r="AK27" s="198">
        <v>49.38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160.33000000000001</v>
      </c>
      <c r="L28" s="198">
        <v>61.81</v>
      </c>
      <c r="M28" s="198">
        <v>0</v>
      </c>
      <c r="N28" s="198">
        <v>29.14</v>
      </c>
      <c r="O28" s="198">
        <v>48.94</v>
      </c>
      <c r="P28" s="198">
        <v>60.47</v>
      </c>
      <c r="Q28" s="198">
        <v>5.38</v>
      </c>
      <c r="R28" s="198">
        <v>10.46</v>
      </c>
      <c r="S28" s="198">
        <v>6.51</v>
      </c>
      <c r="T28" s="198">
        <v>0</v>
      </c>
      <c r="U28" s="198">
        <v>224.08</v>
      </c>
      <c r="V28" s="198">
        <v>3.52</v>
      </c>
      <c r="W28" s="198">
        <v>10.69</v>
      </c>
      <c r="X28" s="198">
        <v>24.27</v>
      </c>
      <c r="Y28" s="198">
        <v>0</v>
      </c>
      <c r="Z28" s="198">
        <v>68.67</v>
      </c>
      <c r="AA28" s="198">
        <v>18.75</v>
      </c>
      <c r="AB28" s="198">
        <v>0</v>
      </c>
      <c r="AC28" s="198">
        <v>8.4700000000000006</v>
      </c>
      <c r="AD28" s="198">
        <v>0</v>
      </c>
      <c r="AE28" s="198">
        <v>0</v>
      </c>
      <c r="AF28" s="198">
        <v>0</v>
      </c>
      <c r="AG28" s="198">
        <v>20.89</v>
      </c>
      <c r="AH28" s="198">
        <v>0</v>
      </c>
      <c r="AI28" s="198">
        <v>4.26</v>
      </c>
      <c r="AJ28" s="198">
        <v>0</v>
      </c>
      <c r="AK28" s="198">
        <v>49.38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0.28000000000000003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160.33000000000001</v>
      </c>
      <c r="L29" s="198">
        <v>61.81</v>
      </c>
      <c r="M29" s="198">
        <v>0</v>
      </c>
      <c r="N29" s="198">
        <v>29.14</v>
      </c>
      <c r="O29" s="198">
        <v>48.94</v>
      </c>
      <c r="P29" s="198">
        <v>60.47</v>
      </c>
      <c r="Q29" s="198">
        <v>5.38</v>
      </c>
      <c r="R29" s="198">
        <v>10.46</v>
      </c>
      <c r="S29" s="198">
        <v>6.51</v>
      </c>
      <c r="T29" s="198">
        <v>0</v>
      </c>
      <c r="U29" s="198">
        <v>224.08</v>
      </c>
      <c r="V29" s="198">
        <v>3.52</v>
      </c>
      <c r="W29" s="198">
        <v>10.69</v>
      </c>
      <c r="X29" s="198">
        <v>24.27</v>
      </c>
      <c r="Y29" s="198">
        <v>0</v>
      </c>
      <c r="Z29" s="198">
        <v>68.67</v>
      </c>
      <c r="AA29" s="198">
        <v>18.75</v>
      </c>
      <c r="AB29" s="198">
        <v>0</v>
      </c>
      <c r="AC29" s="198">
        <v>8.4700000000000006</v>
      </c>
      <c r="AD29" s="198">
        <v>0</v>
      </c>
      <c r="AE29" s="198">
        <v>0</v>
      </c>
      <c r="AF29" s="198">
        <v>0</v>
      </c>
      <c r="AG29" s="198">
        <v>20.89</v>
      </c>
      <c r="AH29" s="198">
        <v>0</v>
      </c>
      <c r="AI29" s="198">
        <v>4.26</v>
      </c>
      <c r="AJ29" s="198">
        <v>0</v>
      </c>
      <c r="AK29" s="198">
        <v>49.38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3.49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160.33000000000001</v>
      </c>
      <c r="L30" s="198">
        <v>61.81</v>
      </c>
      <c r="M30" s="198">
        <v>0</v>
      </c>
      <c r="N30" s="198">
        <v>29.14</v>
      </c>
      <c r="O30" s="198">
        <v>48.94</v>
      </c>
      <c r="P30" s="198">
        <v>60.47</v>
      </c>
      <c r="Q30" s="198">
        <v>5.38</v>
      </c>
      <c r="R30" s="198">
        <v>10.46</v>
      </c>
      <c r="S30" s="198">
        <v>6.51</v>
      </c>
      <c r="T30" s="198">
        <v>0</v>
      </c>
      <c r="U30" s="198">
        <v>224.08</v>
      </c>
      <c r="V30" s="198">
        <v>3.52</v>
      </c>
      <c r="W30" s="198">
        <v>10.69</v>
      </c>
      <c r="X30" s="198">
        <v>24.27</v>
      </c>
      <c r="Y30" s="198">
        <v>0</v>
      </c>
      <c r="Z30" s="198">
        <v>68.67</v>
      </c>
      <c r="AA30" s="198">
        <v>18.75</v>
      </c>
      <c r="AB30" s="198">
        <v>0</v>
      </c>
      <c r="AC30" s="198">
        <v>8.4700000000000006</v>
      </c>
      <c r="AD30" s="198">
        <v>0</v>
      </c>
      <c r="AE30" s="198">
        <v>0</v>
      </c>
      <c r="AF30" s="198">
        <v>0</v>
      </c>
      <c r="AG30" s="198">
        <v>20.89</v>
      </c>
      <c r="AH30" s="198">
        <v>0</v>
      </c>
      <c r="AI30" s="198">
        <v>4.26</v>
      </c>
      <c r="AJ30" s="198">
        <v>0</v>
      </c>
      <c r="AK30" s="198">
        <v>49.38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9.2200000000000006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160.33000000000001</v>
      </c>
      <c r="L31" s="198">
        <v>61.81</v>
      </c>
      <c r="M31" s="198">
        <v>0</v>
      </c>
      <c r="N31" s="198">
        <v>29.14</v>
      </c>
      <c r="O31" s="198">
        <v>48.94</v>
      </c>
      <c r="P31" s="198">
        <v>60.47</v>
      </c>
      <c r="Q31" s="198">
        <v>5.38</v>
      </c>
      <c r="R31" s="198">
        <v>10.46</v>
      </c>
      <c r="S31" s="198">
        <v>6.51</v>
      </c>
      <c r="T31" s="198">
        <v>0</v>
      </c>
      <c r="U31" s="198">
        <v>224.08</v>
      </c>
      <c r="V31" s="198">
        <v>3.52</v>
      </c>
      <c r="W31" s="198">
        <v>10.69</v>
      </c>
      <c r="X31" s="198">
        <v>24.27</v>
      </c>
      <c r="Y31" s="198">
        <v>0</v>
      </c>
      <c r="Z31" s="198">
        <v>68.67</v>
      </c>
      <c r="AA31" s="198">
        <v>18.75</v>
      </c>
      <c r="AB31" s="198">
        <v>0</v>
      </c>
      <c r="AC31" s="198">
        <v>8.4700000000000006</v>
      </c>
      <c r="AD31" s="198">
        <v>0</v>
      </c>
      <c r="AE31" s="198">
        <v>0</v>
      </c>
      <c r="AF31" s="198">
        <v>0</v>
      </c>
      <c r="AG31" s="198">
        <v>20.89</v>
      </c>
      <c r="AH31" s="198">
        <v>0</v>
      </c>
      <c r="AI31" s="198">
        <v>4.26</v>
      </c>
      <c r="AJ31" s="198">
        <v>0</v>
      </c>
      <c r="AK31" s="198">
        <v>49.15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17.23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160.33000000000001</v>
      </c>
      <c r="L32" s="198">
        <v>61.81</v>
      </c>
      <c r="M32" s="198">
        <v>0</v>
      </c>
      <c r="N32" s="198">
        <v>29.14</v>
      </c>
      <c r="O32" s="198">
        <v>48.94</v>
      </c>
      <c r="P32" s="198">
        <v>60.47</v>
      </c>
      <c r="Q32" s="198">
        <v>5.38</v>
      </c>
      <c r="R32" s="198">
        <v>10.46</v>
      </c>
      <c r="S32" s="198">
        <v>6.51</v>
      </c>
      <c r="T32" s="198">
        <v>0</v>
      </c>
      <c r="U32" s="198">
        <v>224.08</v>
      </c>
      <c r="V32" s="198">
        <v>3.52</v>
      </c>
      <c r="W32" s="198">
        <v>10.69</v>
      </c>
      <c r="X32" s="198">
        <v>24.27</v>
      </c>
      <c r="Y32" s="198">
        <v>0</v>
      </c>
      <c r="Z32" s="198">
        <v>68.67</v>
      </c>
      <c r="AA32" s="198">
        <v>18.75</v>
      </c>
      <c r="AB32" s="198">
        <v>0</v>
      </c>
      <c r="AC32" s="198">
        <v>8.4700000000000006</v>
      </c>
      <c r="AD32" s="198">
        <v>0</v>
      </c>
      <c r="AE32" s="198">
        <v>0</v>
      </c>
      <c r="AF32" s="198">
        <v>0</v>
      </c>
      <c r="AG32" s="198">
        <v>20.89</v>
      </c>
      <c r="AH32" s="198">
        <v>0</v>
      </c>
      <c r="AI32" s="198">
        <v>4.26</v>
      </c>
      <c r="AJ32" s="198">
        <v>0</v>
      </c>
      <c r="AK32" s="198">
        <v>49.15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23.75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160.33000000000001</v>
      </c>
      <c r="L33" s="198">
        <v>61.81</v>
      </c>
      <c r="M33" s="198">
        <v>0</v>
      </c>
      <c r="N33" s="198">
        <v>29.14</v>
      </c>
      <c r="O33" s="198">
        <v>48.94</v>
      </c>
      <c r="P33" s="198">
        <v>60.47</v>
      </c>
      <c r="Q33" s="198">
        <v>5.38</v>
      </c>
      <c r="R33" s="198">
        <v>10.46</v>
      </c>
      <c r="S33" s="198">
        <v>6.51</v>
      </c>
      <c r="T33" s="198">
        <v>0</v>
      </c>
      <c r="U33" s="198">
        <v>224.08</v>
      </c>
      <c r="V33" s="198">
        <v>3.52</v>
      </c>
      <c r="W33" s="198">
        <v>10.63</v>
      </c>
      <c r="X33" s="198">
        <v>24.27</v>
      </c>
      <c r="Y33" s="198">
        <v>0</v>
      </c>
      <c r="Z33" s="198">
        <v>68.67</v>
      </c>
      <c r="AA33" s="198">
        <v>18.75</v>
      </c>
      <c r="AB33" s="198">
        <v>0</v>
      </c>
      <c r="AC33" s="198">
        <v>8.4700000000000006</v>
      </c>
      <c r="AD33" s="198">
        <v>0</v>
      </c>
      <c r="AE33" s="198">
        <v>0</v>
      </c>
      <c r="AF33" s="198">
        <v>0</v>
      </c>
      <c r="AG33" s="198">
        <v>20.89</v>
      </c>
      <c r="AH33" s="198">
        <v>0</v>
      </c>
      <c r="AI33" s="198">
        <v>4.26</v>
      </c>
      <c r="AJ33" s="198">
        <v>0</v>
      </c>
      <c r="AK33" s="198">
        <v>49.15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23.75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160.33000000000001</v>
      </c>
      <c r="L34" s="198">
        <v>61.81</v>
      </c>
      <c r="M34" s="198">
        <v>0</v>
      </c>
      <c r="N34" s="198">
        <v>29.14</v>
      </c>
      <c r="O34" s="198">
        <v>48.94</v>
      </c>
      <c r="P34" s="198">
        <v>60.47</v>
      </c>
      <c r="Q34" s="198">
        <v>5.38</v>
      </c>
      <c r="R34" s="198">
        <v>10.46</v>
      </c>
      <c r="S34" s="198">
        <v>6.51</v>
      </c>
      <c r="T34" s="198">
        <v>0</v>
      </c>
      <c r="U34" s="198">
        <v>224.08</v>
      </c>
      <c r="V34" s="198">
        <v>3.52</v>
      </c>
      <c r="W34" s="198">
        <v>10.63</v>
      </c>
      <c r="X34" s="198">
        <v>24.27</v>
      </c>
      <c r="Y34" s="198">
        <v>0</v>
      </c>
      <c r="Z34" s="198">
        <v>68.67</v>
      </c>
      <c r="AA34" s="198">
        <v>18.75</v>
      </c>
      <c r="AB34" s="198">
        <v>0</v>
      </c>
      <c r="AC34" s="198">
        <v>8.4700000000000006</v>
      </c>
      <c r="AD34" s="198">
        <v>0</v>
      </c>
      <c r="AE34" s="198">
        <v>0</v>
      </c>
      <c r="AF34" s="198">
        <v>0</v>
      </c>
      <c r="AG34" s="198">
        <v>20.89</v>
      </c>
      <c r="AH34" s="198">
        <v>0</v>
      </c>
      <c r="AI34" s="198">
        <v>4.26</v>
      </c>
      <c r="AJ34" s="198">
        <v>0</v>
      </c>
      <c r="AK34" s="198">
        <v>49.15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23.75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163.81</v>
      </c>
      <c r="L35" s="198">
        <v>61.81</v>
      </c>
      <c r="M35" s="198">
        <v>0</v>
      </c>
      <c r="N35" s="198">
        <v>29.14</v>
      </c>
      <c r="O35" s="198">
        <v>48.94</v>
      </c>
      <c r="P35" s="198">
        <v>60.47</v>
      </c>
      <c r="Q35" s="198">
        <v>5.38</v>
      </c>
      <c r="R35" s="198">
        <v>10.46</v>
      </c>
      <c r="S35" s="198">
        <v>6.51</v>
      </c>
      <c r="T35" s="198">
        <v>0</v>
      </c>
      <c r="U35" s="198">
        <v>224.08</v>
      </c>
      <c r="V35" s="198">
        <v>3.52</v>
      </c>
      <c r="W35" s="198">
        <v>10.63</v>
      </c>
      <c r="X35" s="198">
        <v>24.27</v>
      </c>
      <c r="Y35" s="198">
        <v>0</v>
      </c>
      <c r="Z35" s="198">
        <v>68.67</v>
      </c>
      <c r="AA35" s="198">
        <v>18.75</v>
      </c>
      <c r="AB35" s="198">
        <v>0</v>
      </c>
      <c r="AC35" s="198">
        <v>8.14</v>
      </c>
      <c r="AD35" s="198">
        <v>0</v>
      </c>
      <c r="AE35" s="198">
        <v>0</v>
      </c>
      <c r="AF35" s="198">
        <v>0</v>
      </c>
      <c r="AG35" s="198">
        <v>20.89</v>
      </c>
      <c r="AH35" s="198">
        <v>0</v>
      </c>
      <c r="AI35" s="198">
        <v>4.26</v>
      </c>
      <c r="AJ35" s="198">
        <v>0</v>
      </c>
      <c r="AK35" s="198">
        <v>49.38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23.75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163.81</v>
      </c>
      <c r="L36" s="198">
        <v>61.81</v>
      </c>
      <c r="M36" s="198">
        <v>0</v>
      </c>
      <c r="N36" s="198">
        <v>29.14</v>
      </c>
      <c r="O36" s="198">
        <v>48.94</v>
      </c>
      <c r="P36" s="198">
        <v>60.47</v>
      </c>
      <c r="Q36" s="198">
        <v>5.38</v>
      </c>
      <c r="R36" s="198">
        <v>10.46</v>
      </c>
      <c r="S36" s="198">
        <v>6.51</v>
      </c>
      <c r="T36" s="198">
        <v>0</v>
      </c>
      <c r="U36" s="198">
        <v>224.08</v>
      </c>
      <c r="V36" s="198">
        <v>3.52</v>
      </c>
      <c r="W36" s="198">
        <v>10.63</v>
      </c>
      <c r="X36" s="198">
        <v>24.27</v>
      </c>
      <c r="Y36" s="198">
        <v>0</v>
      </c>
      <c r="Z36" s="198">
        <v>68.67</v>
      </c>
      <c r="AA36" s="198">
        <v>18.75</v>
      </c>
      <c r="AB36" s="198">
        <v>0</v>
      </c>
      <c r="AC36" s="198">
        <v>8.14</v>
      </c>
      <c r="AD36" s="198">
        <v>0</v>
      </c>
      <c r="AE36" s="198">
        <v>0</v>
      </c>
      <c r="AF36" s="198">
        <v>0</v>
      </c>
      <c r="AG36" s="198">
        <v>20.89</v>
      </c>
      <c r="AH36" s="198">
        <v>0</v>
      </c>
      <c r="AI36" s="198">
        <v>4.26</v>
      </c>
      <c r="AJ36" s="198">
        <v>0</v>
      </c>
      <c r="AK36" s="198">
        <v>49.38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23.75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165.03</v>
      </c>
      <c r="L37" s="198">
        <v>61.81</v>
      </c>
      <c r="M37" s="198">
        <v>0</v>
      </c>
      <c r="N37" s="198">
        <v>29.14</v>
      </c>
      <c r="O37" s="198">
        <v>48.94</v>
      </c>
      <c r="P37" s="198">
        <v>60.47</v>
      </c>
      <c r="Q37" s="198">
        <v>5.38</v>
      </c>
      <c r="R37" s="198">
        <v>10.46</v>
      </c>
      <c r="S37" s="198">
        <v>6.51</v>
      </c>
      <c r="T37" s="198">
        <v>0</v>
      </c>
      <c r="U37" s="198">
        <v>224.08</v>
      </c>
      <c r="V37" s="198">
        <v>3.52</v>
      </c>
      <c r="W37" s="198">
        <v>10.63</v>
      </c>
      <c r="X37" s="198">
        <v>24.27</v>
      </c>
      <c r="Y37" s="198">
        <v>0</v>
      </c>
      <c r="Z37" s="198">
        <v>68.67</v>
      </c>
      <c r="AA37" s="198">
        <v>18.75</v>
      </c>
      <c r="AB37" s="198">
        <v>0</v>
      </c>
      <c r="AC37" s="198">
        <v>8.14</v>
      </c>
      <c r="AD37" s="198">
        <v>0</v>
      </c>
      <c r="AE37" s="198">
        <v>0</v>
      </c>
      <c r="AF37" s="198">
        <v>0</v>
      </c>
      <c r="AG37" s="198">
        <v>20.89</v>
      </c>
      <c r="AH37" s="198">
        <v>0</v>
      </c>
      <c r="AI37" s="198">
        <v>4.26</v>
      </c>
      <c r="AJ37" s="198">
        <v>0</v>
      </c>
      <c r="AK37" s="198">
        <v>49.92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23.75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160.33000000000001</v>
      </c>
      <c r="L38" s="198">
        <v>61.81</v>
      </c>
      <c r="M38" s="198">
        <v>0</v>
      </c>
      <c r="N38" s="198">
        <v>29.14</v>
      </c>
      <c r="O38" s="198">
        <v>48.94</v>
      </c>
      <c r="P38" s="198">
        <v>60.47</v>
      </c>
      <c r="Q38" s="198">
        <v>5.38</v>
      </c>
      <c r="R38" s="198">
        <v>10.46</v>
      </c>
      <c r="S38" s="198">
        <v>6.51</v>
      </c>
      <c r="T38" s="198">
        <v>0</v>
      </c>
      <c r="U38" s="198">
        <v>224.08</v>
      </c>
      <c r="V38" s="198">
        <v>3.52</v>
      </c>
      <c r="W38" s="198">
        <v>10.63</v>
      </c>
      <c r="X38" s="198">
        <v>24.27</v>
      </c>
      <c r="Y38" s="198">
        <v>0</v>
      </c>
      <c r="Z38" s="198">
        <v>68.67</v>
      </c>
      <c r="AA38" s="198">
        <v>18.75</v>
      </c>
      <c r="AB38" s="198">
        <v>0</v>
      </c>
      <c r="AC38" s="198">
        <v>8.14</v>
      </c>
      <c r="AD38" s="198">
        <v>0</v>
      </c>
      <c r="AE38" s="198">
        <v>0</v>
      </c>
      <c r="AF38" s="198">
        <v>0</v>
      </c>
      <c r="AG38" s="198">
        <v>20.89</v>
      </c>
      <c r="AH38" s="198">
        <v>0</v>
      </c>
      <c r="AI38" s="198">
        <v>4.26</v>
      </c>
      <c r="AJ38" s="198">
        <v>0</v>
      </c>
      <c r="AK38" s="198">
        <v>49.92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23.75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80.17</v>
      </c>
      <c r="L39" s="198">
        <v>61.81</v>
      </c>
      <c r="M39" s="198">
        <v>0</v>
      </c>
      <c r="N39" s="198">
        <v>29.14</v>
      </c>
      <c r="O39" s="198">
        <v>48.94</v>
      </c>
      <c r="P39" s="198">
        <v>60.47</v>
      </c>
      <c r="Q39" s="198">
        <v>5.38</v>
      </c>
      <c r="R39" s="198">
        <v>10.46</v>
      </c>
      <c r="S39" s="198">
        <v>6.51</v>
      </c>
      <c r="T39" s="198">
        <v>0</v>
      </c>
      <c r="U39" s="198">
        <v>224.08</v>
      </c>
      <c r="V39" s="198">
        <v>3.52</v>
      </c>
      <c r="W39" s="198">
        <v>10.63</v>
      </c>
      <c r="X39" s="198">
        <v>24.27</v>
      </c>
      <c r="Y39" s="198">
        <v>0</v>
      </c>
      <c r="Z39" s="198">
        <v>68.67</v>
      </c>
      <c r="AA39" s="198">
        <v>18.75</v>
      </c>
      <c r="AB39" s="198">
        <v>0</v>
      </c>
      <c r="AC39" s="198">
        <v>7.78</v>
      </c>
      <c r="AD39" s="198">
        <v>0</v>
      </c>
      <c r="AE39" s="198">
        <v>0</v>
      </c>
      <c r="AF39" s="198">
        <v>0</v>
      </c>
      <c r="AG39" s="198">
        <v>20.89</v>
      </c>
      <c r="AH39" s="198">
        <v>0</v>
      </c>
      <c r="AI39" s="198">
        <v>3.07</v>
      </c>
      <c r="AJ39" s="198">
        <v>0</v>
      </c>
      <c r="AK39" s="198">
        <v>49.92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23.75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80.17</v>
      </c>
      <c r="L40" s="198">
        <v>61.81</v>
      </c>
      <c r="M40" s="198">
        <v>0</v>
      </c>
      <c r="N40" s="198">
        <v>29.14</v>
      </c>
      <c r="O40" s="198">
        <v>48.94</v>
      </c>
      <c r="P40" s="198">
        <v>60.47</v>
      </c>
      <c r="Q40" s="198">
        <v>5.38</v>
      </c>
      <c r="R40" s="198">
        <v>10.46</v>
      </c>
      <c r="S40" s="198">
        <v>6.51</v>
      </c>
      <c r="T40" s="198">
        <v>0</v>
      </c>
      <c r="U40" s="198">
        <v>224.08</v>
      </c>
      <c r="V40" s="198">
        <v>3.52</v>
      </c>
      <c r="W40" s="198">
        <v>10.63</v>
      </c>
      <c r="X40" s="198">
        <v>24.27</v>
      </c>
      <c r="Y40" s="198">
        <v>0</v>
      </c>
      <c r="Z40" s="198">
        <v>68.67</v>
      </c>
      <c r="AA40" s="198">
        <v>18.75</v>
      </c>
      <c r="AB40" s="198">
        <v>0</v>
      </c>
      <c r="AC40" s="198">
        <v>15.25</v>
      </c>
      <c r="AD40" s="198">
        <v>0</v>
      </c>
      <c r="AE40" s="198">
        <v>0</v>
      </c>
      <c r="AF40" s="198">
        <v>0</v>
      </c>
      <c r="AG40" s="198">
        <v>20.89</v>
      </c>
      <c r="AH40" s="198">
        <v>0</v>
      </c>
      <c r="AI40" s="198">
        <v>3.07</v>
      </c>
      <c r="AJ40" s="198">
        <v>0</v>
      </c>
      <c r="AK40" s="198">
        <v>49.92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23.75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80.17</v>
      </c>
      <c r="L41" s="198">
        <v>61.81</v>
      </c>
      <c r="M41" s="198">
        <v>0</v>
      </c>
      <c r="N41" s="198">
        <v>29.14</v>
      </c>
      <c r="O41" s="198">
        <v>48.94</v>
      </c>
      <c r="P41" s="198">
        <v>60.47</v>
      </c>
      <c r="Q41" s="198">
        <v>5.38</v>
      </c>
      <c r="R41" s="198">
        <v>10.46</v>
      </c>
      <c r="S41" s="198">
        <v>6.51</v>
      </c>
      <c r="T41" s="198">
        <v>0</v>
      </c>
      <c r="U41" s="198">
        <v>224.08</v>
      </c>
      <c r="V41" s="198">
        <v>3.52</v>
      </c>
      <c r="W41" s="198">
        <v>10.63</v>
      </c>
      <c r="X41" s="198">
        <v>24.27</v>
      </c>
      <c r="Y41" s="198">
        <v>0</v>
      </c>
      <c r="Z41" s="198">
        <v>68.67</v>
      </c>
      <c r="AA41" s="198">
        <v>18.75</v>
      </c>
      <c r="AB41" s="198">
        <v>0</v>
      </c>
      <c r="AC41" s="198">
        <v>8</v>
      </c>
      <c r="AD41" s="198">
        <v>0</v>
      </c>
      <c r="AE41" s="198">
        <v>0</v>
      </c>
      <c r="AF41" s="198">
        <v>0</v>
      </c>
      <c r="AG41" s="198">
        <v>20.89</v>
      </c>
      <c r="AH41" s="198">
        <v>0</v>
      </c>
      <c r="AI41" s="198">
        <v>3.07</v>
      </c>
      <c r="AJ41" s="198">
        <v>0</v>
      </c>
      <c r="AK41" s="198">
        <v>49.92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23.75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80.17</v>
      </c>
      <c r="L42" s="198">
        <v>61.81</v>
      </c>
      <c r="M42" s="198">
        <v>0</v>
      </c>
      <c r="N42" s="198">
        <v>29.14</v>
      </c>
      <c r="O42" s="198">
        <v>48.94</v>
      </c>
      <c r="P42" s="198">
        <v>60.47</v>
      </c>
      <c r="Q42" s="198">
        <v>5.38</v>
      </c>
      <c r="R42" s="198">
        <v>10.46</v>
      </c>
      <c r="S42" s="198">
        <v>6.51</v>
      </c>
      <c r="T42" s="198">
        <v>0</v>
      </c>
      <c r="U42" s="198">
        <v>224.08</v>
      </c>
      <c r="V42" s="198">
        <v>3.52</v>
      </c>
      <c r="W42" s="198">
        <v>10.63</v>
      </c>
      <c r="X42" s="198">
        <v>24.27</v>
      </c>
      <c r="Y42" s="198">
        <v>0</v>
      </c>
      <c r="Z42" s="198">
        <v>68.67</v>
      </c>
      <c r="AA42" s="198">
        <v>18.75</v>
      </c>
      <c r="AB42" s="198">
        <v>0</v>
      </c>
      <c r="AC42" s="198">
        <v>8</v>
      </c>
      <c r="AD42" s="198">
        <v>0</v>
      </c>
      <c r="AE42" s="198">
        <v>0</v>
      </c>
      <c r="AF42" s="198">
        <v>0</v>
      </c>
      <c r="AG42" s="198">
        <v>20.89</v>
      </c>
      <c r="AH42" s="198">
        <v>0</v>
      </c>
      <c r="AI42" s="198">
        <v>3.07</v>
      </c>
      <c r="AJ42" s="198">
        <v>0</v>
      </c>
      <c r="AK42" s="198">
        <v>49.92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23.75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80.17</v>
      </c>
      <c r="L43" s="198">
        <v>61.81</v>
      </c>
      <c r="M43" s="198">
        <v>0</v>
      </c>
      <c r="N43" s="198">
        <v>29.14</v>
      </c>
      <c r="O43" s="198">
        <v>48.94</v>
      </c>
      <c r="P43" s="198">
        <v>60.47</v>
      </c>
      <c r="Q43" s="198">
        <v>5.38</v>
      </c>
      <c r="R43" s="198">
        <v>10.46</v>
      </c>
      <c r="S43" s="198">
        <v>6.51</v>
      </c>
      <c r="T43" s="198">
        <v>0</v>
      </c>
      <c r="U43" s="198">
        <v>224.08</v>
      </c>
      <c r="V43" s="198">
        <v>3.52</v>
      </c>
      <c r="W43" s="198">
        <v>10.63</v>
      </c>
      <c r="X43" s="198">
        <v>24.27</v>
      </c>
      <c r="Y43" s="198">
        <v>0</v>
      </c>
      <c r="Z43" s="198">
        <v>68.67</v>
      </c>
      <c r="AA43" s="198">
        <v>18.75</v>
      </c>
      <c r="AB43" s="198">
        <v>0</v>
      </c>
      <c r="AC43" s="198">
        <v>8</v>
      </c>
      <c r="AD43" s="198">
        <v>0</v>
      </c>
      <c r="AE43" s="198">
        <v>0</v>
      </c>
      <c r="AF43" s="198">
        <v>0</v>
      </c>
      <c r="AG43" s="198">
        <v>20.89</v>
      </c>
      <c r="AH43" s="198">
        <v>0</v>
      </c>
      <c r="AI43" s="198">
        <v>3.07</v>
      </c>
      <c r="AJ43" s="198">
        <v>0</v>
      </c>
      <c r="AK43" s="198">
        <v>48.82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23.75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80.17</v>
      </c>
      <c r="L44" s="198">
        <v>61.81</v>
      </c>
      <c r="M44" s="198">
        <v>0</v>
      </c>
      <c r="N44" s="198">
        <v>29.14</v>
      </c>
      <c r="O44" s="198">
        <v>48.94</v>
      </c>
      <c r="P44" s="198">
        <v>60.47</v>
      </c>
      <c r="Q44" s="198">
        <v>5.38</v>
      </c>
      <c r="R44" s="198">
        <v>10.46</v>
      </c>
      <c r="S44" s="198">
        <v>6.51</v>
      </c>
      <c r="T44" s="198">
        <v>0</v>
      </c>
      <c r="U44" s="198">
        <v>224.08</v>
      </c>
      <c r="V44" s="198">
        <v>3.52</v>
      </c>
      <c r="W44" s="198">
        <v>10.63</v>
      </c>
      <c r="X44" s="198">
        <v>24.27</v>
      </c>
      <c r="Y44" s="198">
        <v>0</v>
      </c>
      <c r="Z44" s="198">
        <v>68.67</v>
      </c>
      <c r="AA44" s="198">
        <v>18.75</v>
      </c>
      <c r="AB44" s="198">
        <v>0</v>
      </c>
      <c r="AC44" s="198">
        <v>8</v>
      </c>
      <c r="AD44" s="198">
        <v>0</v>
      </c>
      <c r="AE44" s="198">
        <v>0</v>
      </c>
      <c r="AF44" s="198">
        <v>0</v>
      </c>
      <c r="AG44" s="198">
        <v>20.89</v>
      </c>
      <c r="AH44" s="198">
        <v>0</v>
      </c>
      <c r="AI44" s="198">
        <v>3.07</v>
      </c>
      <c r="AJ44" s="198">
        <v>0</v>
      </c>
      <c r="AK44" s="198">
        <v>48.82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23.75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80.17</v>
      </c>
      <c r="L45" s="198">
        <v>61.81</v>
      </c>
      <c r="M45" s="198">
        <v>0</v>
      </c>
      <c r="N45" s="198">
        <v>29.14</v>
      </c>
      <c r="O45" s="198">
        <v>48.94</v>
      </c>
      <c r="P45" s="198">
        <v>60.47</v>
      </c>
      <c r="Q45" s="198">
        <v>5.38</v>
      </c>
      <c r="R45" s="198">
        <v>10.46</v>
      </c>
      <c r="S45" s="198">
        <v>6.51</v>
      </c>
      <c r="T45" s="198">
        <v>0</v>
      </c>
      <c r="U45" s="198">
        <v>224.08</v>
      </c>
      <c r="V45" s="198">
        <v>3.52</v>
      </c>
      <c r="W45" s="198">
        <v>10.63</v>
      </c>
      <c r="X45" s="198">
        <v>24.27</v>
      </c>
      <c r="Y45" s="198">
        <v>0</v>
      </c>
      <c r="Z45" s="198">
        <v>68.67</v>
      </c>
      <c r="AA45" s="198">
        <v>18.75</v>
      </c>
      <c r="AB45" s="198">
        <v>0</v>
      </c>
      <c r="AC45" s="198">
        <v>8</v>
      </c>
      <c r="AD45" s="198">
        <v>0</v>
      </c>
      <c r="AE45" s="198">
        <v>0</v>
      </c>
      <c r="AF45" s="198">
        <v>0</v>
      </c>
      <c r="AG45" s="198">
        <v>20.89</v>
      </c>
      <c r="AH45" s="198">
        <v>0</v>
      </c>
      <c r="AI45" s="198">
        <v>3.07</v>
      </c>
      <c r="AJ45" s="198">
        <v>0</v>
      </c>
      <c r="AK45" s="198">
        <v>48.82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23.75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80.17</v>
      </c>
      <c r="L46" s="198">
        <v>61.81</v>
      </c>
      <c r="M46" s="198">
        <v>0</v>
      </c>
      <c r="N46" s="198">
        <v>29.14</v>
      </c>
      <c r="O46" s="198">
        <v>48.94</v>
      </c>
      <c r="P46" s="198">
        <v>60.47</v>
      </c>
      <c r="Q46" s="198">
        <v>5.38</v>
      </c>
      <c r="R46" s="198">
        <v>10.46</v>
      </c>
      <c r="S46" s="198">
        <v>6.51</v>
      </c>
      <c r="T46" s="198">
        <v>0</v>
      </c>
      <c r="U46" s="198">
        <v>224.08</v>
      </c>
      <c r="V46" s="198">
        <v>3.52</v>
      </c>
      <c r="W46" s="198">
        <v>10.63</v>
      </c>
      <c r="X46" s="198">
        <v>24.27</v>
      </c>
      <c r="Y46" s="198">
        <v>0</v>
      </c>
      <c r="Z46" s="198">
        <v>68.67</v>
      </c>
      <c r="AA46" s="198">
        <v>18.75</v>
      </c>
      <c r="AB46" s="198">
        <v>0</v>
      </c>
      <c r="AC46" s="198">
        <v>8</v>
      </c>
      <c r="AD46" s="198">
        <v>0</v>
      </c>
      <c r="AE46" s="198">
        <v>0</v>
      </c>
      <c r="AF46" s="198">
        <v>0</v>
      </c>
      <c r="AG46" s="198">
        <v>20.89</v>
      </c>
      <c r="AH46" s="198">
        <v>0</v>
      </c>
      <c r="AI46" s="198">
        <v>2</v>
      </c>
      <c r="AJ46" s="198">
        <v>0</v>
      </c>
      <c r="AK46" s="198">
        <v>48.82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23.75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80.17</v>
      </c>
      <c r="L47" s="198">
        <v>63.62</v>
      </c>
      <c r="M47" s="198">
        <v>0</v>
      </c>
      <c r="N47" s="198">
        <v>29.14</v>
      </c>
      <c r="O47" s="198">
        <v>44.12</v>
      </c>
      <c r="P47" s="198">
        <v>60.47</v>
      </c>
      <c r="Q47" s="198">
        <v>5.38</v>
      </c>
      <c r="R47" s="198">
        <v>10.46</v>
      </c>
      <c r="S47" s="198">
        <v>6.51</v>
      </c>
      <c r="T47" s="198">
        <v>0</v>
      </c>
      <c r="U47" s="198">
        <v>224.08</v>
      </c>
      <c r="V47" s="198">
        <v>3.52</v>
      </c>
      <c r="W47" s="198">
        <v>10.63</v>
      </c>
      <c r="X47" s="198">
        <v>24.27</v>
      </c>
      <c r="Y47" s="198">
        <v>0</v>
      </c>
      <c r="Z47" s="198">
        <v>68.67</v>
      </c>
      <c r="AA47" s="198">
        <v>18.75</v>
      </c>
      <c r="AB47" s="198">
        <v>0</v>
      </c>
      <c r="AC47" s="198">
        <v>8</v>
      </c>
      <c r="AD47" s="198">
        <v>0</v>
      </c>
      <c r="AE47" s="198">
        <v>0</v>
      </c>
      <c r="AF47" s="198">
        <v>0</v>
      </c>
      <c r="AG47" s="198">
        <v>20.89</v>
      </c>
      <c r="AH47" s="198">
        <v>0</v>
      </c>
      <c r="AI47" s="198">
        <v>2</v>
      </c>
      <c r="AJ47" s="198">
        <v>0</v>
      </c>
      <c r="AK47" s="198">
        <v>48.82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23.75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80.17</v>
      </c>
      <c r="L48" s="198">
        <v>63.62</v>
      </c>
      <c r="M48" s="198">
        <v>0</v>
      </c>
      <c r="N48" s="198">
        <v>29.14</v>
      </c>
      <c r="O48" s="198">
        <v>38.64</v>
      </c>
      <c r="P48" s="198">
        <v>60.47</v>
      </c>
      <c r="Q48" s="198">
        <v>5.38</v>
      </c>
      <c r="R48" s="198">
        <v>10.46</v>
      </c>
      <c r="S48" s="198">
        <v>6.51</v>
      </c>
      <c r="T48" s="198">
        <v>0</v>
      </c>
      <c r="U48" s="198">
        <v>224.08</v>
      </c>
      <c r="V48" s="198">
        <v>3.52</v>
      </c>
      <c r="W48" s="198">
        <v>10.63</v>
      </c>
      <c r="X48" s="198">
        <v>24.27</v>
      </c>
      <c r="Y48" s="198">
        <v>0</v>
      </c>
      <c r="Z48" s="198">
        <v>68.67</v>
      </c>
      <c r="AA48" s="198">
        <v>18.75</v>
      </c>
      <c r="AB48" s="198">
        <v>0</v>
      </c>
      <c r="AC48" s="198">
        <v>8</v>
      </c>
      <c r="AD48" s="198">
        <v>0</v>
      </c>
      <c r="AE48" s="198">
        <v>0</v>
      </c>
      <c r="AF48" s="198">
        <v>0</v>
      </c>
      <c r="AG48" s="198">
        <v>20.89</v>
      </c>
      <c r="AH48" s="198">
        <v>0</v>
      </c>
      <c r="AI48" s="198">
        <v>2</v>
      </c>
      <c r="AJ48" s="198">
        <v>0</v>
      </c>
      <c r="AK48" s="198">
        <v>48.82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23.75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80.17</v>
      </c>
      <c r="L49" s="198">
        <v>63.62</v>
      </c>
      <c r="M49" s="198">
        <v>0</v>
      </c>
      <c r="N49" s="198">
        <v>29.14</v>
      </c>
      <c r="O49" s="198">
        <v>38.64</v>
      </c>
      <c r="P49" s="198">
        <v>60.47</v>
      </c>
      <c r="Q49" s="198">
        <v>5.38</v>
      </c>
      <c r="R49" s="198">
        <v>10.46</v>
      </c>
      <c r="S49" s="198">
        <v>6.51</v>
      </c>
      <c r="T49" s="198">
        <v>0</v>
      </c>
      <c r="U49" s="198">
        <v>224.08</v>
      </c>
      <c r="V49" s="198">
        <v>3.52</v>
      </c>
      <c r="W49" s="198">
        <v>10.63</v>
      </c>
      <c r="X49" s="198">
        <v>24.27</v>
      </c>
      <c r="Y49" s="198">
        <v>0</v>
      </c>
      <c r="Z49" s="198">
        <v>68.67</v>
      </c>
      <c r="AA49" s="198">
        <v>18.75</v>
      </c>
      <c r="AB49" s="198">
        <v>0</v>
      </c>
      <c r="AC49" s="198">
        <v>8</v>
      </c>
      <c r="AD49" s="198">
        <v>0</v>
      </c>
      <c r="AE49" s="198">
        <v>0</v>
      </c>
      <c r="AF49" s="198">
        <v>0</v>
      </c>
      <c r="AG49" s="198">
        <v>20.89</v>
      </c>
      <c r="AH49" s="198">
        <v>0</v>
      </c>
      <c r="AI49" s="198">
        <v>2</v>
      </c>
      <c r="AJ49" s="198">
        <v>0</v>
      </c>
      <c r="AK49" s="198">
        <v>48.82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23.75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80.17</v>
      </c>
      <c r="L50" s="198">
        <v>63.62</v>
      </c>
      <c r="M50" s="198">
        <v>0</v>
      </c>
      <c r="N50" s="198">
        <v>29.14</v>
      </c>
      <c r="O50" s="198">
        <v>38.64</v>
      </c>
      <c r="P50" s="198">
        <v>60.47</v>
      </c>
      <c r="Q50" s="198">
        <v>5.38</v>
      </c>
      <c r="R50" s="198">
        <v>10.46</v>
      </c>
      <c r="S50" s="198">
        <v>6.51</v>
      </c>
      <c r="T50" s="198">
        <v>0</v>
      </c>
      <c r="U50" s="198">
        <v>224.08</v>
      </c>
      <c r="V50" s="198">
        <v>3.52</v>
      </c>
      <c r="W50" s="198">
        <v>10.63</v>
      </c>
      <c r="X50" s="198">
        <v>24.27</v>
      </c>
      <c r="Y50" s="198">
        <v>0</v>
      </c>
      <c r="Z50" s="198">
        <v>68.67</v>
      </c>
      <c r="AA50" s="198">
        <v>18.75</v>
      </c>
      <c r="AB50" s="198">
        <v>0</v>
      </c>
      <c r="AC50" s="198">
        <v>8</v>
      </c>
      <c r="AD50" s="198">
        <v>0</v>
      </c>
      <c r="AE50" s="198">
        <v>0</v>
      </c>
      <c r="AF50" s="198">
        <v>0</v>
      </c>
      <c r="AG50" s="198">
        <v>20.89</v>
      </c>
      <c r="AH50" s="198">
        <v>0</v>
      </c>
      <c r="AI50" s="198">
        <v>2</v>
      </c>
      <c r="AJ50" s="198">
        <v>0</v>
      </c>
      <c r="AK50" s="198">
        <v>48.82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23.75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80.17</v>
      </c>
      <c r="L51" s="198">
        <v>63.62</v>
      </c>
      <c r="M51" s="198">
        <v>0</v>
      </c>
      <c r="N51" s="198">
        <v>29.14</v>
      </c>
      <c r="O51" s="198">
        <v>38.64</v>
      </c>
      <c r="P51" s="198">
        <v>60.47</v>
      </c>
      <c r="Q51" s="198">
        <v>5.38</v>
      </c>
      <c r="R51" s="198">
        <v>10.46</v>
      </c>
      <c r="S51" s="198">
        <v>6.51</v>
      </c>
      <c r="T51" s="198">
        <v>0</v>
      </c>
      <c r="U51" s="198">
        <v>224.08</v>
      </c>
      <c r="V51" s="198">
        <v>3.52</v>
      </c>
      <c r="W51" s="198">
        <v>10.63</v>
      </c>
      <c r="X51" s="198">
        <v>24.27</v>
      </c>
      <c r="Y51" s="198">
        <v>0</v>
      </c>
      <c r="Z51" s="198">
        <v>68.67</v>
      </c>
      <c r="AA51" s="198">
        <v>18.75</v>
      </c>
      <c r="AB51" s="198">
        <v>0</v>
      </c>
      <c r="AC51" s="198">
        <v>8</v>
      </c>
      <c r="AD51" s="198">
        <v>0</v>
      </c>
      <c r="AE51" s="198">
        <v>0</v>
      </c>
      <c r="AF51" s="198">
        <v>0</v>
      </c>
      <c r="AG51" s="198">
        <v>20.89</v>
      </c>
      <c r="AH51" s="198">
        <v>0</v>
      </c>
      <c r="AI51" s="198">
        <v>2</v>
      </c>
      <c r="AJ51" s="198">
        <v>0</v>
      </c>
      <c r="AK51" s="198">
        <v>47.25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23.75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80.17</v>
      </c>
      <c r="L52" s="198">
        <v>63.62</v>
      </c>
      <c r="M52" s="198">
        <v>0</v>
      </c>
      <c r="N52" s="198">
        <v>29.14</v>
      </c>
      <c r="O52" s="198">
        <v>38.64</v>
      </c>
      <c r="P52" s="198">
        <v>60.47</v>
      </c>
      <c r="Q52" s="198">
        <v>5.38</v>
      </c>
      <c r="R52" s="198">
        <v>10.46</v>
      </c>
      <c r="S52" s="198">
        <v>6.51</v>
      </c>
      <c r="T52" s="198">
        <v>0</v>
      </c>
      <c r="U52" s="198">
        <v>224.08</v>
      </c>
      <c r="V52" s="198">
        <v>3.52</v>
      </c>
      <c r="W52" s="198">
        <v>10.63</v>
      </c>
      <c r="X52" s="198">
        <v>24.27</v>
      </c>
      <c r="Y52" s="198">
        <v>0</v>
      </c>
      <c r="Z52" s="198">
        <v>68.67</v>
      </c>
      <c r="AA52" s="198">
        <v>18.75</v>
      </c>
      <c r="AB52" s="198">
        <v>0</v>
      </c>
      <c r="AC52" s="198">
        <v>8</v>
      </c>
      <c r="AD52" s="198">
        <v>0</v>
      </c>
      <c r="AE52" s="198">
        <v>0</v>
      </c>
      <c r="AF52" s="198">
        <v>0</v>
      </c>
      <c r="AG52" s="198">
        <v>20.89</v>
      </c>
      <c r="AH52" s="198">
        <v>0</v>
      </c>
      <c r="AI52" s="198">
        <v>2</v>
      </c>
      <c r="AJ52" s="198">
        <v>0</v>
      </c>
      <c r="AK52" s="198">
        <v>47.25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23.75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80.17</v>
      </c>
      <c r="L53" s="198">
        <v>63.62</v>
      </c>
      <c r="M53" s="198">
        <v>0</v>
      </c>
      <c r="N53" s="198">
        <v>29.14</v>
      </c>
      <c r="O53" s="198">
        <v>38.64</v>
      </c>
      <c r="P53" s="198">
        <v>60.47</v>
      </c>
      <c r="Q53" s="198">
        <v>5.38</v>
      </c>
      <c r="R53" s="198">
        <v>10.46</v>
      </c>
      <c r="S53" s="198">
        <v>6.51</v>
      </c>
      <c r="T53" s="198">
        <v>0</v>
      </c>
      <c r="U53" s="198">
        <v>224.08</v>
      </c>
      <c r="V53" s="198">
        <v>3.52</v>
      </c>
      <c r="W53" s="198">
        <v>10.63</v>
      </c>
      <c r="X53" s="198">
        <v>24.27</v>
      </c>
      <c r="Y53" s="198">
        <v>0</v>
      </c>
      <c r="Z53" s="198">
        <v>68.67</v>
      </c>
      <c r="AA53" s="198">
        <v>18.75</v>
      </c>
      <c r="AB53" s="198">
        <v>0</v>
      </c>
      <c r="AC53" s="198">
        <v>8</v>
      </c>
      <c r="AD53" s="198">
        <v>0</v>
      </c>
      <c r="AE53" s="198">
        <v>0</v>
      </c>
      <c r="AF53" s="198">
        <v>0</v>
      </c>
      <c r="AG53" s="198">
        <v>20.89</v>
      </c>
      <c r="AH53" s="198">
        <v>0</v>
      </c>
      <c r="AI53" s="198">
        <v>2</v>
      </c>
      <c r="AJ53" s="198">
        <v>0</v>
      </c>
      <c r="AK53" s="198">
        <v>47.25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23.75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80.17</v>
      </c>
      <c r="L54" s="198">
        <v>63.62</v>
      </c>
      <c r="M54" s="198">
        <v>0</v>
      </c>
      <c r="N54" s="198">
        <v>29.14</v>
      </c>
      <c r="O54" s="198">
        <v>38.64</v>
      </c>
      <c r="P54" s="198">
        <v>60.47</v>
      </c>
      <c r="Q54" s="198">
        <v>5.38</v>
      </c>
      <c r="R54" s="198">
        <v>10.46</v>
      </c>
      <c r="S54" s="198">
        <v>6.51</v>
      </c>
      <c r="T54" s="198">
        <v>0</v>
      </c>
      <c r="U54" s="198">
        <v>224.08</v>
      </c>
      <c r="V54" s="198">
        <v>3.52</v>
      </c>
      <c r="W54" s="198">
        <v>10.63</v>
      </c>
      <c r="X54" s="198">
        <v>24.27</v>
      </c>
      <c r="Y54" s="198">
        <v>0</v>
      </c>
      <c r="Z54" s="198">
        <v>68.67</v>
      </c>
      <c r="AA54" s="198">
        <v>18.75</v>
      </c>
      <c r="AB54" s="198">
        <v>0</v>
      </c>
      <c r="AC54" s="198">
        <v>8</v>
      </c>
      <c r="AD54" s="198">
        <v>0</v>
      </c>
      <c r="AE54" s="198">
        <v>0</v>
      </c>
      <c r="AF54" s="198">
        <v>0</v>
      </c>
      <c r="AG54" s="198">
        <v>20.89</v>
      </c>
      <c r="AH54" s="198">
        <v>0</v>
      </c>
      <c r="AI54" s="198">
        <v>2</v>
      </c>
      <c r="AJ54" s="198">
        <v>0</v>
      </c>
      <c r="AK54" s="198">
        <v>47.25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23.75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80.17</v>
      </c>
      <c r="L55" s="198">
        <v>61.81</v>
      </c>
      <c r="M55" s="198">
        <v>0</v>
      </c>
      <c r="N55" s="198">
        <v>29.14</v>
      </c>
      <c r="O55" s="198">
        <v>38.64</v>
      </c>
      <c r="P55" s="198">
        <v>60.47</v>
      </c>
      <c r="Q55" s="198">
        <v>5.38</v>
      </c>
      <c r="R55" s="198">
        <v>10.46</v>
      </c>
      <c r="S55" s="198">
        <v>6.51</v>
      </c>
      <c r="T55" s="198">
        <v>0</v>
      </c>
      <c r="U55" s="198">
        <v>224.08</v>
      </c>
      <c r="V55" s="198">
        <v>3.52</v>
      </c>
      <c r="W55" s="198">
        <v>10.63</v>
      </c>
      <c r="X55" s="198">
        <v>24.27</v>
      </c>
      <c r="Y55" s="198">
        <v>0</v>
      </c>
      <c r="Z55" s="198">
        <v>68.67</v>
      </c>
      <c r="AA55" s="198">
        <v>18.75</v>
      </c>
      <c r="AB55" s="198">
        <v>0</v>
      </c>
      <c r="AC55" s="198">
        <v>14.4</v>
      </c>
      <c r="AD55" s="198">
        <v>0</v>
      </c>
      <c r="AE55" s="198">
        <v>0</v>
      </c>
      <c r="AF55" s="198">
        <v>0</v>
      </c>
      <c r="AG55" s="198">
        <v>20.89</v>
      </c>
      <c r="AH55" s="198">
        <v>0</v>
      </c>
      <c r="AI55" s="198">
        <v>11.58</v>
      </c>
      <c r="AJ55" s="198">
        <v>0</v>
      </c>
      <c r="AK55" s="198">
        <v>47.25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23.75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80.17</v>
      </c>
      <c r="L56" s="198">
        <v>61.81</v>
      </c>
      <c r="M56" s="198">
        <v>0</v>
      </c>
      <c r="N56" s="198">
        <v>29.14</v>
      </c>
      <c r="O56" s="198">
        <v>38.64</v>
      </c>
      <c r="P56" s="198">
        <v>60.47</v>
      </c>
      <c r="Q56" s="198">
        <v>5.38</v>
      </c>
      <c r="R56" s="198">
        <v>10.46</v>
      </c>
      <c r="S56" s="198">
        <v>6.51</v>
      </c>
      <c r="T56" s="198">
        <v>0</v>
      </c>
      <c r="U56" s="198">
        <v>224.08</v>
      </c>
      <c r="V56" s="198">
        <v>3.52</v>
      </c>
      <c r="W56" s="198">
        <v>10.63</v>
      </c>
      <c r="X56" s="198">
        <v>24.27</v>
      </c>
      <c r="Y56" s="198">
        <v>0</v>
      </c>
      <c r="Z56" s="198">
        <v>68.67</v>
      </c>
      <c r="AA56" s="198">
        <v>18.75</v>
      </c>
      <c r="AB56" s="198">
        <v>0</v>
      </c>
      <c r="AC56" s="198">
        <v>8</v>
      </c>
      <c r="AD56" s="198">
        <v>0</v>
      </c>
      <c r="AE56" s="198">
        <v>0</v>
      </c>
      <c r="AF56" s="198">
        <v>0</v>
      </c>
      <c r="AG56" s="198">
        <v>20.89</v>
      </c>
      <c r="AH56" s="198">
        <v>0</v>
      </c>
      <c r="AI56" s="198">
        <v>2</v>
      </c>
      <c r="AJ56" s="198">
        <v>0</v>
      </c>
      <c r="AK56" s="198">
        <v>47.25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23.75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80.17</v>
      </c>
      <c r="L57" s="198">
        <v>61.81</v>
      </c>
      <c r="M57" s="198">
        <v>0</v>
      </c>
      <c r="N57" s="198">
        <v>29.14</v>
      </c>
      <c r="O57" s="198">
        <v>38.64</v>
      </c>
      <c r="P57" s="198">
        <v>60.47</v>
      </c>
      <c r="Q57" s="198">
        <v>5.38</v>
      </c>
      <c r="R57" s="198">
        <v>10.46</v>
      </c>
      <c r="S57" s="198">
        <v>6.51</v>
      </c>
      <c r="T57" s="198">
        <v>0</v>
      </c>
      <c r="U57" s="198">
        <v>224.08</v>
      </c>
      <c r="V57" s="198">
        <v>3.52</v>
      </c>
      <c r="W57" s="198">
        <v>10.63</v>
      </c>
      <c r="X57" s="198">
        <v>24.27</v>
      </c>
      <c r="Y57" s="198">
        <v>0</v>
      </c>
      <c r="Z57" s="198">
        <v>68.67</v>
      </c>
      <c r="AA57" s="198">
        <v>18.75</v>
      </c>
      <c r="AB57" s="198">
        <v>0</v>
      </c>
      <c r="AC57" s="198">
        <v>8</v>
      </c>
      <c r="AD57" s="198">
        <v>0</v>
      </c>
      <c r="AE57" s="198">
        <v>0</v>
      </c>
      <c r="AF57" s="198">
        <v>0</v>
      </c>
      <c r="AG57" s="198">
        <v>20.89</v>
      </c>
      <c r="AH57" s="198">
        <v>0</v>
      </c>
      <c r="AI57" s="198">
        <v>1.8</v>
      </c>
      <c r="AJ57" s="198">
        <v>0</v>
      </c>
      <c r="AK57" s="198">
        <v>47.25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23.75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80.17</v>
      </c>
      <c r="L58" s="198">
        <v>61.81</v>
      </c>
      <c r="M58" s="198">
        <v>0</v>
      </c>
      <c r="N58" s="198">
        <v>29.14</v>
      </c>
      <c r="O58" s="198">
        <v>38.64</v>
      </c>
      <c r="P58" s="198">
        <v>60.47</v>
      </c>
      <c r="Q58" s="198">
        <v>5.38</v>
      </c>
      <c r="R58" s="198">
        <v>10.46</v>
      </c>
      <c r="S58" s="198">
        <v>6.51</v>
      </c>
      <c r="T58" s="198">
        <v>0</v>
      </c>
      <c r="U58" s="198">
        <v>224.08</v>
      </c>
      <c r="V58" s="198">
        <v>3.52</v>
      </c>
      <c r="W58" s="198">
        <v>10.63</v>
      </c>
      <c r="X58" s="198">
        <v>24.27</v>
      </c>
      <c r="Y58" s="198">
        <v>0</v>
      </c>
      <c r="Z58" s="198">
        <v>68.67</v>
      </c>
      <c r="AA58" s="198">
        <v>18.75</v>
      </c>
      <c r="AB58" s="198">
        <v>0</v>
      </c>
      <c r="AC58" s="198">
        <v>8</v>
      </c>
      <c r="AD58" s="198">
        <v>0</v>
      </c>
      <c r="AE58" s="198">
        <v>0</v>
      </c>
      <c r="AF58" s="198">
        <v>0</v>
      </c>
      <c r="AG58" s="198">
        <v>20.89</v>
      </c>
      <c r="AH58" s="198">
        <v>0</v>
      </c>
      <c r="AI58" s="198">
        <v>2</v>
      </c>
      <c r="AJ58" s="198">
        <v>0</v>
      </c>
      <c r="AK58" s="198">
        <v>47.25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23.75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80.17</v>
      </c>
      <c r="L59" s="198">
        <v>61.81</v>
      </c>
      <c r="M59" s="198">
        <v>0</v>
      </c>
      <c r="N59" s="198">
        <v>29.14</v>
      </c>
      <c r="O59" s="198">
        <v>38.630000000000003</v>
      </c>
      <c r="P59" s="198">
        <v>60.47</v>
      </c>
      <c r="Q59" s="198">
        <v>5.38</v>
      </c>
      <c r="R59" s="198">
        <v>10.46</v>
      </c>
      <c r="S59" s="198">
        <v>6.51</v>
      </c>
      <c r="T59" s="198">
        <v>0</v>
      </c>
      <c r="U59" s="198">
        <v>224.08</v>
      </c>
      <c r="V59" s="198">
        <v>3.52</v>
      </c>
      <c r="W59" s="198">
        <v>10.63</v>
      </c>
      <c r="X59" s="198">
        <v>24.27</v>
      </c>
      <c r="Y59" s="198">
        <v>0</v>
      </c>
      <c r="Z59" s="198">
        <v>68.67</v>
      </c>
      <c r="AA59" s="198">
        <v>18.75</v>
      </c>
      <c r="AB59" s="198">
        <v>0</v>
      </c>
      <c r="AC59" s="198">
        <v>7.76</v>
      </c>
      <c r="AD59" s="198">
        <v>0</v>
      </c>
      <c r="AE59" s="198">
        <v>0</v>
      </c>
      <c r="AF59" s="198">
        <v>0</v>
      </c>
      <c r="AG59" s="198">
        <v>20.89</v>
      </c>
      <c r="AH59" s="198">
        <v>0</v>
      </c>
      <c r="AI59" s="198">
        <v>2</v>
      </c>
      <c r="AJ59" s="198">
        <v>0</v>
      </c>
      <c r="AK59" s="198">
        <v>47.25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23.75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80.17</v>
      </c>
      <c r="L60" s="198">
        <v>61.81</v>
      </c>
      <c r="M60" s="198">
        <v>0</v>
      </c>
      <c r="N60" s="198">
        <v>29.14</v>
      </c>
      <c r="O60" s="198">
        <v>38.630000000000003</v>
      </c>
      <c r="P60" s="198">
        <v>60.47</v>
      </c>
      <c r="Q60" s="198">
        <v>5.38</v>
      </c>
      <c r="R60" s="198">
        <v>10.46</v>
      </c>
      <c r="S60" s="198">
        <v>6.51</v>
      </c>
      <c r="T60" s="198">
        <v>0</v>
      </c>
      <c r="U60" s="198">
        <v>224.08</v>
      </c>
      <c r="V60" s="198">
        <v>3.52</v>
      </c>
      <c r="W60" s="198">
        <v>10.63</v>
      </c>
      <c r="X60" s="198">
        <v>24.27</v>
      </c>
      <c r="Y60" s="198">
        <v>0</v>
      </c>
      <c r="Z60" s="198">
        <v>68.67</v>
      </c>
      <c r="AA60" s="198">
        <v>18.75</v>
      </c>
      <c r="AB60" s="198">
        <v>0</v>
      </c>
      <c r="AC60" s="198">
        <v>7.76</v>
      </c>
      <c r="AD60" s="198">
        <v>0</v>
      </c>
      <c r="AE60" s="198">
        <v>0</v>
      </c>
      <c r="AF60" s="198">
        <v>0</v>
      </c>
      <c r="AG60" s="198">
        <v>20.89</v>
      </c>
      <c r="AH60" s="198">
        <v>0</v>
      </c>
      <c r="AI60" s="198">
        <v>2</v>
      </c>
      <c r="AJ60" s="198">
        <v>0</v>
      </c>
      <c r="AK60" s="198">
        <v>47.25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23.75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80.17</v>
      </c>
      <c r="L61" s="198">
        <v>61.81</v>
      </c>
      <c r="M61" s="198">
        <v>0</v>
      </c>
      <c r="N61" s="198">
        <v>29.14</v>
      </c>
      <c r="O61" s="198">
        <v>38.630000000000003</v>
      </c>
      <c r="P61" s="198">
        <v>60.47</v>
      </c>
      <c r="Q61" s="198">
        <v>5.38</v>
      </c>
      <c r="R61" s="198">
        <v>10.46</v>
      </c>
      <c r="S61" s="198">
        <v>6.51</v>
      </c>
      <c r="T61" s="198">
        <v>0</v>
      </c>
      <c r="U61" s="198">
        <v>224.08</v>
      </c>
      <c r="V61" s="198">
        <v>3.52</v>
      </c>
      <c r="W61" s="198">
        <v>10.63</v>
      </c>
      <c r="X61" s="198">
        <v>24.27</v>
      </c>
      <c r="Y61" s="198">
        <v>0</v>
      </c>
      <c r="Z61" s="198">
        <v>68.67</v>
      </c>
      <c r="AA61" s="198">
        <v>18.75</v>
      </c>
      <c r="AB61" s="198">
        <v>0</v>
      </c>
      <c r="AC61" s="198">
        <v>7.76</v>
      </c>
      <c r="AD61" s="198">
        <v>0</v>
      </c>
      <c r="AE61" s="198">
        <v>0</v>
      </c>
      <c r="AF61" s="198">
        <v>0</v>
      </c>
      <c r="AG61" s="198">
        <v>20.89</v>
      </c>
      <c r="AH61" s="198">
        <v>0</v>
      </c>
      <c r="AI61" s="198">
        <v>1.8</v>
      </c>
      <c r="AJ61" s="198">
        <v>0</v>
      </c>
      <c r="AK61" s="198">
        <v>47.25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23.75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80.17</v>
      </c>
      <c r="L62" s="198">
        <v>61.81</v>
      </c>
      <c r="M62" s="198">
        <v>0</v>
      </c>
      <c r="N62" s="198">
        <v>29.14</v>
      </c>
      <c r="O62" s="198">
        <v>38.630000000000003</v>
      </c>
      <c r="P62" s="198">
        <v>60.47</v>
      </c>
      <c r="Q62" s="198">
        <v>5.38</v>
      </c>
      <c r="R62" s="198">
        <v>10.46</v>
      </c>
      <c r="S62" s="198">
        <v>6.51</v>
      </c>
      <c r="T62" s="198">
        <v>0</v>
      </c>
      <c r="U62" s="198">
        <v>224.08</v>
      </c>
      <c r="V62" s="198">
        <v>3.52</v>
      </c>
      <c r="W62" s="198">
        <v>10.63</v>
      </c>
      <c r="X62" s="198">
        <v>24.27</v>
      </c>
      <c r="Y62" s="198">
        <v>0</v>
      </c>
      <c r="Z62" s="198">
        <v>68.67</v>
      </c>
      <c r="AA62" s="198">
        <v>18.75</v>
      </c>
      <c r="AB62" s="198">
        <v>0</v>
      </c>
      <c r="AC62" s="198">
        <v>7.76</v>
      </c>
      <c r="AD62" s="198">
        <v>0</v>
      </c>
      <c r="AE62" s="198">
        <v>0</v>
      </c>
      <c r="AF62" s="198">
        <v>0</v>
      </c>
      <c r="AG62" s="198">
        <v>20.89</v>
      </c>
      <c r="AH62" s="198">
        <v>0</v>
      </c>
      <c r="AI62" s="198">
        <v>1.8</v>
      </c>
      <c r="AJ62" s="198">
        <v>0</v>
      </c>
      <c r="AK62" s="198">
        <v>47.25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23.75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80.17</v>
      </c>
      <c r="L63" s="198">
        <v>61.81</v>
      </c>
      <c r="M63" s="198">
        <v>0</v>
      </c>
      <c r="N63" s="198">
        <v>29.14</v>
      </c>
      <c r="O63" s="198">
        <v>38.630000000000003</v>
      </c>
      <c r="P63" s="198">
        <v>60.47</v>
      </c>
      <c r="Q63" s="198">
        <v>5.38</v>
      </c>
      <c r="R63" s="198">
        <v>10.46</v>
      </c>
      <c r="S63" s="198">
        <v>6.51</v>
      </c>
      <c r="T63" s="198">
        <v>0</v>
      </c>
      <c r="U63" s="198">
        <v>224.08</v>
      </c>
      <c r="V63" s="198">
        <v>3.52</v>
      </c>
      <c r="W63" s="198">
        <v>10.63</v>
      </c>
      <c r="X63" s="198">
        <v>24.27</v>
      </c>
      <c r="Y63" s="198">
        <v>0</v>
      </c>
      <c r="Z63" s="198">
        <v>68.67</v>
      </c>
      <c r="AA63" s="198">
        <v>18.75</v>
      </c>
      <c r="AB63" s="198">
        <v>0</v>
      </c>
      <c r="AC63" s="198">
        <v>7.76</v>
      </c>
      <c r="AD63" s="198">
        <v>0</v>
      </c>
      <c r="AE63" s="198">
        <v>0</v>
      </c>
      <c r="AF63" s="198">
        <v>0</v>
      </c>
      <c r="AG63" s="198">
        <v>20.89</v>
      </c>
      <c r="AH63" s="198">
        <v>0</v>
      </c>
      <c r="AI63" s="198">
        <v>1</v>
      </c>
      <c r="AJ63" s="198">
        <v>0</v>
      </c>
      <c r="AK63" s="198">
        <v>47.25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23.75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80.17</v>
      </c>
      <c r="L64" s="198">
        <v>61.81</v>
      </c>
      <c r="M64" s="198">
        <v>0</v>
      </c>
      <c r="N64" s="198">
        <v>29.14</v>
      </c>
      <c r="O64" s="198">
        <v>38.630000000000003</v>
      </c>
      <c r="P64" s="198">
        <v>60.47</v>
      </c>
      <c r="Q64" s="198">
        <v>5.38</v>
      </c>
      <c r="R64" s="198">
        <v>10.46</v>
      </c>
      <c r="S64" s="198">
        <v>6.51</v>
      </c>
      <c r="T64" s="198">
        <v>0</v>
      </c>
      <c r="U64" s="198">
        <v>224.08</v>
      </c>
      <c r="V64" s="198">
        <v>3.52</v>
      </c>
      <c r="W64" s="198">
        <v>10.63</v>
      </c>
      <c r="X64" s="198">
        <v>24.27</v>
      </c>
      <c r="Y64" s="198">
        <v>0</v>
      </c>
      <c r="Z64" s="198">
        <v>68.67</v>
      </c>
      <c r="AA64" s="198">
        <v>18.75</v>
      </c>
      <c r="AB64" s="198">
        <v>0</v>
      </c>
      <c r="AC64" s="198">
        <v>7.76</v>
      </c>
      <c r="AD64" s="198">
        <v>0</v>
      </c>
      <c r="AE64" s="198">
        <v>0</v>
      </c>
      <c r="AF64" s="198">
        <v>0</v>
      </c>
      <c r="AG64" s="198">
        <v>20.89</v>
      </c>
      <c r="AH64" s="198">
        <v>0</v>
      </c>
      <c r="AI64" s="198">
        <v>2</v>
      </c>
      <c r="AJ64" s="198">
        <v>0</v>
      </c>
      <c r="AK64" s="198">
        <v>47.25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23.75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80.17</v>
      </c>
      <c r="L65" s="198">
        <v>61.81</v>
      </c>
      <c r="M65" s="198">
        <v>0</v>
      </c>
      <c r="N65" s="198">
        <v>29.14</v>
      </c>
      <c r="O65" s="198">
        <v>38.630000000000003</v>
      </c>
      <c r="P65" s="198">
        <v>60.47</v>
      </c>
      <c r="Q65" s="198">
        <v>5.38</v>
      </c>
      <c r="R65" s="198">
        <v>10.46</v>
      </c>
      <c r="S65" s="198">
        <v>6.51</v>
      </c>
      <c r="T65" s="198">
        <v>0</v>
      </c>
      <c r="U65" s="198">
        <v>224.08</v>
      </c>
      <c r="V65" s="198">
        <v>3.52</v>
      </c>
      <c r="W65" s="198">
        <v>10.63</v>
      </c>
      <c r="X65" s="198">
        <v>24.27</v>
      </c>
      <c r="Y65" s="198">
        <v>0</v>
      </c>
      <c r="Z65" s="198">
        <v>68.67</v>
      </c>
      <c r="AA65" s="198">
        <v>18.75</v>
      </c>
      <c r="AB65" s="198">
        <v>0</v>
      </c>
      <c r="AC65" s="198">
        <v>7.76</v>
      </c>
      <c r="AD65" s="198">
        <v>0</v>
      </c>
      <c r="AE65" s="198">
        <v>0</v>
      </c>
      <c r="AF65" s="198">
        <v>0</v>
      </c>
      <c r="AG65" s="198">
        <v>20.89</v>
      </c>
      <c r="AH65" s="198">
        <v>0</v>
      </c>
      <c r="AI65" s="198">
        <v>2</v>
      </c>
      <c r="AJ65" s="198">
        <v>0</v>
      </c>
      <c r="AK65" s="198">
        <v>47.25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23.75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80.17</v>
      </c>
      <c r="L66" s="198">
        <v>61.81</v>
      </c>
      <c r="M66" s="198">
        <v>0</v>
      </c>
      <c r="N66" s="198">
        <v>29.14</v>
      </c>
      <c r="O66" s="198">
        <v>38.630000000000003</v>
      </c>
      <c r="P66" s="198">
        <v>60.47</v>
      </c>
      <c r="Q66" s="198">
        <v>5.38</v>
      </c>
      <c r="R66" s="198">
        <v>10.46</v>
      </c>
      <c r="S66" s="198">
        <v>6.51</v>
      </c>
      <c r="T66" s="198">
        <v>0</v>
      </c>
      <c r="U66" s="198">
        <v>224.08</v>
      </c>
      <c r="V66" s="198">
        <v>3.52</v>
      </c>
      <c r="W66" s="198">
        <v>10.63</v>
      </c>
      <c r="X66" s="198">
        <v>24.27</v>
      </c>
      <c r="Y66" s="198">
        <v>0</v>
      </c>
      <c r="Z66" s="198">
        <v>68.67</v>
      </c>
      <c r="AA66" s="198">
        <v>18.75</v>
      </c>
      <c r="AB66" s="198">
        <v>0</v>
      </c>
      <c r="AC66" s="198">
        <v>7.76</v>
      </c>
      <c r="AD66" s="198">
        <v>0</v>
      </c>
      <c r="AE66" s="198">
        <v>0</v>
      </c>
      <c r="AF66" s="198">
        <v>0</v>
      </c>
      <c r="AG66" s="198">
        <v>20.89</v>
      </c>
      <c r="AH66" s="198">
        <v>0</v>
      </c>
      <c r="AI66" s="198">
        <v>2</v>
      </c>
      <c r="AJ66" s="198">
        <v>0</v>
      </c>
      <c r="AK66" s="198">
        <v>47.25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23.75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80.17</v>
      </c>
      <c r="L67" s="198">
        <v>61.81</v>
      </c>
      <c r="M67" s="198">
        <v>0</v>
      </c>
      <c r="N67" s="198">
        <v>29.14</v>
      </c>
      <c r="O67" s="198">
        <v>38.630000000000003</v>
      </c>
      <c r="P67" s="198">
        <v>60.47</v>
      </c>
      <c r="Q67" s="198">
        <v>5.38</v>
      </c>
      <c r="R67" s="198">
        <v>10.46</v>
      </c>
      <c r="S67" s="198">
        <v>6.51</v>
      </c>
      <c r="T67" s="198">
        <v>0</v>
      </c>
      <c r="U67" s="198">
        <v>224.08</v>
      </c>
      <c r="V67" s="198">
        <v>3.52</v>
      </c>
      <c r="W67" s="198">
        <v>10.63</v>
      </c>
      <c r="X67" s="198">
        <v>24.27</v>
      </c>
      <c r="Y67" s="198">
        <v>0</v>
      </c>
      <c r="Z67" s="198">
        <v>68.67</v>
      </c>
      <c r="AA67" s="198">
        <v>18.75</v>
      </c>
      <c r="AB67" s="198">
        <v>0</v>
      </c>
      <c r="AC67" s="198">
        <v>7.76</v>
      </c>
      <c r="AD67" s="198">
        <v>0</v>
      </c>
      <c r="AE67" s="198">
        <v>0</v>
      </c>
      <c r="AF67" s="198">
        <v>0</v>
      </c>
      <c r="AG67" s="198">
        <v>20.89</v>
      </c>
      <c r="AH67" s="198">
        <v>0</v>
      </c>
      <c r="AI67" s="198">
        <v>2</v>
      </c>
      <c r="AJ67" s="198">
        <v>0</v>
      </c>
      <c r="AK67" s="198">
        <v>46.81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23.75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80.17</v>
      </c>
      <c r="L68" s="198">
        <v>61.81</v>
      </c>
      <c r="M68" s="198">
        <v>0</v>
      </c>
      <c r="N68" s="198">
        <v>29.14</v>
      </c>
      <c r="O68" s="198">
        <v>38.630000000000003</v>
      </c>
      <c r="P68" s="198">
        <v>60.47</v>
      </c>
      <c r="Q68" s="198">
        <v>5.38</v>
      </c>
      <c r="R68" s="198">
        <v>10.46</v>
      </c>
      <c r="S68" s="198">
        <v>6.51</v>
      </c>
      <c r="T68" s="198">
        <v>0</v>
      </c>
      <c r="U68" s="198">
        <v>224.08</v>
      </c>
      <c r="V68" s="198">
        <v>3.52</v>
      </c>
      <c r="W68" s="198">
        <v>10.63</v>
      </c>
      <c r="X68" s="198">
        <v>24.27</v>
      </c>
      <c r="Y68" s="198">
        <v>0</v>
      </c>
      <c r="Z68" s="198">
        <v>68.67</v>
      </c>
      <c r="AA68" s="198">
        <v>18.75</v>
      </c>
      <c r="AB68" s="198">
        <v>0</v>
      </c>
      <c r="AC68" s="198">
        <v>13.97</v>
      </c>
      <c r="AD68" s="198">
        <v>0</v>
      </c>
      <c r="AE68" s="198">
        <v>0</v>
      </c>
      <c r="AF68" s="198">
        <v>0</v>
      </c>
      <c r="AG68" s="198">
        <v>20.89</v>
      </c>
      <c r="AH68" s="198">
        <v>0</v>
      </c>
      <c r="AI68" s="198">
        <v>10.53</v>
      </c>
      <c r="AJ68" s="198">
        <v>0</v>
      </c>
      <c r="AK68" s="198">
        <v>46.81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23.75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80.17</v>
      </c>
      <c r="L69" s="198">
        <v>61.81</v>
      </c>
      <c r="M69" s="198">
        <v>0</v>
      </c>
      <c r="N69" s="198">
        <v>29.14</v>
      </c>
      <c r="O69" s="198">
        <v>38.630000000000003</v>
      </c>
      <c r="P69" s="198">
        <v>60.47</v>
      </c>
      <c r="Q69" s="198">
        <v>5.38</v>
      </c>
      <c r="R69" s="198">
        <v>10.46</v>
      </c>
      <c r="S69" s="198">
        <v>6.51</v>
      </c>
      <c r="T69" s="198">
        <v>0</v>
      </c>
      <c r="U69" s="198">
        <v>224.08</v>
      </c>
      <c r="V69" s="198">
        <v>3.52</v>
      </c>
      <c r="W69" s="198">
        <v>10.63</v>
      </c>
      <c r="X69" s="198">
        <v>24.27</v>
      </c>
      <c r="Y69" s="198">
        <v>0</v>
      </c>
      <c r="Z69" s="198">
        <v>68.67</v>
      </c>
      <c r="AA69" s="198">
        <v>18.75</v>
      </c>
      <c r="AB69" s="198">
        <v>0</v>
      </c>
      <c r="AC69" s="198">
        <v>13.97</v>
      </c>
      <c r="AD69" s="198">
        <v>0</v>
      </c>
      <c r="AE69" s="198">
        <v>0</v>
      </c>
      <c r="AF69" s="198">
        <v>0</v>
      </c>
      <c r="AG69" s="198">
        <v>20.89</v>
      </c>
      <c r="AH69" s="198">
        <v>0</v>
      </c>
      <c r="AI69" s="198">
        <v>10.53</v>
      </c>
      <c r="AJ69" s="198">
        <v>0</v>
      </c>
      <c r="AK69" s="198">
        <v>46.81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23.5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80.17</v>
      </c>
      <c r="L70" s="198">
        <v>61.81</v>
      </c>
      <c r="M70" s="198">
        <v>0</v>
      </c>
      <c r="N70" s="198">
        <v>29.14</v>
      </c>
      <c r="O70" s="198">
        <v>38.630000000000003</v>
      </c>
      <c r="P70" s="198">
        <v>60.47</v>
      </c>
      <c r="Q70" s="198">
        <v>5.38</v>
      </c>
      <c r="R70" s="198">
        <v>10.46</v>
      </c>
      <c r="S70" s="198">
        <v>6.51</v>
      </c>
      <c r="T70" s="198">
        <v>0</v>
      </c>
      <c r="U70" s="198">
        <v>224.08</v>
      </c>
      <c r="V70" s="198">
        <v>3.52</v>
      </c>
      <c r="W70" s="198">
        <v>10.63</v>
      </c>
      <c r="X70" s="198">
        <v>24.27</v>
      </c>
      <c r="Y70" s="198">
        <v>0</v>
      </c>
      <c r="Z70" s="198">
        <v>68.67</v>
      </c>
      <c r="AA70" s="198">
        <v>18.75</v>
      </c>
      <c r="AB70" s="198">
        <v>0</v>
      </c>
      <c r="AC70" s="198">
        <v>13.97</v>
      </c>
      <c r="AD70" s="198">
        <v>0</v>
      </c>
      <c r="AE70" s="198">
        <v>0</v>
      </c>
      <c r="AF70" s="198">
        <v>0</v>
      </c>
      <c r="AG70" s="198">
        <v>20.89</v>
      </c>
      <c r="AH70" s="198">
        <v>0</v>
      </c>
      <c r="AI70" s="198">
        <v>10.53</v>
      </c>
      <c r="AJ70" s="198">
        <v>0</v>
      </c>
      <c r="AK70" s="198">
        <v>46.81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23.31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80.17</v>
      </c>
      <c r="L71" s="198">
        <v>61.81</v>
      </c>
      <c r="M71" s="198">
        <v>0</v>
      </c>
      <c r="N71" s="198">
        <v>29.14</v>
      </c>
      <c r="O71" s="198">
        <v>38.630000000000003</v>
      </c>
      <c r="P71" s="198">
        <v>60.47</v>
      </c>
      <c r="Q71" s="198">
        <v>5.38</v>
      </c>
      <c r="R71" s="198">
        <v>10.46</v>
      </c>
      <c r="S71" s="198">
        <v>6.51</v>
      </c>
      <c r="T71" s="198">
        <v>0</v>
      </c>
      <c r="U71" s="198">
        <v>224.08</v>
      </c>
      <c r="V71" s="198">
        <v>3.52</v>
      </c>
      <c r="W71" s="198">
        <v>10.63</v>
      </c>
      <c r="X71" s="198">
        <v>24.27</v>
      </c>
      <c r="Y71" s="198">
        <v>0</v>
      </c>
      <c r="Z71" s="198">
        <v>68.67</v>
      </c>
      <c r="AA71" s="198">
        <v>18.75</v>
      </c>
      <c r="AB71" s="198">
        <v>0</v>
      </c>
      <c r="AC71" s="198">
        <v>7.76</v>
      </c>
      <c r="AD71" s="198">
        <v>0</v>
      </c>
      <c r="AE71" s="198">
        <v>0</v>
      </c>
      <c r="AF71" s="198">
        <v>0</v>
      </c>
      <c r="AG71" s="198">
        <v>20.89</v>
      </c>
      <c r="AH71" s="198">
        <v>0</v>
      </c>
      <c r="AI71" s="198">
        <v>2</v>
      </c>
      <c r="AJ71" s="198">
        <v>0</v>
      </c>
      <c r="AK71" s="198">
        <v>47.59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23.15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80.17</v>
      </c>
      <c r="L72" s="198">
        <v>61.81</v>
      </c>
      <c r="M72" s="198">
        <v>0</v>
      </c>
      <c r="N72" s="198">
        <v>29.14</v>
      </c>
      <c r="O72" s="198">
        <v>38.630000000000003</v>
      </c>
      <c r="P72" s="198">
        <v>60.47</v>
      </c>
      <c r="Q72" s="198">
        <v>5.38</v>
      </c>
      <c r="R72" s="198">
        <v>10.46</v>
      </c>
      <c r="S72" s="198">
        <v>6.51</v>
      </c>
      <c r="T72" s="198">
        <v>0</v>
      </c>
      <c r="U72" s="198">
        <v>224.08</v>
      </c>
      <c r="V72" s="198">
        <v>3.52</v>
      </c>
      <c r="W72" s="198">
        <v>10.63</v>
      </c>
      <c r="X72" s="198">
        <v>24.27</v>
      </c>
      <c r="Y72" s="198">
        <v>0</v>
      </c>
      <c r="Z72" s="198">
        <v>68.67</v>
      </c>
      <c r="AA72" s="198">
        <v>18.75</v>
      </c>
      <c r="AB72" s="198">
        <v>0</v>
      </c>
      <c r="AC72" s="198">
        <v>7.76</v>
      </c>
      <c r="AD72" s="198">
        <v>0</v>
      </c>
      <c r="AE72" s="198">
        <v>0</v>
      </c>
      <c r="AF72" s="198">
        <v>0</v>
      </c>
      <c r="AG72" s="198">
        <v>20.89</v>
      </c>
      <c r="AH72" s="198">
        <v>0</v>
      </c>
      <c r="AI72" s="198">
        <v>2</v>
      </c>
      <c r="AJ72" s="198">
        <v>0</v>
      </c>
      <c r="AK72" s="198">
        <v>47.59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23.07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80.17</v>
      </c>
      <c r="L73" s="198">
        <v>61.81</v>
      </c>
      <c r="M73" s="198">
        <v>0</v>
      </c>
      <c r="N73" s="198">
        <v>29.14</v>
      </c>
      <c r="O73" s="198">
        <v>38.630000000000003</v>
      </c>
      <c r="P73" s="198">
        <v>60.47</v>
      </c>
      <c r="Q73" s="198">
        <v>5.38</v>
      </c>
      <c r="R73" s="198">
        <v>10.46</v>
      </c>
      <c r="S73" s="198">
        <v>6.51</v>
      </c>
      <c r="T73" s="198">
        <v>0</v>
      </c>
      <c r="U73" s="198">
        <v>224.08</v>
      </c>
      <c r="V73" s="198">
        <v>3.52</v>
      </c>
      <c r="W73" s="198">
        <v>10.69</v>
      </c>
      <c r="X73" s="198">
        <v>24.27</v>
      </c>
      <c r="Y73" s="198">
        <v>0</v>
      </c>
      <c r="Z73" s="198">
        <v>68.67</v>
      </c>
      <c r="AA73" s="198">
        <v>18.75</v>
      </c>
      <c r="AB73" s="198">
        <v>0</v>
      </c>
      <c r="AC73" s="198">
        <v>7.76</v>
      </c>
      <c r="AD73" s="198">
        <v>0</v>
      </c>
      <c r="AE73" s="198">
        <v>0</v>
      </c>
      <c r="AF73" s="198">
        <v>0</v>
      </c>
      <c r="AG73" s="198">
        <v>20.89</v>
      </c>
      <c r="AH73" s="198">
        <v>0</v>
      </c>
      <c r="AI73" s="198">
        <v>2</v>
      </c>
      <c r="AJ73" s="198">
        <v>0</v>
      </c>
      <c r="AK73" s="198">
        <v>47.59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12.88</v>
      </c>
      <c r="AR73" s="198">
        <v>0</v>
      </c>
      <c r="AS73" s="198">
        <v>0</v>
      </c>
      <c r="AT73" s="198">
        <v>1.81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0.32</v>
      </c>
      <c r="J74" s="198">
        <v>0</v>
      </c>
      <c r="K74" s="198">
        <v>80.17</v>
      </c>
      <c r="L74" s="198">
        <v>61.81</v>
      </c>
      <c r="M74" s="198">
        <v>0</v>
      </c>
      <c r="N74" s="198">
        <v>29.14</v>
      </c>
      <c r="O74" s="198">
        <v>38.630000000000003</v>
      </c>
      <c r="P74" s="198">
        <v>60.47</v>
      </c>
      <c r="Q74" s="198">
        <v>5.38</v>
      </c>
      <c r="R74" s="198">
        <v>10.46</v>
      </c>
      <c r="S74" s="198">
        <v>6.51</v>
      </c>
      <c r="T74" s="198">
        <v>0</v>
      </c>
      <c r="U74" s="198">
        <v>224.08</v>
      </c>
      <c r="V74" s="198">
        <v>3.52</v>
      </c>
      <c r="W74" s="198">
        <v>10.69</v>
      </c>
      <c r="X74" s="198">
        <v>24.27</v>
      </c>
      <c r="Y74" s="198">
        <v>0</v>
      </c>
      <c r="Z74" s="198">
        <v>68.67</v>
      </c>
      <c r="AA74" s="198">
        <v>18.75</v>
      </c>
      <c r="AB74" s="198">
        <v>0</v>
      </c>
      <c r="AC74" s="198">
        <v>7.76</v>
      </c>
      <c r="AD74" s="198">
        <v>0</v>
      </c>
      <c r="AE74" s="198">
        <v>0</v>
      </c>
      <c r="AF74" s="198">
        <v>0</v>
      </c>
      <c r="AG74" s="198">
        <v>20.89</v>
      </c>
      <c r="AH74" s="198">
        <v>0</v>
      </c>
      <c r="AI74" s="198">
        <v>2</v>
      </c>
      <c r="AJ74" s="198">
        <v>0</v>
      </c>
      <c r="AK74" s="198">
        <v>47.59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5</v>
      </c>
      <c r="AR74" s="198">
        <v>0</v>
      </c>
      <c r="AS74" s="198">
        <v>0</v>
      </c>
      <c r="AT74" s="198">
        <v>1.81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0.32</v>
      </c>
      <c r="J75" s="198">
        <v>0</v>
      </c>
      <c r="K75" s="198">
        <v>80.17</v>
      </c>
      <c r="L75" s="198">
        <v>61.81</v>
      </c>
      <c r="M75" s="198">
        <v>0</v>
      </c>
      <c r="N75" s="198">
        <v>29.14</v>
      </c>
      <c r="O75" s="198">
        <v>38.630000000000003</v>
      </c>
      <c r="P75" s="198">
        <v>60.47</v>
      </c>
      <c r="Q75" s="198">
        <v>5.38</v>
      </c>
      <c r="R75" s="198">
        <v>10.46</v>
      </c>
      <c r="S75" s="198">
        <v>6.51</v>
      </c>
      <c r="T75" s="198">
        <v>0</v>
      </c>
      <c r="U75" s="198">
        <v>224.08</v>
      </c>
      <c r="V75" s="198">
        <v>3.52</v>
      </c>
      <c r="W75" s="198">
        <v>10.69</v>
      </c>
      <c r="X75" s="198">
        <v>24.27</v>
      </c>
      <c r="Y75" s="198">
        <v>0</v>
      </c>
      <c r="Z75" s="198">
        <v>68.67</v>
      </c>
      <c r="AA75" s="198">
        <v>18.75</v>
      </c>
      <c r="AB75" s="198">
        <v>0</v>
      </c>
      <c r="AC75" s="198">
        <v>7.76</v>
      </c>
      <c r="AD75" s="198">
        <v>0</v>
      </c>
      <c r="AE75" s="198">
        <v>0</v>
      </c>
      <c r="AF75" s="198">
        <v>0</v>
      </c>
      <c r="AG75" s="198">
        <v>20.89</v>
      </c>
      <c r="AH75" s="198">
        <v>0</v>
      </c>
      <c r="AI75" s="198">
        <v>2</v>
      </c>
      <c r="AJ75" s="198">
        <v>0</v>
      </c>
      <c r="AK75" s="198">
        <v>47.59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1.81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0.32</v>
      </c>
      <c r="J76" s="198">
        <v>0</v>
      </c>
      <c r="K76" s="198">
        <v>80.17</v>
      </c>
      <c r="L76" s="198">
        <v>61.81</v>
      </c>
      <c r="M76" s="198">
        <v>0</v>
      </c>
      <c r="N76" s="198">
        <v>29.14</v>
      </c>
      <c r="O76" s="198">
        <v>38.630000000000003</v>
      </c>
      <c r="P76" s="198">
        <v>60.47</v>
      </c>
      <c r="Q76" s="198">
        <v>5.38</v>
      </c>
      <c r="R76" s="198">
        <v>10.46</v>
      </c>
      <c r="S76" s="198">
        <v>6.51</v>
      </c>
      <c r="T76" s="198">
        <v>0</v>
      </c>
      <c r="U76" s="198">
        <v>224.08</v>
      </c>
      <c r="V76" s="198">
        <v>3.52</v>
      </c>
      <c r="W76" s="198">
        <v>10.69</v>
      </c>
      <c r="X76" s="198">
        <v>24.27</v>
      </c>
      <c r="Y76" s="198">
        <v>0</v>
      </c>
      <c r="Z76" s="198">
        <v>68.67</v>
      </c>
      <c r="AA76" s="198">
        <v>18.75</v>
      </c>
      <c r="AB76" s="198">
        <v>0</v>
      </c>
      <c r="AC76" s="198">
        <v>7.76</v>
      </c>
      <c r="AD76" s="198">
        <v>0</v>
      </c>
      <c r="AE76" s="198">
        <v>0</v>
      </c>
      <c r="AF76" s="198">
        <v>0</v>
      </c>
      <c r="AG76" s="198">
        <v>20.89</v>
      </c>
      <c r="AH76" s="198">
        <v>0</v>
      </c>
      <c r="AI76" s="198">
        <v>2</v>
      </c>
      <c r="AJ76" s="198">
        <v>0</v>
      </c>
      <c r="AK76" s="198">
        <v>47.59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1.81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80.17</v>
      </c>
      <c r="L77" s="198">
        <v>61.81</v>
      </c>
      <c r="M77" s="198">
        <v>0</v>
      </c>
      <c r="N77" s="198">
        <v>29.14</v>
      </c>
      <c r="O77" s="198">
        <v>38.630000000000003</v>
      </c>
      <c r="P77" s="198">
        <v>60.47</v>
      </c>
      <c r="Q77" s="198">
        <v>5.38</v>
      </c>
      <c r="R77" s="198">
        <v>10.46</v>
      </c>
      <c r="S77" s="198">
        <v>6.51</v>
      </c>
      <c r="T77" s="198">
        <v>0</v>
      </c>
      <c r="U77" s="198">
        <v>224.08</v>
      </c>
      <c r="V77" s="198">
        <v>3.52</v>
      </c>
      <c r="W77" s="198">
        <v>10.69</v>
      </c>
      <c r="X77" s="198">
        <v>24.27</v>
      </c>
      <c r="Y77" s="198">
        <v>0</v>
      </c>
      <c r="Z77" s="198">
        <v>68.67</v>
      </c>
      <c r="AA77" s="198">
        <v>18.75</v>
      </c>
      <c r="AB77" s="198">
        <v>0</v>
      </c>
      <c r="AC77" s="198">
        <v>7.76</v>
      </c>
      <c r="AD77" s="198">
        <v>0</v>
      </c>
      <c r="AE77" s="198">
        <v>0</v>
      </c>
      <c r="AF77" s="198">
        <v>0</v>
      </c>
      <c r="AG77" s="198">
        <v>20.89</v>
      </c>
      <c r="AH77" s="198">
        <v>0</v>
      </c>
      <c r="AI77" s="198">
        <v>2</v>
      </c>
      <c r="AJ77" s="198">
        <v>0</v>
      </c>
      <c r="AK77" s="198">
        <v>47.59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1.81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80.17</v>
      </c>
      <c r="L78" s="198">
        <v>61.81</v>
      </c>
      <c r="M78" s="198">
        <v>0</v>
      </c>
      <c r="N78" s="198">
        <v>29.14</v>
      </c>
      <c r="O78" s="198">
        <v>38.630000000000003</v>
      </c>
      <c r="P78" s="198">
        <v>60.47</v>
      </c>
      <c r="Q78" s="198">
        <v>5.38</v>
      </c>
      <c r="R78" s="198">
        <v>10.46</v>
      </c>
      <c r="S78" s="198">
        <v>6.51</v>
      </c>
      <c r="T78" s="198">
        <v>0</v>
      </c>
      <c r="U78" s="198">
        <v>224.08</v>
      </c>
      <c r="V78" s="198">
        <v>3.52</v>
      </c>
      <c r="W78" s="198">
        <v>10.69</v>
      </c>
      <c r="X78" s="198">
        <v>24.27</v>
      </c>
      <c r="Y78" s="198">
        <v>0</v>
      </c>
      <c r="Z78" s="198">
        <v>68.67</v>
      </c>
      <c r="AA78" s="198">
        <v>18.75</v>
      </c>
      <c r="AB78" s="198">
        <v>0</v>
      </c>
      <c r="AC78" s="198">
        <v>7.58</v>
      </c>
      <c r="AD78" s="198">
        <v>0</v>
      </c>
      <c r="AE78" s="198">
        <v>0</v>
      </c>
      <c r="AF78" s="198">
        <v>0</v>
      </c>
      <c r="AG78" s="198">
        <v>20.89</v>
      </c>
      <c r="AH78" s="198">
        <v>0</v>
      </c>
      <c r="AI78" s="198">
        <v>2</v>
      </c>
      <c r="AJ78" s="198">
        <v>0</v>
      </c>
      <c r="AK78" s="198">
        <v>47.59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1.81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80.17</v>
      </c>
      <c r="L79" s="198">
        <v>61.81</v>
      </c>
      <c r="M79" s="198">
        <v>0</v>
      </c>
      <c r="N79" s="198">
        <v>29.14</v>
      </c>
      <c r="O79" s="198">
        <v>48.94</v>
      </c>
      <c r="P79" s="198">
        <v>60.47</v>
      </c>
      <c r="Q79" s="198">
        <v>5.38</v>
      </c>
      <c r="R79" s="198">
        <v>10.46</v>
      </c>
      <c r="S79" s="198">
        <v>6.51</v>
      </c>
      <c r="T79" s="198">
        <v>0</v>
      </c>
      <c r="U79" s="198">
        <v>224.08</v>
      </c>
      <c r="V79" s="198">
        <v>3.52</v>
      </c>
      <c r="W79" s="198">
        <v>11.45</v>
      </c>
      <c r="X79" s="198">
        <v>24.27</v>
      </c>
      <c r="Y79" s="198">
        <v>0</v>
      </c>
      <c r="Z79" s="198">
        <v>68.67</v>
      </c>
      <c r="AA79" s="198">
        <v>18.75</v>
      </c>
      <c r="AB79" s="198">
        <v>0</v>
      </c>
      <c r="AC79" s="198">
        <v>13.97</v>
      </c>
      <c r="AD79" s="198">
        <v>0</v>
      </c>
      <c r="AE79" s="198">
        <v>0</v>
      </c>
      <c r="AF79" s="198">
        <v>0</v>
      </c>
      <c r="AG79" s="198">
        <v>20.89</v>
      </c>
      <c r="AH79" s="198">
        <v>0</v>
      </c>
      <c r="AI79" s="198">
        <v>11.58</v>
      </c>
      <c r="AJ79" s="198">
        <v>0</v>
      </c>
      <c r="AK79" s="198">
        <v>47.59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1.76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80.17</v>
      </c>
      <c r="L80" s="198">
        <v>61.81</v>
      </c>
      <c r="M80" s="198">
        <v>0</v>
      </c>
      <c r="N80" s="198">
        <v>29.14</v>
      </c>
      <c r="O80" s="198">
        <v>48.94</v>
      </c>
      <c r="P80" s="198">
        <v>60.47</v>
      </c>
      <c r="Q80" s="198">
        <v>5.38</v>
      </c>
      <c r="R80" s="198">
        <v>10.46</v>
      </c>
      <c r="S80" s="198">
        <v>6.51</v>
      </c>
      <c r="T80" s="198">
        <v>0</v>
      </c>
      <c r="U80" s="198">
        <v>224.08</v>
      </c>
      <c r="V80" s="198">
        <v>3.52</v>
      </c>
      <c r="W80" s="198">
        <v>11.45</v>
      </c>
      <c r="X80" s="198">
        <v>24.27</v>
      </c>
      <c r="Y80" s="198">
        <v>0</v>
      </c>
      <c r="Z80" s="198">
        <v>68.67</v>
      </c>
      <c r="AA80" s="198">
        <v>18.75</v>
      </c>
      <c r="AB80" s="198">
        <v>0</v>
      </c>
      <c r="AC80" s="198">
        <v>13.97</v>
      </c>
      <c r="AD80" s="198">
        <v>0</v>
      </c>
      <c r="AE80" s="198">
        <v>0</v>
      </c>
      <c r="AF80" s="198">
        <v>0</v>
      </c>
      <c r="AG80" s="198">
        <v>20.89</v>
      </c>
      <c r="AH80" s="198">
        <v>0</v>
      </c>
      <c r="AI80" s="198">
        <v>11.58</v>
      </c>
      <c r="AJ80" s="198">
        <v>0</v>
      </c>
      <c r="AK80" s="198">
        <v>47.59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1.76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80.17</v>
      </c>
      <c r="L81" s="198">
        <v>61.81</v>
      </c>
      <c r="M81" s="198">
        <v>0</v>
      </c>
      <c r="N81" s="198">
        <v>29.14</v>
      </c>
      <c r="O81" s="198">
        <v>48.94</v>
      </c>
      <c r="P81" s="198">
        <v>60.47</v>
      </c>
      <c r="Q81" s="198">
        <v>5.38</v>
      </c>
      <c r="R81" s="198">
        <v>10.46</v>
      </c>
      <c r="S81" s="198">
        <v>6.51</v>
      </c>
      <c r="T81" s="198">
        <v>0</v>
      </c>
      <c r="U81" s="198">
        <v>224.08</v>
      </c>
      <c r="V81" s="198">
        <v>3.52</v>
      </c>
      <c r="W81" s="198">
        <v>11.45</v>
      </c>
      <c r="X81" s="198">
        <v>24.27</v>
      </c>
      <c r="Y81" s="198">
        <v>0</v>
      </c>
      <c r="Z81" s="198">
        <v>68.67</v>
      </c>
      <c r="AA81" s="198">
        <v>18.75</v>
      </c>
      <c r="AB81" s="198">
        <v>0</v>
      </c>
      <c r="AC81" s="198">
        <v>13.97</v>
      </c>
      <c r="AD81" s="198">
        <v>0</v>
      </c>
      <c r="AE81" s="198">
        <v>0</v>
      </c>
      <c r="AF81" s="198">
        <v>0</v>
      </c>
      <c r="AG81" s="198">
        <v>20.89</v>
      </c>
      <c r="AH81" s="198">
        <v>0</v>
      </c>
      <c r="AI81" s="198">
        <v>11.58</v>
      </c>
      <c r="AJ81" s="198">
        <v>0</v>
      </c>
      <c r="AK81" s="198">
        <v>47.59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1.76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80.17</v>
      </c>
      <c r="L82" s="198">
        <v>61.81</v>
      </c>
      <c r="M82" s="198">
        <v>0</v>
      </c>
      <c r="N82" s="198">
        <v>29.14</v>
      </c>
      <c r="O82" s="198">
        <v>48.94</v>
      </c>
      <c r="P82" s="198">
        <v>60.47</v>
      </c>
      <c r="Q82" s="198">
        <v>5.38</v>
      </c>
      <c r="R82" s="198">
        <v>10.46</v>
      </c>
      <c r="S82" s="198">
        <v>6.51</v>
      </c>
      <c r="T82" s="198">
        <v>0</v>
      </c>
      <c r="U82" s="198">
        <v>224.08</v>
      </c>
      <c r="V82" s="198">
        <v>3.52</v>
      </c>
      <c r="W82" s="198">
        <v>11.45</v>
      </c>
      <c r="X82" s="198">
        <v>24.27</v>
      </c>
      <c r="Y82" s="198">
        <v>0</v>
      </c>
      <c r="Z82" s="198">
        <v>68.67</v>
      </c>
      <c r="AA82" s="198">
        <v>18.75</v>
      </c>
      <c r="AB82" s="198">
        <v>0</v>
      </c>
      <c r="AC82" s="198">
        <v>13.97</v>
      </c>
      <c r="AD82" s="198">
        <v>0</v>
      </c>
      <c r="AE82" s="198">
        <v>0</v>
      </c>
      <c r="AF82" s="198">
        <v>0</v>
      </c>
      <c r="AG82" s="198">
        <v>20.89</v>
      </c>
      <c r="AH82" s="198">
        <v>0</v>
      </c>
      <c r="AI82" s="198">
        <v>11.58</v>
      </c>
      <c r="AJ82" s="198">
        <v>0</v>
      </c>
      <c r="AK82" s="198">
        <v>47.59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1.76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80.17</v>
      </c>
      <c r="L83" s="198">
        <v>61.81</v>
      </c>
      <c r="M83" s="198">
        <v>0</v>
      </c>
      <c r="N83" s="198">
        <v>29.14</v>
      </c>
      <c r="O83" s="198">
        <v>48.94</v>
      </c>
      <c r="P83" s="198">
        <v>60.47</v>
      </c>
      <c r="Q83" s="198">
        <v>5.38</v>
      </c>
      <c r="R83" s="198">
        <v>8.93</v>
      </c>
      <c r="S83" s="198">
        <v>6.51</v>
      </c>
      <c r="T83" s="198">
        <v>0</v>
      </c>
      <c r="U83" s="198">
        <v>224.08</v>
      </c>
      <c r="V83" s="198">
        <v>3.52</v>
      </c>
      <c r="W83" s="198">
        <v>11.45</v>
      </c>
      <c r="X83" s="198">
        <v>24.27</v>
      </c>
      <c r="Y83" s="198">
        <v>0</v>
      </c>
      <c r="Z83" s="198">
        <v>68.67</v>
      </c>
      <c r="AA83" s="198">
        <v>18.75</v>
      </c>
      <c r="AB83" s="198">
        <v>0</v>
      </c>
      <c r="AC83" s="198">
        <v>14.4</v>
      </c>
      <c r="AD83" s="198">
        <v>0</v>
      </c>
      <c r="AE83" s="198">
        <v>0</v>
      </c>
      <c r="AF83" s="198">
        <v>0</v>
      </c>
      <c r="AG83" s="198">
        <v>20.89</v>
      </c>
      <c r="AH83" s="198">
        <v>0</v>
      </c>
      <c r="AI83" s="198">
        <v>11.58</v>
      </c>
      <c r="AJ83" s="198">
        <v>0</v>
      </c>
      <c r="AK83" s="198">
        <v>48.37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1.76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80.17</v>
      </c>
      <c r="L84" s="198">
        <v>61.81</v>
      </c>
      <c r="M84" s="198">
        <v>0</v>
      </c>
      <c r="N84" s="198">
        <v>29.14</v>
      </c>
      <c r="O84" s="198">
        <v>48.94</v>
      </c>
      <c r="P84" s="198">
        <v>60.47</v>
      </c>
      <c r="Q84" s="198">
        <v>5.38</v>
      </c>
      <c r="R84" s="198">
        <v>7.32</v>
      </c>
      <c r="S84" s="198">
        <v>6.51</v>
      </c>
      <c r="T84" s="198">
        <v>0</v>
      </c>
      <c r="U84" s="198">
        <v>224.08</v>
      </c>
      <c r="V84" s="198">
        <v>3.52</v>
      </c>
      <c r="W84" s="198">
        <v>11.45</v>
      </c>
      <c r="X84" s="198">
        <v>24.27</v>
      </c>
      <c r="Y84" s="198">
        <v>0</v>
      </c>
      <c r="Z84" s="198">
        <v>68.67</v>
      </c>
      <c r="AA84" s="198">
        <v>18.75</v>
      </c>
      <c r="AB84" s="198">
        <v>0</v>
      </c>
      <c r="AC84" s="198">
        <v>14.4</v>
      </c>
      <c r="AD84" s="198">
        <v>0</v>
      </c>
      <c r="AE84" s="198">
        <v>0</v>
      </c>
      <c r="AF84" s="198">
        <v>0</v>
      </c>
      <c r="AG84" s="198">
        <v>20.89</v>
      </c>
      <c r="AH84" s="198">
        <v>0</v>
      </c>
      <c r="AI84" s="198">
        <v>11.58</v>
      </c>
      <c r="AJ84" s="198">
        <v>0</v>
      </c>
      <c r="AK84" s="198">
        <v>48.37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1.76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4.46</v>
      </c>
      <c r="J85" s="198">
        <v>2.4300000000000002</v>
      </c>
      <c r="K85" s="198">
        <v>80.17</v>
      </c>
      <c r="L85" s="198">
        <v>61.81</v>
      </c>
      <c r="M85" s="198">
        <v>0</v>
      </c>
      <c r="N85" s="198">
        <v>29.14</v>
      </c>
      <c r="O85" s="198">
        <v>48.94</v>
      </c>
      <c r="P85" s="198">
        <v>60.47</v>
      </c>
      <c r="Q85" s="198">
        <v>5.38</v>
      </c>
      <c r="R85" s="198">
        <v>5.23</v>
      </c>
      <c r="S85" s="198">
        <v>6.51</v>
      </c>
      <c r="T85" s="198">
        <v>0</v>
      </c>
      <c r="U85" s="198">
        <v>224.08</v>
      </c>
      <c r="V85" s="198">
        <v>3.52</v>
      </c>
      <c r="W85" s="198">
        <v>11.45</v>
      </c>
      <c r="X85" s="198">
        <v>24.27</v>
      </c>
      <c r="Y85" s="198">
        <v>0</v>
      </c>
      <c r="Z85" s="198">
        <v>68.67</v>
      </c>
      <c r="AA85" s="198">
        <v>18.75</v>
      </c>
      <c r="AB85" s="198">
        <v>0</v>
      </c>
      <c r="AC85" s="198">
        <v>14.4</v>
      </c>
      <c r="AD85" s="198">
        <v>0</v>
      </c>
      <c r="AE85" s="198">
        <v>0</v>
      </c>
      <c r="AF85" s="198">
        <v>0</v>
      </c>
      <c r="AG85" s="198">
        <v>20.89</v>
      </c>
      <c r="AH85" s="198">
        <v>0</v>
      </c>
      <c r="AI85" s="198">
        <v>11.58</v>
      </c>
      <c r="AJ85" s="198">
        <v>0</v>
      </c>
      <c r="AK85" s="198">
        <v>48.37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1.76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4.46</v>
      </c>
      <c r="J86" s="198">
        <v>2.4300000000000002</v>
      </c>
      <c r="K86" s="198">
        <v>80.17</v>
      </c>
      <c r="L86" s="198">
        <v>61.81</v>
      </c>
      <c r="M86" s="198">
        <v>0</v>
      </c>
      <c r="N86" s="198">
        <v>29.14</v>
      </c>
      <c r="O86" s="198">
        <v>48.94</v>
      </c>
      <c r="P86" s="198">
        <v>60.47</v>
      </c>
      <c r="Q86" s="198">
        <v>5.38</v>
      </c>
      <c r="R86" s="198">
        <v>5.23</v>
      </c>
      <c r="S86" s="198">
        <v>6.51</v>
      </c>
      <c r="T86" s="198">
        <v>0</v>
      </c>
      <c r="U86" s="198">
        <v>224.08</v>
      </c>
      <c r="V86" s="198">
        <v>3.52</v>
      </c>
      <c r="W86" s="198">
        <v>11.45</v>
      </c>
      <c r="X86" s="198">
        <v>24.27</v>
      </c>
      <c r="Y86" s="198">
        <v>0</v>
      </c>
      <c r="Z86" s="198">
        <v>68.67</v>
      </c>
      <c r="AA86" s="198">
        <v>18.75</v>
      </c>
      <c r="AB86" s="198">
        <v>0</v>
      </c>
      <c r="AC86" s="198">
        <v>14.4</v>
      </c>
      <c r="AD86" s="198">
        <v>0</v>
      </c>
      <c r="AE86" s="198">
        <v>0</v>
      </c>
      <c r="AF86" s="198">
        <v>0</v>
      </c>
      <c r="AG86" s="198">
        <v>20.89</v>
      </c>
      <c r="AH86" s="198">
        <v>0</v>
      </c>
      <c r="AI86" s="198">
        <v>11.58</v>
      </c>
      <c r="AJ86" s="198">
        <v>0</v>
      </c>
      <c r="AK86" s="198">
        <v>48.37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1.76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4.46</v>
      </c>
      <c r="J87" s="198">
        <v>2.4300000000000002</v>
      </c>
      <c r="K87" s="198">
        <v>88.85</v>
      </c>
      <c r="L87" s="198">
        <v>61.81</v>
      </c>
      <c r="M87" s="198">
        <v>0</v>
      </c>
      <c r="N87" s="198">
        <v>29.14</v>
      </c>
      <c r="O87" s="198">
        <v>48.94</v>
      </c>
      <c r="P87" s="198">
        <v>60.47</v>
      </c>
      <c r="Q87" s="198">
        <v>5.38</v>
      </c>
      <c r="R87" s="198">
        <v>5.23</v>
      </c>
      <c r="S87" s="198">
        <v>6.51</v>
      </c>
      <c r="T87" s="198">
        <v>0</v>
      </c>
      <c r="U87" s="198">
        <v>224.08</v>
      </c>
      <c r="V87" s="198">
        <v>3.52</v>
      </c>
      <c r="W87" s="198">
        <v>11.45</v>
      </c>
      <c r="X87" s="198">
        <v>24.27</v>
      </c>
      <c r="Y87" s="198">
        <v>0</v>
      </c>
      <c r="Z87" s="198">
        <v>68.67</v>
      </c>
      <c r="AA87" s="198">
        <v>18.75</v>
      </c>
      <c r="AB87" s="198">
        <v>0</v>
      </c>
      <c r="AC87" s="198">
        <v>14.4</v>
      </c>
      <c r="AD87" s="198">
        <v>0</v>
      </c>
      <c r="AE87" s="198">
        <v>0</v>
      </c>
      <c r="AF87" s="198">
        <v>0</v>
      </c>
      <c r="AG87" s="198">
        <v>20.89</v>
      </c>
      <c r="AH87" s="198">
        <v>0</v>
      </c>
      <c r="AI87" s="198">
        <v>11.58</v>
      </c>
      <c r="AJ87" s="198">
        <v>0</v>
      </c>
      <c r="AK87" s="198">
        <v>48.37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1.76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5.08</v>
      </c>
      <c r="G88" s="198">
        <v>0</v>
      </c>
      <c r="H88" s="198">
        <v>0</v>
      </c>
      <c r="I88" s="198">
        <v>4.46</v>
      </c>
      <c r="J88" s="198">
        <v>2.4300000000000002</v>
      </c>
      <c r="K88" s="198">
        <v>94.05</v>
      </c>
      <c r="L88" s="198">
        <v>61.81</v>
      </c>
      <c r="M88" s="198">
        <v>0</v>
      </c>
      <c r="N88" s="198">
        <v>29.14</v>
      </c>
      <c r="O88" s="198">
        <v>48.94</v>
      </c>
      <c r="P88" s="198">
        <v>60.47</v>
      </c>
      <c r="Q88" s="198">
        <v>5.38</v>
      </c>
      <c r="R88" s="198">
        <v>5.23</v>
      </c>
      <c r="S88" s="198">
        <v>6.51</v>
      </c>
      <c r="T88" s="198">
        <v>0</v>
      </c>
      <c r="U88" s="198">
        <v>224.08</v>
      </c>
      <c r="V88" s="198">
        <v>3.52</v>
      </c>
      <c r="W88" s="198">
        <v>11.45</v>
      </c>
      <c r="X88" s="198">
        <v>24.27</v>
      </c>
      <c r="Y88" s="198">
        <v>0</v>
      </c>
      <c r="Z88" s="198">
        <v>68.67</v>
      </c>
      <c r="AA88" s="198">
        <v>18.75</v>
      </c>
      <c r="AB88" s="198">
        <v>0</v>
      </c>
      <c r="AC88" s="198">
        <v>14.4</v>
      </c>
      <c r="AD88" s="198">
        <v>0</v>
      </c>
      <c r="AE88" s="198">
        <v>0</v>
      </c>
      <c r="AF88" s="198">
        <v>0</v>
      </c>
      <c r="AG88" s="198">
        <v>20.89</v>
      </c>
      <c r="AH88" s="198">
        <v>0</v>
      </c>
      <c r="AI88" s="198">
        <v>11.58</v>
      </c>
      <c r="AJ88" s="198">
        <v>0</v>
      </c>
      <c r="AK88" s="198">
        <v>48.37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1.76</v>
      </c>
    </row>
    <row r="89" spans="1:46">
      <c r="A89" t="s">
        <v>131</v>
      </c>
      <c r="B89" s="198">
        <v>0</v>
      </c>
      <c r="C89" s="198">
        <v>2.58</v>
      </c>
      <c r="D89" s="198">
        <v>0</v>
      </c>
      <c r="E89" s="198">
        <v>0</v>
      </c>
      <c r="F89" s="198">
        <v>8.24</v>
      </c>
      <c r="G89" s="198">
        <v>0</v>
      </c>
      <c r="H89" s="198">
        <v>0</v>
      </c>
      <c r="I89" s="198">
        <v>4.46</v>
      </c>
      <c r="J89" s="198">
        <v>2.4300000000000002</v>
      </c>
      <c r="K89" s="198">
        <v>99.26</v>
      </c>
      <c r="L89" s="198">
        <v>61.81</v>
      </c>
      <c r="M89" s="198">
        <v>0</v>
      </c>
      <c r="N89" s="198">
        <v>29.14</v>
      </c>
      <c r="O89" s="198">
        <v>48.94</v>
      </c>
      <c r="P89" s="198">
        <v>60.47</v>
      </c>
      <c r="Q89" s="198">
        <v>5.38</v>
      </c>
      <c r="R89" s="198">
        <v>5.23</v>
      </c>
      <c r="S89" s="198">
        <v>6.51</v>
      </c>
      <c r="T89" s="198">
        <v>0</v>
      </c>
      <c r="U89" s="198">
        <v>224.08</v>
      </c>
      <c r="V89" s="198">
        <v>3.52</v>
      </c>
      <c r="W89" s="198">
        <v>11.45</v>
      </c>
      <c r="X89" s="198">
        <v>24.27</v>
      </c>
      <c r="Y89" s="198">
        <v>0</v>
      </c>
      <c r="Z89" s="198">
        <v>68.67</v>
      </c>
      <c r="AA89" s="198">
        <v>18.75</v>
      </c>
      <c r="AB89" s="198">
        <v>0</v>
      </c>
      <c r="AC89" s="198">
        <v>14.4</v>
      </c>
      <c r="AD89" s="198">
        <v>0</v>
      </c>
      <c r="AE89" s="198">
        <v>0</v>
      </c>
      <c r="AF89" s="198">
        <v>0</v>
      </c>
      <c r="AG89" s="198">
        <v>20.89</v>
      </c>
      <c r="AH89" s="198">
        <v>0</v>
      </c>
      <c r="AI89" s="198">
        <v>11.58</v>
      </c>
      <c r="AJ89" s="198">
        <v>0</v>
      </c>
      <c r="AK89" s="198">
        <v>48.37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1.76</v>
      </c>
    </row>
    <row r="90" spans="1:46">
      <c r="A90" t="s">
        <v>132</v>
      </c>
      <c r="B90" s="198">
        <v>0</v>
      </c>
      <c r="C90" s="198">
        <v>6.66</v>
      </c>
      <c r="D90" s="198">
        <v>0</v>
      </c>
      <c r="E90" s="198">
        <v>0</v>
      </c>
      <c r="F90" s="198">
        <v>11.41</v>
      </c>
      <c r="G90" s="198">
        <v>0</v>
      </c>
      <c r="H90" s="198">
        <v>0</v>
      </c>
      <c r="I90" s="198">
        <v>4.46</v>
      </c>
      <c r="J90" s="198">
        <v>2.4300000000000002</v>
      </c>
      <c r="K90" s="198">
        <v>104.47</v>
      </c>
      <c r="L90" s="198">
        <v>61.81</v>
      </c>
      <c r="M90" s="198">
        <v>0</v>
      </c>
      <c r="N90" s="198">
        <v>29.14</v>
      </c>
      <c r="O90" s="198">
        <v>48.94</v>
      </c>
      <c r="P90" s="198">
        <v>60.47</v>
      </c>
      <c r="Q90" s="198">
        <v>5.38</v>
      </c>
      <c r="R90" s="198">
        <v>5.23</v>
      </c>
      <c r="S90" s="198">
        <v>6.51</v>
      </c>
      <c r="T90" s="198">
        <v>0</v>
      </c>
      <c r="U90" s="198">
        <v>224.08</v>
      </c>
      <c r="V90" s="198">
        <v>3.52</v>
      </c>
      <c r="W90" s="198">
        <v>11.45</v>
      </c>
      <c r="X90" s="198">
        <v>24.27</v>
      </c>
      <c r="Y90" s="198">
        <v>0</v>
      </c>
      <c r="Z90" s="198">
        <v>68.67</v>
      </c>
      <c r="AA90" s="198">
        <v>18.75</v>
      </c>
      <c r="AB90" s="198">
        <v>0</v>
      </c>
      <c r="AC90" s="198">
        <v>14.4</v>
      </c>
      <c r="AD90" s="198">
        <v>0</v>
      </c>
      <c r="AE90" s="198">
        <v>0</v>
      </c>
      <c r="AF90" s="198">
        <v>0</v>
      </c>
      <c r="AG90" s="198">
        <v>20.89</v>
      </c>
      <c r="AH90" s="198">
        <v>0</v>
      </c>
      <c r="AI90" s="198">
        <v>11.58</v>
      </c>
      <c r="AJ90" s="198">
        <v>0</v>
      </c>
      <c r="AK90" s="198">
        <v>48.37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1.76</v>
      </c>
    </row>
    <row r="91" spans="1:46">
      <c r="A91" t="s">
        <v>133</v>
      </c>
      <c r="B91" s="198">
        <v>0</v>
      </c>
      <c r="C91" s="198">
        <v>10.1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4.46</v>
      </c>
      <c r="J91" s="198">
        <v>2.4300000000000002</v>
      </c>
      <c r="K91" s="198">
        <v>109.67</v>
      </c>
      <c r="L91" s="198">
        <v>61.81</v>
      </c>
      <c r="M91" s="198">
        <v>0</v>
      </c>
      <c r="N91" s="198">
        <v>29.14</v>
      </c>
      <c r="O91" s="198">
        <v>48.94</v>
      </c>
      <c r="P91" s="198">
        <v>60.47</v>
      </c>
      <c r="Q91" s="198">
        <v>5.38</v>
      </c>
      <c r="R91" s="198">
        <v>5.23</v>
      </c>
      <c r="S91" s="198">
        <v>6.51</v>
      </c>
      <c r="T91" s="198">
        <v>0</v>
      </c>
      <c r="U91" s="198">
        <v>224.08</v>
      </c>
      <c r="V91" s="198">
        <v>3.52</v>
      </c>
      <c r="W91" s="198">
        <v>11.45</v>
      </c>
      <c r="X91" s="198">
        <v>24.27</v>
      </c>
      <c r="Y91" s="198">
        <v>0</v>
      </c>
      <c r="Z91" s="198">
        <v>68.67</v>
      </c>
      <c r="AA91" s="198">
        <v>18.75</v>
      </c>
      <c r="AB91" s="198">
        <v>0</v>
      </c>
      <c r="AC91" s="198">
        <v>14.4</v>
      </c>
      <c r="AD91" s="198">
        <v>0</v>
      </c>
      <c r="AE91" s="198">
        <v>0</v>
      </c>
      <c r="AF91" s="198">
        <v>0</v>
      </c>
      <c r="AG91" s="198">
        <v>20.89</v>
      </c>
      <c r="AH91" s="198">
        <v>0</v>
      </c>
      <c r="AI91" s="198">
        <v>11.58</v>
      </c>
      <c r="AJ91" s="198">
        <v>0</v>
      </c>
      <c r="AK91" s="198">
        <v>49.15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1.76</v>
      </c>
    </row>
    <row r="92" spans="1:46">
      <c r="A92" t="s">
        <v>134</v>
      </c>
      <c r="B92" s="198">
        <v>0</v>
      </c>
      <c r="C92" s="198">
        <v>10.1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4.46</v>
      </c>
      <c r="J92" s="198">
        <v>2.4300000000000002</v>
      </c>
      <c r="K92" s="198">
        <v>114.88</v>
      </c>
      <c r="L92" s="198">
        <v>61.81</v>
      </c>
      <c r="M92" s="198">
        <v>0</v>
      </c>
      <c r="N92" s="198">
        <v>29.14</v>
      </c>
      <c r="O92" s="198">
        <v>48.94</v>
      </c>
      <c r="P92" s="198">
        <v>60.47</v>
      </c>
      <c r="Q92" s="198">
        <v>5.38</v>
      </c>
      <c r="R92" s="198">
        <v>5.23</v>
      </c>
      <c r="S92" s="198">
        <v>6.51</v>
      </c>
      <c r="T92" s="198">
        <v>0</v>
      </c>
      <c r="U92" s="198">
        <v>224.08</v>
      </c>
      <c r="V92" s="198">
        <v>3.52</v>
      </c>
      <c r="W92" s="198">
        <v>11.45</v>
      </c>
      <c r="X92" s="198">
        <v>24.27</v>
      </c>
      <c r="Y92" s="198">
        <v>0</v>
      </c>
      <c r="Z92" s="198">
        <v>68.67</v>
      </c>
      <c r="AA92" s="198">
        <v>18.75</v>
      </c>
      <c r="AB92" s="198">
        <v>0</v>
      </c>
      <c r="AC92" s="198">
        <v>14.4</v>
      </c>
      <c r="AD92" s="198">
        <v>0</v>
      </c>
      <c r="AE92" s="198">
        <v>0</v>
      </c>
      <c r="AF92" s="198">
        <v>0</v>
      </c>
      <c r="AG92" s="198">
        <v>20.89</v>
      </c>
      <c r="AH92" s="198">
        <v>0</v>
      </c>
      <c r="AI92" s="198">
        <v>11.58</v>
      </c>
      <c r="AJ92" s="198">
        <v>0</v>
      </c>
      <c r="AK92" s="198">
        <v>49.15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1.76</v>
      </c>
    </row>
    <row r="93" spans="1:46">
      <c r="A93" t="s">
        <v>135</v>
      </c>
      <c r="B93" s="198">
        <v>0</v>
      </c>
      <c r="C93" s="198">
        <v>10.1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4.46</v>
      </c>
      <c r="J93" s="198">
        <v>2.4300000000000002</v>
      </c>
      <c r="K93" s="198">
        <v>120.09</v>
      </c>
      <c r="L93" s="198">
        <v>61.81</v>
      </c>
      <c r="M93" s="198">
        <v>0</v>
      </c>
      <c r="N93" s="198">
        <v>29.14</v>
      </c>
      <c r="O93" s="198">
        <v>48.94</v>
      </c>
      <c r="P93" s="198">
        <v>60.47</v>
      </c>
      <c r="Q93" s="198">
        <v>5.38</v>
      </c>
      <c r="R93" s="198">
        <v>5.23</v>
      </c>
      <c r="S93" s="198">
        <v>6.51</v>
      </c>
      <c r="T93" s="198">
        <v>0</v>
      </c>
      <c r="U93" s="198">
        <v>224.08</v>
      </c>
      <c r="V93" s="198">
        <v>3.52</v>
      </c>
      <c r="W93" s="198">
        <v>11.45</v>
      </c>
      <c r="X93" s="198">
        <v>24.27</v>
      </c>
      <c r="Y93" s="198">
        <v>0</v>
      </c>
      <c r="Z93" s="198">
        <v>68.67</v>
      </c>
      <c r="AA93" s="198">
        <v>18.75</v>
      </c>
      <c r="AB93" s="198">
        <v>0</v>
      </c>
      <c r="AC93" s="198">
        <v>14.4</v>
      </c>
      <c r="AD93" s="198">
        <v>0</v>
      </c>
      <c r="AE93" s="198">
        <v>0</v>
      </c>
      <c r="AF93" s="198">
        <v>0</v>
      </c>
      <c r="AG93" s="198">
        <v>20.89</v>
      </c>
      <c r="AH93" s="198">
        <v>0</v>
      </c>
      <c r="AI93" s="198">
        <v>11.58</v>
      </c>
      <c r="AJ93" s="198">
        <v>0</v>
      </c>
      <c r="AK93" s="198">
        <v>49.15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1.76</v>
      </c>
    </row>
    <row r="94" spans="1:46">
      <c r="A94" t="s">
        <v>136</v>
      </c>
      <c r="B94" s="198">
        <v>0</v>
      </c>
      <c r="C94" s="198">
        <v>10.1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4.46</v>
      </c>
      <c r="J94" s="198">
        <v>2.4300000000000002</v>
      </c>
      <c r="K94" s="198">
        <v>125.29</v>
      </c>
      <c r="L94" s="198">
        <v>61.81</v>
      </c>
      <c r="M94" s="198">
        <v>0</v>
      </c>
      <c r="N94" s="198">
        <v>29.14</v>
      </c>
      <c r="O94" s="198">
        <v>48.94</v>
      </c>
      <c r="P94" s="198">
        <v>60.47</v>
      </c>
      <c r="Q94" s="198">
        <v>5.38</v>
      </c>
      <c r="R94" s="198">
        <v>5.23</v>
      </c>
      <c r="S94" s="198">
        <v>6.51</v>
      </c>
      <c r="T94" s="198">
        <v>0</v>
      </c>
      <c r="U94" s="198">
        <v>224.08</v>
      </c>
      <c r="V94" s="198">
        <v>3.52</v>
      </c>
      <c r="W94" s="198">
        <v>11.45</v>
      </c>
      <c r="X94" s="198">
        <v>24.27</v>
      </c>
      <c r="Y94" s="198">
        <v>0</v>
      </c>
      <c r="Z94" s="198">
        <v>68.67</v>
      </c>
      <c r="AA94" s="198">
        <v>18.75</v>
      </c>
      <c r="AB94" s="198">
        <v>0</v>
      </c>
      <c r="AC94" s="198">
        <v>14.4</v>
      </c>
      <c r="AD94" s="198">
        <v>0</v>
      </c>
      <c r="AE94" s="198">
        <v>0</v>
      </c>
      <c r="AF94" s="198">
        <v>0</v>
      </c>
      <c r="AG94" s="198">
        <v>20.89</v>
      </c>
      <c r="AH94" s="198">
        <v>0</v>
      </c>
      <c r="AI94" s="198">
        <v>11.58</v>
      </c>
      <c r="AJ94" s="198">
        <v>0</v>
      </c>
      <c r="AK94" s="198">
        <v>49.15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1.76</v>
      </c>
    </row>
    <row r="95" spans="1:46">
      <c r="A95" t="s">
        <v>137</v>
      </c>
      <c r="B95" s="198">
        <v>0</v>
      </c>
      <c r="C95" s="198">
        <v>10.24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4.46</v>
      </c>
      <c r="J95" s="198">
        <v>2.4300000000000002</v>
      </c>
      <c r="K95" s="198">
        <v>125.29</v>
      </c>
      <c r="L95" s="198">
        <v>61.81</v>
      </c>
      <c r="M95" s="198">
        <v>0</v>
      </c>
      <c r="N95" s="198">
        <v>29.14</v>
      </c>
      <c r="O95" s="198">
        <v>48.94</v>
      </c>
      <c r="P95" s="198">
        <v>60.47</v>
      </c>
      <c r="Q95" s="198">
        <v>5.38</v>
      </c>
      <c r="R95" s="198">
        <v>5.23</v>
      </c>
      <c r="S95" s="198">
        <v>6.51</v>
      </c>
      <c r="T95" s="198">
        <v>0</v>
      </c>
      <c r="U95" s="198">
        <v>224.08</v>
      </c>
      <c r="V95" s="198">
        <v>3.52</v>
      </c>
      <c r="W95" s="198">
        <v>11.45</v>
      </c>
      <c r="X95" s="198">
        <v>24.27</v>
      </c>
      <c r="Y95" s="198">
        <v>0</v>
      </c>
      <c r="Z95" s="198">
        <v>68.67</v>
      </c>
      <c r="AA95" s="198">
        <v>18.75</v>
      </c>
      <c r="AB95" s="198">
        <v>0</v>
      </c>
      <c r="AC95" s="198">
        <v>14.82</v>
      </c>
      <c r="AD95" s="198">
        <v>0</v>
      </c>
      <c r="AE95" s="198">
        <v>0</v>
      </c>
      <c r="AF95" s="198">
        <v>0</v>
      </c>
      <c r="AG95" s="198">
        <v>20.89</v>
      </c>
      <c r="AH95" s="198">
        <v>0</v>
      </c>
      <c r="AI95" s="198">
        <v>11.58</v>
      </c>
      <c r="AJ95" s="198">
        <v>9.64</v>
      </c>
      <c r="AK95" s="198">
        <v>49.15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1.76</v>
      </c>
    </row>
    <row r="96" spans="1:46">
      <c r="A96" t="s">
        <v>138</v>
      </c>
      <c r="B96" s="198">
        <v>0</v>
      </c>
      <c r="C96" s="198">
        <v>10.24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4.46</v>
      </c>
      <c r="J96" s="198">
        <v>2.4300000000000002</v>
      </c>
      <c r="K96" s="198">
        <v>125.29</v>
      </c>
      <c r="L96" s="198">
        <v>61.81</v>
      </c>
      <c r="M96" s="198">
        <v>0</v>
      </c>
      <c r="N96" s="198">
        <v>29.14</v>
      </c>
      <c r="O96" s="198">
        <v>48.94</v>
      </c>
      <c r="P96" s="198">
        <v>60.47</v>
      </c>
      <c r="Q96" s="198">
        <v>5.38</v>
      </c>
      <c r="R96" s="198">
        <v>5.23</v>
      </c>
      <c r="S96" s="198">
        <v>6.51</v>
      </c>
      <c r="T96" s="198">
        <v>0</v>
      </c>
      <c r="U96" s="198">
        <v>224.08</v>
      </c>
      <c r="V96" s="198">
        <v>3.52</v>
      </c>
      <c r="W96" s="198">
        <v>11.45</v>
      </c>
      <c r="X96" s="198">
        <v>24.27</v>
      </c>
      <c r="Y96" s="198">
        <v>0</v>
      </c>
      <c r="Z96" s="198">
        <v>68.67</v>
      </c>
      <c r="AA96" s="198">
        <v>18.75</v>
      </c>
      <c r="AB96" s="198">
        <v>0</v>
      </c>
      <c r="AC96" s="198">
        <v>14.82</v>
      </c>
      <c r="AD96" s="198">
        <v>0</v>
      </c>
      <c r="AE96" s="198">
        <v>0</v>
      </c>
      <c r="AF96" s="198">
        <v>0</v>
      </c>
      <c r="AG96" s="198">
        <v>20.89</v>
      </c>
      <c r="AH96" s="198">
        <v>0</v>
      </c>
      <c r="AI96" s="198">
        <v>3.79</v>
      </c>
      <c r="AJ96" s="198">
        <v>9.64</v>
      </c>
      <c r="AK96" s="198">
        <v>49.15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1.76</v>
      </c>
    </row>
    <row r="97" spans="1:46">
      <c r="A97" t="s">
        <v>139</v>
      </c>
      <c r="B97" s="198">
        <v>0</v>
      </c>
      <c r="C97" s="198">
        <v>10.24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4.46</v>
      </c>
      <c r="J97" s="198">
        <v>2.4300000000000002</v>
      </c>
      <c r="K97" s="198">
        <v>125.29</v>
      </c>
      <c r="L97" s="198">
        <v>61.81</v>
      </c>
      <c r="M97" s="198">
        <v>0</v>
      </c>
      <c r="N97" s="198">
        <v>29.14</v>
      </c>
      <c r="O97" s="198">
        <v>48.94</v>
      </c>
      <c r="P97" s="198">
        <v>60.47</v>
      </c>
      <c r="Q97" s="198">
        <v>5.38</v>
      </c>
      <c r="R97" s="198">
        <v>5.23</v>
      </c>
      <c r="S97" s="198">
        <v>6.51</v>
      </c>
      <c r="T97" s="198">
        <v>0</v>
      </c>
      <c r="U97" s="198">
        <v>224.08</v>
      </c>
      <c r="V97" s="198">
        <v>3.52</v>
      </c>
      <c r="W97" s="198">
        <v>11.45</v>
      </c>
      <c r="X97" s="198">
        <v>24.27</v>
      </c>
      <c r="Y97" s="198">
        <v>0</v>
      </c>
      <c r="Z97" s="198">
        <v>68.67</v>
      </c>
      <c r="AA97" s="198">
        <v>18.75</v>
      </c>
      <c r="AB97" s="198">
        <v>0</v>
      </c>
      <c r="AC97" s="198">
        <v>14.82</v>
      </c>
      <c r="AD97" s="198">
        <v>0</v>
      </c>
      <c r="AE97" s="198">
        <v>0</v>
      </c>
      <c r="AF97" s="198">
        <v>0</v>
      </c>
      <c r="AG97" s="198">
        <v>20.89</v>
      </c>
      <c r="AH97" s="198">
        <v>0</v>
      </c>
      <c r="AI97" s="198">
        <v>3.54</v>
      </c>
      <c r="AJ97" s="198">
        <v>12.86</v>
      </c>
      <c r="AK97" s="198">
        <v>49.15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1.76</v>
      </c>
    </row>
    <row r="98" spans="1:46">
      <c r="A98" t="s">
        <v>140</v>
      </c>
      <c r="B98" s="198">
        <v>0</v>
      </c>
      <c r="C98" s="198">
        <v>10.37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4.46</v>
      </c>
      <c r="J98" s="198">
        <v>2.4300000000000002</v>
      </c>
      <c r="K98" s="198">
        <v>125.29</v>
      </c>
      <c r="L98" s="198">
        <v>61.81</v>
      </c>
      <c r="M98" s="198">
        <v>0</v>
      </c>
      <c r="N98" s="198">
        <v>29.14</v>
      </c>
      <c r="O98" s="198">
        <v>48.94</v>
      </c>
      <c r="P98" s="198">
        <v>60.47</v>
      </c>
      <c r="Q98" s="198">
        <v>5.38</v>
      </c>
      <c r="R98" s="198">
        <v>5.23</v>
      </c>
      <c r="S98" s="198">
        <v>6.51</v>
      </c>
      <c r="T98" s="198">
        <v>0</v>
      </c>
      <c r="U98" s="198">
        <v>224.08</v>
      </c>
      <c r="V98" s="198">
        <v>3.52</v>
      </c>
      <c r="W98" s="198">
        <v>11.45</v>
      </c>
      <c r="X98" s="198">
        <v>24.27</v>
      </c>
      <c r="Y98" s="198">
        <v>0</v>
      </c>
      <c r="Z98" s="198">
        <v>68.67</v>
      </c>
      <c r="AA98" s="198">
        <v>18.75</v>
      </c>
      <c r="AB98" s="198">
        <v>0</v>
      </c>
      <c r="AC98" s="198">
        <v>14.82</v>
      </c>
      <c r="AD98" s="198">
        <v>0</v>
      </c>
      <c r="AE98" s="198">
        <v>0</v>
      </c>
      <c r="AF98" s="198">
        <v>0</v>
      </c>
      <c r="AG98" s="198">
        <v>20.89</v>
      </c>
      <c r="AH98" s="198">
        <v>0</v>
      </c>
      <c r="AI98" s="198">
        <v>3.79</v>
      </c>
      <c r="AJ98" s="198">
        <v>0</v>
      </c>
      <c r="AK98" s="198">
        <v>49.3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1.76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2.2682500000000001E-2</v>
      </c>
      <c r="D99">
        <f t="shared" si="0"/>
        <v>0</v>
      </c>
      <c r="E99">
        <f t="shared" si="0"/>
        <v>0</v>
      </c>
      <c r="F99">
        <f t="shared" si="0"/>
        <v>6.1825000000000005E-3</v>
      </c>
      <c r="G99">
        <f t="shared" si="0"/>
        <v>0</v>
      </c>
      <c r="H99">
        <f t="shared" si="0"/>
        <v>0</v>
      </c>
      <c r="I99">
        <f t="shared" si="0"/>
        <v>1.5850000000000003E-2</v>
      </c>
      <c r="J99">
        <f t="shared" si="0"/>
        <v>9.1649999999999995E-3</v>
      </c>
      <c r="K99">
        <f t="shared" si="0"/>
        <v>2.7473550000000015</v>
      </c>
      <c r="L99">
        <f t="shared" si="0"/>
        <v>1.487060000000002</v>
      </c>
      <c r="M99">
        <f t="shared" si="0"/>
        <v>0</v>
      </c>
      <c r="N99">
        <f t="shared" si="0"/>
        <v>0.69935999999999998</v>
      </c>
      <c r="O99">
        <f t="shared" si="0"/>
        <v>1.0934800000000002</v>
      </c>
      <c r="P99">
        <f t="shared" si="0"/>
        <v>1.4512800000000001</v>
      </c>
      <c r="Q99">
        <f t="shared" si="0"/>
        <v>0.12911999999999993</v>
      </c>
      <c r="R99">
        <f t="shared" si="0"/>
        <v>0.23156750000000026</v>
      </c>
      <c r="S99">
        <f t="shared" si="0"/>
        <v>0.15623999999999985</v>
      </c>
      <c r="T99">
        <f t="shared" si="0"/>
        <v>0</v>
      </c>
      <c r="U99">
        <f t="shared" si="0"/>
        <v>5.3779200000000094</v>
      </c>
      <c r="V99">
        <f t="shared" si="0"/>
        <v>8.4479999999999972E-2</v>
      </c>
      <c r="W99">
        <f t="shared" si="0"/>
        <v>0.25959500000000024</v>
      </c>
      <c r="X99">
        <f t="shared" si="0"/>
        <v>0.58247999999999966</v>
      </c>
      <c r="Y99">
        <f t="shared" si="0"/>
        <v>0</v>
      </c>
      <c r="Z99">
        <f t="shared" si="0"/>
        <v>1.6480800000000013</v>
      </c>
      <c r="AA99">
        <f t="shared" si="0"/>
        <v>0.45</v>
      </c>
      <c r="AB99">
        <f t="shared" si="0"/>
        <v>0</v>
      </c>
      <c r="AC99">
        <f t="shared" si="0"/>
        <v>0.23480249999999997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0.50136000000000103</v>
      </c>
      <c r="AH99">
        <f t="shared" si="0"/>
        <v>0</v>
      </c>
      <c r="AI99">
        <f t="shared" si="0"/>
        <v>0.11594499999999996</v>
      </c>
      <c r="AJ99">
        <f t="shared" si="0"/>
        <v>8.0350000000000005E-3</v>
      </c>
      <c r="AK99">
        <f t="shared" si="0"/>
        <v>1.1659250000000001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0.25496999999999997</v>
      </c>
      <c r="AR99">
        <f t="shared" si="1"/>
        <v>0</v>
      </c>
      <c r="AS99">
        <f t="shared" si="1"/>
        <v>0</v>
      </c>
      <c r="AT99">
        <f t="shared" si="1"/>
        <v>1.7284999999999991E-2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2.02</v>
      </c>
      <c r="K3" s="198">
        <v>9.14</v>
      </c>
      <c r="L3" s="198">
        <v>562.02</v>
      </c>
      <c r="M3" s="198">
        <v>24.14</v>
      </c>
      <c r="N3" s="198">
        <v>35.21</v>
      </c>
      <c r="O3" s="198">
        <v>0</v>
      </c>
      <c r="P3" s="198">
        <v>37.43</v>
      </c>
      <c r="Q3" s="198">
        <v>6.5</v>
      </c>
      <c r="R3" s="198">
        <v>12.64</v>
      </c>
      <c r="S3" s="198">
        <v>7.87</v>
      </c>
      <c r="T3" s="198">
        <v>0</v>
      </c>
      <c r="U3" s="198">
        <v>121.77</v>
      </c>
      <c r="V3" s="198">
        <v>4.24</v>
      </c>
      <c r="W3" s="198">
        <v>12.84</v>
      </c>
      <c r="X3" s="198">
        <v>29.31</v>
      </c>
      <c r="Y3" s="198">
        <v>0</v>
      </c>
      <c r="Z3" s="198">
        <v>75.48</v>
      </c>
      <c r="AA3" s="198">
        <v>22.65</v>
      </c>
      <c r="AB3" s="198">
        <v>0</v>
      </c>
      <c r="AC3" s="198">
        <v>11</v>
      </c>
      <c r="AD3" s="198">
        <v>0</v>
      </c>
      <c r="AE3" s="198">
        <v>0</v>
      </c>
      <c r="AF3" s="198">
        <v>0</v>
      </c>
      <c r="AG3" s="198">
        <v>25.06</v>
      </c>
      <c r="AH3" s="198">
        <v>0</v>
      </c>
      <c r="AI3" s="198">
        <v>5</v>
      </c>
      <c r="AJ3" s="198">
        <v>0</v>
      </c>
      <c r="AK3" s="198">
        <v>68.52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3.83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2.02</v>
      </c>
      <c r="K4" s="198">
        <v>9.14</v>
      </c>
      <c r="L4" s="198">
        <v>562.02</v>
      </c>
      <c r="M4" s="198">
        <v>24.14</v>
      </c>
      <c r="N4" s="198">
        <v>35.21</v>
      </c>
      <c r="O4" s="198">
        <v>0</v>
      </c>
      <c r="P4" s="198">
        <v>37.43</v>
      </c>
      <c r="Q4" s="198">
        <v>6.5</v>
      </c>
      <c r="R4" s="198">
        <v>12.64</v>
      </c>
      <c r="S4" s="198">
        <v>7.87</v>
      </c>
      <c r="T4" s="198">
        <v>0</v>
      </c>
      <c r="U4" s="198">
        <v>121.77</v>
      </c>
      <c r="V4" s="198">
        <v>4.24</v>
      </c>
      <c r="W4" s="198">
        <v>12.84</v>
      </c>
      <c r="X4" s="198">
        <v>29.31</v>
      </c>
      <c r="Y4" s="198">
        <v>0</v>
      </c>
      <c r="Z4" s="198">
        <v>75.48</v>
      </c>
      <c r="AA4" s="198">
        <v>22.65</v>
      </c>
      <c r="AB4" s="198">
        <v>0</v>
      </c>
      <c r="AC4" s="198">
        <v>9.02</v>
      </c>
      <c r="AD4" s="198">
        <v>0</v>
      </c>
      <c r="AE4" s="198">
        <v>0</v>
      </c>
      <c r="AF4" s="198">
        <v>0</v>
      </c>
      <c r="AG4" s="198">
        <v>25.06</v>
      </c>
      <c r="AH4" s="198">
        <v>0</v>
      </c>
      <c r="AI4" s="198">
        <v>5</v>
      </c>
      <c r="AJ4" s="198">
        <v>0</v>
      </c>
      <c r="AK4" s="198">
        <v>68.52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3.83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2.02</v>
      </c>
      <c r="K5" s="198">
        <v>9.14</v>
      </c>
      <c r="L5" s="198">
        <v>562.02</v>
      </c>
      <c r="M5" s="198">
        <v>24.14</v>
      </c>
      <c r="N5" s="198">
        <v>35.21</v>
      </c>
      <c r="O5" s="198">
        <v>0</v>
      </c>
      <c r="P5" s="198">
        <v>37.43</v>
      </c>
      <c r="Q5" s="198">
        <v>6.5</v>
      </c>
      <c r="R5" s="198">
        <v>12.64</v>
      </c>
      <c r="S5" s="198">
        <v>7.87</v>
      </c>
      <c r="T5" s="198">
        <v>0</v>
      </c>
      <c r="U5" s="198">
        <v>121.77</v>
      </c>
      <c r="V5" s="198">
        <v>4.24</v>
      </c>
      <c r="W5" s="198">
        <v>12.85</v>
      </c>
      <c r="X5" s="198">
        <v>29.31</v>
      </c>
      <c r="Y5" s="198">
        <v>0</v>
      </c>
      <c r="Z5" s="198">
        <v>75.48</v>
      </c>
      <c r="AA5" s="198">
        <v>22.65</v>
      </c>
      <c r="AB5" s="198">
        <v>0</v>
      </c>
      <c r="AC5" s="198">
        <v>11</v>
      </c>
      <c r="AD5" s="198">
        <v>0</v>
      </c>
      <c r="AE5" s="198">
        <v>0</v>
      </c>
      <c r="AF5" s="198">
        <v>0</v>
      </c>
      <c r="AG5" s="198">
        <v>25.06</v>
      </c>
      <c r="AH5" s="198">
        <v>0</v>
      </c>
      <c r="AI5" s="198">
        <v>5</v>
      </c>
      <c r="AJ5" s="198">
        <v>0</v>
      </c>
      <c r="AK5" s="198">
        <v>68.52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2.02</v>
      </c>
      <c r="K6" s="198">
        <v>9.14</v>
      </c>
      <c r="L6" s="198">
        <v>562.02</v>
      </c>
      <c r="M6" s="198">
        <v>24.14</v>
      </c>
      <c r="N6" s="198">
        <v>35.21</v>
      </c>
      <c r="O6" s="198">
        <v>0</v>
      </c>
      <c r="P6" s="198">
        <v>37.43</v>
      </c>
      <c r="Q6" s="198">
        <v>6.5</v>
      </c>
      <c r="R6" s="198">
        <v>12.64</v>
      </c>
      <c r="S6" s="198">
        <v>7.87</v>
      </c>
      <c r="T6" s="198">
        <v>0</v>
      </c>
      <c r="U6" s="198">
        <v>121.77</v>
      </c>
      <c r="V6" s="198">
        <v>4.24</v>
      </c>
      <c r="W6" s="198">
        <v>12.85</v>
      </c>
      <c r="X6" s="198">
        <v>29.31</v>
      </c>
      <c r="Y6" s="198">
        <v>0</v>
      </c>
      <c r="Z6" s="198">
        <v>75.48</v>
      </c>
      <c r="AA6" s="198">
        <v>22.65</v>
      </c>
      <c r="AB6" s="198">
        <v>0</v>
      </c>
      <c r="AC6" s="198">
        <v>11</v>
      </c>
      <c r="AD6" s="198">
        <v>0</v>
      </c>
      <c r="AE6" s="198">
        <v>0</v>
      </c>
      <c r="AF6" s="198">
        <v>0</v>
      </c>
      <c r="AG6" s="198">
        <v>25.06</v>
      </c>
      <c r="AH6" s="198">
        <v>0</v>
      </c>
      <c r="AI6" s="198">
        <v>5</v>
      </c>
      <c r="AJ6" s="198">
        <v>0</v>
      </c>
      <c r="AK6" s="198">
        <v>68.52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2.02</v>
      </c>
      <c r="K7" s="198">
        <v>9.14</v>
      </c>
      <c r="L7" s="198">
        <v>562.02</v>
      </c>
      <c r="M7" s="198">
        <v>24.14</v>
      </c>
      <c r="N7" s="198">
        <v>35.21</v>
      </c>
      <c r="O7" s="198">
        <v>0</v>
      </c>
      <c r="P7" s="198">
        <v>37.43</v>
      </c>
      <c r="Q7" s="198">
        <v>6.5</v>
      </c>
      <c r="R7" s="198">
        <v>12.64</v>
      </c>
      <c r="S7" s="198">
        <v>7.87</v>
      </c>
      <c r="T7" s="198">
        <v>0</v>
      </c>
      <c r="U7" s="198">
        <v>121.77</v>
      </c>
      <c r="V7" s="198">
        <v>4.24</v>
      </c>
      <c r="W7" s="198">
        <v>12.85</v>
      </c>
      <c r="X7" s="198">
        <v>29.31</v>
      </c>
      <c r="Y7" s="198">
        <v>0</v>
      </c>
      <c r="Z7" s="198">
        <v>75.48</v>
      </c>
      <c r="AA7" s="198">
        <v>22.65</v>
      </c>
      <c r="AB7" s="198">
        <v>0</v>
      </c>
      <c r="AC7" s="198">
        <v>11</v>
      </c>
      <c r="AD7" s="198">
        <v>0</v>
      </c>
      <c r="AE7" s="198">
        <v>0</v>
      </c>
      <c r="AF7" s="198">
        <v>0</v>
      </c>
      <c r="AG7" s="198">
        <v>25.06</v>
      </c>
      <c r="AH7" s="198">
        <v>0</v>
      </c>
      <c r="AI7" s="198">
        <v>5</v>
      </c>
      <c r="AJ7" s="198">
        <v>0</v>
      </c>
      <c r="AK7" s="198">
        <v>68.52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2.02</v>
      </c>
      <c r="K8" s="198">
        <v>9.14</v>
      </c>
      <c r="L8" s="198">
        <v>562.02</v>
      </c>
      <c r="M8" s="198">
        <v>24.14</v>
      </c>
      <c r="N8" s="198">
        <v>35.21</v>
      </c>
      <c r="O8" s="198">
        <v>0</v>
      </c>
      <c r="P8" s="198">
        <v>37.43</v>
      </c>
      <c r="Q8" s="198">
        <v>6.5</v>
      </c>
      <c r="R8" s="198">
        <v>12.64</v>
      </c>
      <c r="S8" s="198">
        <v>7.87</v>
      </c>
      <c r="T8" s="198">
        <v>0</v>
      </c>
      <c r="U8" s="198">
        <v>121.77</v>
      </c>
      <c r="V8" s="198">
        <v>4.24</v>
      </c>
      <c r="W8" s="198">
        <v>12.85</v>
      </c>
      <c r="X8" s="198">
        <v>29.31</v>
      </c>
      <c r="Y8" s="198">
        <v>0</v>
      </c>
      <c r="Z8" s="198">
        <v>75.48</v>
      </c>
      <c r="AA8" s="198">
        <v>22.65</v>
      </c>
      <c r="AB8" s="198">
        <v>0</v>
      </c>
      <c r="AC8" s="198">
        <v>11</v>
      </c>
      <c r="AD8" s="198">
        <v>0</v>
      </c>
      <c r="AE8" s="198">
        <v>0</v>
      </c>
      <c r="AF8" s="198">
        <v>0</v>
      </c>
      <c r="AG8" s="198">
        <v>25.06</v>
      </c>
      <c r="AH8" s="198">
        <v>0</v>
      </c>
      <c r="AI8" s="198">
        <v>5</v>
      </c>
      <c r="AJ8" s="198">
        <v>0</v>
      </c>
      <c r="AK8" s="198">
        <v>69.17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2.02</v>
      </c>
      <c r="K9" s="198">
        <v>9.14</v>
      </c>
      <c r="L9" s="198">
        <v>562.02</v>
      </c>
      <c r="M9" s="198">
        <v>24.14</v>
      </c>
      <c r="N9" s="198">
        <v>35.21</v>
      </c>
      <c r="O9" s="198">
        <v>0</v>
      </c>
      <c r="P9" s="198">
        <v>37.43</v>
      </c>
      <c r="Q9" s="198">
        <v>6.5</v>
      </c>
      <c r="R9" s="198">
        <v>12.64</v>
      </c>
      <c r="S9" s="198">
        <v>7.87</v>
      </c>
      <c r="T9" s="198">
        <v>0</v>
      </c>
      <c r="U9" s="198">
        <v>121.77</v>
      </c>
      <c r="V9" s="198">
        <v>4.24</v>
      </c>
      <c r="W9" s="198">
        <v>12.85</v>
      </c>
      <c r="X9" s="198">
        <v>29.31</v>
      </c>
      <c r="Y9" s="198">
        <v>0</v>
      </c>
      <c r="Z9" s="198">
        <v>75.48</v>
      </c>
      <c r="AA9" s="198">
        <v>22.65</v>
      </c>
      <c r="AB9" s="198">
        <v>0</v>
      </c>
      <c r="AC9" s="198">
        <v>11</v>
      </c>
      <c r="AD9" s="198">
        <v>0</v>
      </c>
      <c r="AE9" s="198">
        <v>0</v>
      </c>
      <c r="AF9" s="198">
        <v>0</v>
      </c>
      <c r="AG9" s="198">
        <v>25.06</v>
      </c>
      <c r="AH9" s="198">
        <v>0</v>
      </c>
      <c r="AI9" s="198">
        <v>5</v>
      </c>
      <c r="AJ9" s="198">
        <v>0</v>
      </c>
      <c r="AK9" s="198">
        <v>68.739999999999995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2.02</v>
      </c>
      <c r="K10" s="198">
        <v>9.14</v>
      </c>
      <c r="L10" s="198">
        <v>562.02</v>
      </c>
      <c r="M10" s="198">
        <v>24.14</v>
      </c>
      <c r="N10" s="198">
        <v>35.21</v>
      </c>
      <c r="O10" s="198">
        <v>0</v>
      </c>
      <c r="P10" s="198">
        <v>37.43</v>
      </c>
      <c r="Q10" s="198">
        <v>6.5</v>
      </c>
      <c r="R10" s="198">
        <v>12.64</v>
      </c>
      <c r="S10" s="198">
        <v>7.87</v>
      </c>
      <c r="T10" s="198">
        <v>0</v>
      </c>
      <c r="U10" s="198">
        <v>121.77</v>
      </c>
      <c r="V10" s="198">
        <v>4.24</v>
      </c>
      <c r="W10" s="198">
        <v>12.85</v>
      </c>
      <c r="X10" s="198">
        <v>29.31</v>
      </c>
      <c r="Y10" s="198">
        <v>0</v>
      </c>
      <c r="Z10" s="198">
        <v>75.48</v>
      </c>
      <c r="AA10" s="198">
        <v>22.65</v>
      </c>
      <c r="AB10" s="198">
        <v>0</v>
      </c>
      <c r="AC10" s="198">
        <v>11</v>
      </c>
      <c r="AD10" s="198">
        <v>0</v>
      </c>
      <c r="AE10" s="198">
        <v>0</v>
      </c>
      <c r="AF10" s="198">
        <v>0</v>
      </c>
      <c r="AG10" s="198">
        <v>25.06</v>
      </c>
      <c r="AH10" s="198">
        <v>0</v>
      </c>
      <c r="AI10" s="198">
        <v>5</v>
      </c>
      <c r="AJ10" s="198">
        <v>0</v>
      </c>
      <c r="AK10" s="198">
        <v>68.52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1.96</v>
      </c>
      <c r="K11" s="198">
        <v>9.14</v>
      </c>
      <c r="L11" s="198">
        <v>562.02</v>
      </c>
      <c r="M11" s="198">
        <v>24.14</v>
      </c>
      <c r="N11" s="198">
        <v>35.21</v>
      </c>
      <c r="O11" s="198">
        <v>0</v>
      </c>
      <c r="P11" s="198">
        <v>37.43</v>
      </c>
      <c r="Q11" s="198">
        <v>6.5</v>
      </c>
      <c r="R11" s="198">
        <v>12.64</v>
      </c>
      <c r="S11" s="198">
        <v>7.87</v>
      </c>
      <c r="T11" s="198">
        <v>0</v>
      </c>
      <c r="U11" s="198">
        <v>121.77</v>
      </c>
      <c r="V11" s="198">
        <v>4.24</v>
      </c>
      <c r="W11" s="198">
        <v>12.85</v>
      </c>
      <c r="X11" s="198">
        <v>29.31</v>
      </c>
      <c r="Y11" s="198">
        <v>0</v>
      </c>
      <c r="Z11" s="198">
        <v>75.48</v>
      </c>
      <c r="AA11" s="198">
        <v>22.65</v>
      </c>
      <c r="AB11" s="198">
        <v>0</v>
      </c>
      <c r="AC11" s="198">
        <v>11</v>
      </c>
      <c r="AD11" s="198">
        <v>0</v>
      </c>
      <c r="AE11" s="198">
        <v>0</v>
      </c>
      <c r="AF11" s="198">
        <v>0</v>
      </c>
      <c r="AG11" s="198">
        <v>25.06</v>
      </c>
      <c r="AH11" s="198">
        <v>0</v>
      </c>
      <c r="AI11" s="198">
        <v>5</v>
      </c>
      <c r="AJ11" s="198">
        <v>0</v>
      </c>
      <c r="AK11" s="198">
        <v>68.739999999999995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1.96</v>
      </c>
      <c r="K12" s="198">
        <v>9.14</v>
      </c>
      <c r="L12" s="198">
        <v>562.02</v>
      </c>
      <c r="M12" s="198">
        <v>24.14</v>
      </c>
      <c r="N12" s="198">
        <v>35.21</v>
      </c>
      <c r="O12" s="198">
        <v>0</v>
      </c>
      <c r="P12" s="198">
        <v>37.43</v>
      </c>
      <c r="Q12" s="198">
        <v>6.5</v>
      </c>
      <c r="R12" s="198">
        <v>12.64</v>
      </c>
      <c r="S12" s="198">
        <v>7.87</v>
      </c>
      <c r="T12" s="198">
        <v>0</v>
      </c>
      <c r="U12" s="198">
        <v>121.77</v>
      </c>
      <c r="V12" s="198">
        <v>4.24</v>
      </c>
      <c r="W12" s="198">
        <v>12.85</v>
      </c>
      <c r="X12" s="198">
        <v>29.31</v>
      </c>
      <c r="Y12" s="198">
        <v>0</v>
      </c>
      <c r="Z12" s="198">
        <v>75.48</v>
      </c>
      <c r="AA12" s="198">
        <v>22.65</v>
      </c>
      <c r="AB12" s="198">
        <v>0</v>
      </c>
      <c r="AC12" s="198">
        <v>11</v>
      </c>
      <c r="AD12" s="198">
        <v>0</v>
      </c>
      <c r="AE12" s="198">
        <v>0</v>
      </c>
      <c r="AF12" s="198">
        <v>0</v>
      </c>
      <c r="AG12" s="198">
        <v>25.06</v>
      </c>
      <c r="AH12" s="198">
        <v>0</v>
      </c>
      <c r="AI12" s="198">
        <v>5</v>
      </c>
      <c r="AJ12" s="198">
        <v>0</v>
      </c>
      <c r="AK12" s="198">
        <v>68.739999999999995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1.96</v>
      </c>
      <c r="K13" s="198">
        <v>9.14</v>
      </c>
      <c r="L13" s="198">
        <v>562.02</v>
      </c>
      <c r="M13" s="198">
        <v>24.14</v>
      </c>
      <c r="N13" s="198">
        <v>35.21</v>
      </c>
      <c r="O13" s="198">
        <v>0</v>
      </c>
      <c r="P13" s="198">
        <v>37.43</v>
      </c>
      <c r="Q13" s="198">
        <v>6.5</v>
      </c>
      <c r="R13" s="198">
        <v>12.64</v>
      </c>
      <c r="S13" s="198">
        <v>7.87</v>
      </c>
      <c r="T13" s="198">
        <v>0</v>
      </c>
      <c r="U13" s="198">
        <v>121.77</v>
      </c>
      <c r="V13" s="198">
        <v>4.24</v>
      </c>
      <c r="W13" s="198">
        <v>12.85</v>
      </c>
      <c r="X13" s="198">
        <v>29.31</v>
      </c>
      <c r="Y13" s="198">
        <v>0</v>
      </c>
      <c r="Z13" s="198">
        <v>75.48</v>
      </c>
      <c r="AA13" s="198">
        <v>22.65</v>
      </c>
      <c r="AB13" s="198">
        <v>0</v>
      </c>
      <c r="AC13" s="198">
        <v>11</v>
      </c>
      <c r="AD13" s="198">
        <v>0</v>
      </c>
      <c r="AE13" s="198">
        <v>0</v>
      </c>
      <c r="AF13" s="198">
        <v>0</v>
      </c>
      <c r="AG13" s="198">
        <v>25.06</v>
      </c>
      <c r="AH13" s="198">
        <v>0</v>
      </c>
      <c r="AI13" s="198">
        <v>5</v>
      </c>
      <c r="AJ13" s="198">
        <v>0</v>
      </c>
      <c r="AK13" s="198">
        <v>68.52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1.96</v>
      </c>
      <c r="K14" s="198">
        <v>9.14</v>
      </c>
      <c r="L14" s="198">
        <v>562.02</v>
      </c>
      <c r="M14" s="198">
        <v>24.14</v>
      </c>
      <c r="N14" s="198">
        <v>35.21</v>
      </c>
      <c r="O14" s="198">
        <v>0</v>
      </c>
      <c r="P14" s="198">
        <v>37.43</v>
      </c>
      <c r="Q14" s="198">
        <v>6.5</v>
      </c>
      <c r="R14" s="198">
        <v>12.64</v>
      </c>
      <c r="S14" s="198">
        <v>7.87</v>
      </c>
      <c r="T14" s="198">
        <v>0</v>
      </c>
      <c r="U14" s="198">
        <v>121.77</v>
      </c>
      <c r="V14" s="198">
        <v>4.24</v>
      </c>
      <c r="W14" s="198">
        <v>12.85</v>
      </c>
      <c r="X14" s="198">
        <v>29.31</v>
      </c>
      <c r="Y14" s="198">
        <v>0</v>
      </c>
      <c r="Z14" s="198">
        <v>75.48</v>
      </c>
      <c r="AA14" s="198">
        <v>22.65</v>
      </c>
      <c r="AB14" s="198">
        <v>0</v>
      </c>
      <c r="AC14" s="198">
        <v>11</v>
      </c>
      <c r="AD14" s="198">
        <v>0</v>
      </c>
      <c r="AE14" s="198">
        <v>0</v>
      </c>
      <c r="AF14" s="198">
        <v>0</v>
      </c>
      <c r="AG14" s="198">
        <v>25.06</v>
      </c>
      <c r="AH14" s="198">
        <v>0</v>
      </c>
      <c r="AI14" s="198">
        <v>5</v>
      </c>
      <c r="AJ14" s="198">
        <v>0</v>
      </c>
      <c r="AK14" s="198">
        <v>69.17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1.96</v>
      </c>
      <c r="K15" s="198">
        <v>9.14</v>
      </c>
      <c r="L15" s="198">
        <v>562.01</v>
      </c>
      <c r="M15" s="198">
        <v>24.14</v>
      </c>
      <c r="N15" s="198">
        <v>35.21</v>
      </c>
      <c r="O15" s="198">
        <v>0</v>
      </c>
      <c r="P15" s="198">
        <v>37.43</v>
      </c>
      <c r="Q15" s="198">
        <v>6.5</v>
      </c>
      <c r="R15" s="198">
        <v>12.64</v>
      </c>
      <c r="S15" s="198">
        <v>7.87</v>
      </c>
      <c r="T15" s="198">
        <v>0</v>
      </c>
      <c r="U15" s="198">
        <v>121.77</v>
      </c>
      <c r="V15" s="198">
        <v>4.24</v>
      </c>
      <c r="W15" s="198">
        <v>12.7</v>
      </c>
      <c r="X15" s="198">
        <v>29.31</v>
      </c>
      <c r="Y15" s="198">
        <v>0</v>
      </c>
      <c r="Z15" s="198">
        <v>75.48</v>
      </c>
      <c r="AA15" s="198">
        <v>22.65</v>
      </c>
      <c r="AB15" s="198">
        <v>0</v>
      </c>
      <c r="AC15" s="198">
        <v>11.05</v>
      </c>
      <c r="AD15" s="198">
        <v>0</v>
      </c>
      <c r="AE15" s="198">
        <v>0</v>
      </c>
      <c r="AF15" s="198">
        <v>0</v>
      </c>
      <c r="AG15" s="198">
        <v>25.06</v>
      </c>
      <c r="AH15" s="198">
        <v>0</v>
      </c>
      <c r="AI15" s="198">
        <v>5</v>
      </c>
      <c r="AJ15" s="198">
        <v>0</v>
      </c>
      <c r="AK15" s="198">
        <v>68.739999999999995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1.96</v>
      </c>
      <c r="K16" s="198">
        <v>9.14</v>
      </c>
      <c r="L16" s="198">
        <v>562.01</v>
      </c>
      <c r="M16" s="198">
        <v>24.14</v>
      </c>
      <c r="N16" s="198">
        <v>35.21</v>
      </c>
      <c r="O16" s="198">
        <v>0</v>
      </c>
      <c r="P16" s="198">
        <v>37.43</v>
      </c>
      <c r="Q16" s="198">
        <v>6.5</v>
      </c>
      <c r="R16" s="198">
        <v>12.64</v>
      </c>
      <c r="S16" s="198">
        <v>7.87</v>
      </c>
      <c r="T16" s="198">
        <v>0</v>
      </c>
      <c r="U16" s="198">
        <v>121.77</v>
      </c>
      <c r="V16" s="198">
        <v>4.24</v>
      </c>
      <c r="W16" s="198">
        <v>12.7</v>
      </c>
      <c r="X16" s="198">
        <v>29.31</v>
      </c>
      <c r="Y16" s="198">
        <v>0</v>
      </c>
      <c r="Z16" s="198">
        <v>75.48</v>
      </c>
      <c r="AA16" s="198">
        <v>22.65</v>
      </c>
      <c r="AB16" s="198">
        <v>0</v>
      </c>
      <c r="AC16" s="198">
        <v>11.05</v>
      </c>
      <c r="AD16" s="198">
        <v>0</v>
      </c>
      <c r="AE16" s="198">
        <v>0</v>
      </c>
      <c r="AF16" s="198">
        <v>0</v>
      </c>
      <c r="AG16" s="198">
        <v>25.06</v>
      </c>
      <c r="AH16" s="198">
        <v>0</v>
      </c>
      <c r="AI16" s="198">
        <v>5</v>
      </c>
      <c r="AJ16" s="198">
        <v>0</v>
      </c>
      <c r="AK16" s="198">
        <v>68.739999999999995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1.96</v>
      </c>
      <c r="K17" s="198">
        <v>9.14</v>
      </c>
      <c r="L17" s="198">
        <v>562.01</v>
      </c>
      <c r="M17" s="198">
        <v>24.14</v>
      </c>
      <c r="N17" s="198">
        <v>35.21</v>
      </c>
      <c r="O17" s="198">
        <v>0</v>
      </c>
      <c r="P17" s="198">
        <v>37.43</v>
      </c>
      <c r="Q17" s="198">
        <v>6.5</v>
      </c>
      <c r="R17" s="198">
        <v>12.64</v>
      </c>
      <c r="S17" s="198">
        <v>7.87</v>
      </c>
      <c r="T17" s="198">
        <v>0</v>
      </c>
      <c r="U17" s="198">
        <v>121.77</v>
      </c>
      <c r="V17" s="198">
        <v>4.24</v>
      </c>
      <c r="W17" s="198">
        <v>12.7</v>
      </c>
      <c r="X17" s="198">
        <v>29.31</v>
      </c>
      <c r="Y17" s="198">
        <v>0</v>
      </c>
      <c r="Z17" s="198">
        <v>75.48</v>
      </c>
      <c r="AA17" s="198">
        <v>22.65</v>
      </c>
      <c r="AB17" s="198">
        <v>0</v>
      </c>
      <c r="AC17" s="198">
        <v>11.05</v>
      </c>
      <c r="AD17" s="198">
        <v>0</v>
      </c>
      <c r="AE17" s="198">
        <v>0</v>
      </c>
      <c r="AF17" s="198">
        <v>0</v>
      </c>
      <c r="AG17" s="198">
        <v>25.06</v>
      </c>
      <c r="AH17" s="198">
        <v>0</v>
      </c>
      <c r="AI17" s="198">
        <v>5</v>
      </c>
      <c r="AJ17" s="198">
        <v>0</v>
      </c>
      <c r="AK17" s="198">
        <v>68.739999999999995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1.96</v>
      </c>
      <c r="K18" s="198">
        <v>9.14</v>
      </c>
      <c r="L18" s="198">
        <v>562.01</v>
      </c>
      <c r="M18" s="198">
        <v>24.14</v>
      </c>
      <c r="N18" s="198">
        <v>35.21</v>
      </c>
      <c r="O18" s="198">
        <v>0</v>
      </c>
      <c r="P18" s="198">
        <v>37.43</v>
      </c>
      <c r="Q18" s="198">
        <v>6.5</v>
      </c>
      <c r="R18" s="198">
        <v>12.64</v>
      </c>
      <c r="S18" s="198">
        <v>7.87</v>
      </c>
      <c r="T18" s="198">
        <v>0</v>
      </c>
      <c r="U18" s="198">
        <v>121.77</v>
      </c>
      <c r="V18" s="198">
        <v>4.24</v>
      </c>
      <c r="W18" s="198">
        <v>12.7</v>
      </c>
      <c r="X18" s="198">
        <v>29.31</v>
      </c>
      <c r="Y18" s="198">
        <v>0</v>
      </c>
      <c r="Z18" s="198">
        <v>75.48</v>
      </c>
      <c r="AA18" s="198">
        <v>22.65</v>
      </c>
      <c r="AB18" s="198">
        <v>0</v>
      </c>
      <c r="AC18" s="198">
        <v>11.05</v>
      </c>
      <c r="AD18" s="198">
        <v>0</v>
      </c>
      <c r="AE18" s="198">
        <v>0</v>
      </c>
      <c r="AF18" s="198">
        <v>0</v>
      </c>
      <c r="AG18" s="198">
        <v>25.06</v>
      </c>
      <c r="AH18" s="198">
        <v>0</v>
      </c>
      <c r="AI18" s="198">
        <v>5</v>
      </c>
      <c r="AJ18" s="198">
        <v>0</v>
      </c>
      <c r="AK18" s="198">
        <v>68.739999999999995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1.96</v>
      </c>
      <c r="K19" s="198">
        <v>9.14</v>
      </c>
      <c r="L19" s="198">
        <v>562.01</v>
      </c>
      <c r="M19" s="198">
        <v>24.14</v>
      </c>
      <c r="N19" s="198">
        <v>35.21</v>
      </c>
      <c r="O19" s="198">
        <v>0</v>
      </c>
      <c r="P19" s="198">
        <v>37.43</v>
      </c>
      <c r="Q19" s="198">
        <v>6.5</v>
      </c>
      <c r="R19" s="198">
        <v>12.64</v>
      </c>
      <c r="S19" s="198">
        <v>7.87</v>
      </c>
      <c r="T19" s="198">
        <v>0</v>
      </c>
      <c r="U19" s="198">
        <v>121.77</v>
      </c>
      <c r="V19" s="198">
        <v>4.24</v>
      </c>
      <c r="W19" s="198">
        <v>12.7</v>
      </c>
      <c r="X19" s="198">
        <v>29.31</v>
      </c>
      <c r="Y19" s="198">
        <v>0</v>
      </c>
      <c r="Z19" s="198">
        <v>75.48</v>
      </c>
      <c r="AA19" s="198">
        <v>22.65</v>
      </c>
      <c r="AB19" s="198">
        <v>0</v>
      </c>
      <c r="AC19" s="198">
        <v>11</v>
      </c>
      <c r="AD19" s="198">
        <v>0</v>
      </c>
      <c r="AE19" s="198">
        <v>0</v>
      </c>
      <c r="AF19" s="198">
        <v>0</v>
      </c>
      <c r="AG19" s="198">
        <v>25.06</v>
      </c>
      <c r="AH19" s="198">
        <v>0</v>
      </c>
      <c r="AI19" s="198">
        <v>5</v>
      </c>
      <c r="AJ19" s="198">
        <v>0</v>
      </c>
      <c r="AK19" s="198">
        <v>69.599999999999994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1.96</v>
      </c>
      <c r="K20" s="198">
        <v>9.14</v>
      </c>
      <c r="L20" s="198">
        <v>562.01</v>
      </c>
      <c r="M20" s="198">
        <v>24.14</v>
      </c>
      <c r="N20" s="198">
        <v>35.21</v>
      </c>
      <c r="O20" s="198">
        <v>0</v>
      </c>
      <c r="P20" s="198">
        <v>37.43</v>
      </c>
      <c r="Q20" s="198">
        <v>6.5</v>
      </c>
      <c r="R20" s="198">
        <v>12.64</v>
      </c>
      <c r="S20" s="198">
        <v>7.87</v>
      </c>
      <c r="T20" s="198">
        <v>0</v>
      </c>
      <c r="U20" s="198">
        <v>121.77</v>
      </c>
      <c r="V20" s="198">
        <v>4.24</v>
      </c>
      <c r="W20" s="198">
        <v>12.7</v>
      </c>
      <c r="X20" s="198">
        <v>29.31</v>
      </c>
      <c r="Y20" s="198">
        <v>0</v>
      </c>
      <c r="Z20" s="198">
        <v>75.48</v>
      </c>
      <c r="AA20" s="198">
        <v>22.65</v>
      </c>
      <c r="AB20" s="198">
        <v>0</v>
      </c>
      <c r="AC20" s="198">
        <v>11</v>
      </c>
      <c r="AD20" s="198">
        <v>0</v>
      </c>
      <c r="AE20" s="198">
        <v>0</v>
      </c>
      <c r="AF20" s="198">
        <v>0</v>
      </c>
      <c r="AG20" s="198">
        <v>25.06</v>
      </c>
      <c r="AH20" s="198">
        <v>0</v>
      </c>
      <c r="AI20" s="198">
        <v>5</v>
      </c>
      <c r="AJ20" s="198">
        <v>0</v>
      </c>
      <c r="AK20" s="198">
        <v>69.599999999999994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1.96</v>
      </c>
      <c r="K21" s="198">
        <v>9.14</v>
      </c>
      <c r="L21" s="198">
        <v>562.01</v>
      </c>
      <c r="M21" s="198">
        <v>24.14</v>
      </c>
      <c r="N21" s="198">
        <v>35.21</v>
      </c>
      <c r="O21" s="198">
        <v>0</v>
      </c>
      <c r="P21" s="198">
        <v>37.43</v>
      </c>
      <c r="Q21" s="198">
        <v>6.5</v>
      </c>
      <c r="R21" s="198">
        <v>12.64</v>
      </c>
      <c r="S21" s="198">
        <v>7.87</v>
      </c>
      <c r="T21" s="198">
        <v>0</v>
      </c>
      <c r="U21" s="198">
        <v>121.77</v>
      </c>
      <c r="V21" s="198">
        <v>4.24</v>
      </c>
      <c r="W21" s="198">
        <v>12.7</v>
      </c>
      <c r="X21" s="198">
        <v>29.31</v>
      </c>
      <c r="Y21" s="198">
        <v>0</v>
      </c>
      <c r="Z21" s="198">
        <v>75.48</v>
      </c>
      <c r="AA21" s="198">
        <v>22.65</v>
      </c>
      <c r="AB21" s="198">
        <v>0</v>
      </c>
      <c r="AC21" s="198">
        <v>11</v>
      </c>
      <c r="AD21" s="198">
        <v>0</v>
      </c>
      <c r="AE21" s="198">
        <v>0</v>
      </c>
      <c r="AF21" s="198">
        <v>0</v>
      </c>
      <c r="AG21" s="198">
        <v>25.06</v>
      </c>
      <c r="AH21" s="198">
        <v>0</v>
      </c>
      <c r="AI21" s="198">
        <v>5</v>
      </c>
      <c r="AJ21" s="198">
        <v>0</v>
      </c>
      <c r="AK21" s="198">
        <v>69.599999999999994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1.96</v>
      </c>
      <c r="K22" s="198">
        <v>9.14</v>
      </c>
      <c r="L22" s="198">
        <v>562.01</v>
      </c>
      <c r="M22" s="198">
        <v>24.14</v>
      </c>
      <c r="N22" s="198">
        <v>35.21</v>
      </c>
      <c r="O22" s="198">
        <v>0</v>
      </c>
      <c r="P22" s="198">
        <v>37.43</v>
      </c>
      <c r="Q22" s="198">
        <v>6.5</v>
      </c>
      <c r="R22" s="198">
        <v>12.64</v>
      </c>
      <c r="S22" s="198">
        <v>7.87</v>
      </c>
      <c r="T22" s="198">
        <v>0</v>
      </c>
      <c r="U22" s="198">
        <v>121.77</v>
      </c>
      <c r="V22" s="198">
        <v>4.24</v>
      </c>
      <c r="W22" s="198">
        <v>12.7</v>
      </c>
      <c r="X22" s="198">
        <v>29.31</v>
      </c>
      <c r="Y22" s="198">
        <v>0</v>
      </c>
      <c r="Z22" s="198">
        <v>75.48</v>
      </c>
      <c r="AA22" s="198">
        <v>22.65</v>
      </c>
      <c r="AB22" s="198">
        <v>0</v>
      </c>
      <c r="AC22" s="198">
        <v>11</v>
      </c>
      <c r="AD22" s="198">
        <v>0</v>
      </c>
      <c r="AE22" s="198">
        <v>0</v>
      </c>
      <c r="AF22" s="198">
        <v>0</v>
      </c>
      <c r="AG22" s="198">
        <v>25.06</v>
      </c>
      <c r="AH22" s="198">
        <v>0</v>
      </c>
      <c r="AI22" s="198">
        <v>5.1100000000000003</v>
      </c>
      <c r="AJ22" s="198">
        <v>0</v>
      </c>
      <c r="AK22" s="198">
        <v>69.599999999999994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1.96</v>
      </c>
      <c r="K23" s="198">
        <v>9.14</v>
      </c>
      <c r="L23" s="198">
        <v>562.01</v>
      </c>
      <c r="M23" s="198">
        <v>24.14</v>
      </c>
      <c r="N23" s="198">
        <v>35.21</v>
      </c>
      <c r="O23" s="198">
        <v>0</v>
      </c>
      <c r="P23" s="198">
        <v>37.43</v>
      </c>
      <c r="Q23" s="198">
        <v>6.5</v>
      </c>
      <c r="R23" s="198">
        <v>12.64</v>
      </c>
      <c r="S23" s="198">
        <v>7.87</v>
      </c>
      <c r="T23" s="198">
        <v>0</v>
      </c>
      <c r="U23" s="198">
        <v>121.77</v>
      </c>
      <c r="V23" s="198">
        <v>4.24</v>
      </c>
      <c r="W23" s="198">
        <v>12.7</v>
      </c>
      <c r="X23" s="198">
        <v>29.31</v>
      </c>
      <c r="Y23" s="198">
        <v>0</v>
      </c>
      <c r="Z23" s="198">
        <v>75.48</v>
      </c>
      <c r="AA23" s="198">
        <v>22.65</v>
      </c>
      <c r="AB23" s="198">
        <v>0</v>
      </c>
      <c r="AC23" s="198">
        <v>11</v>
      </c>
      <c r="AD23" s="198">
        <v>0</v>
      </c>
      <c r="AE23" s="198">
        <v>0</v>
      </c>
      <c r="AF23" s="198">
        <v>0</v>
      </c>
      <c r="AG23" s="198">
        <v>25.06</v>
      </c>
      <c r="AH23" s="198">
        <v>0</v>
      </c>
      <c r="AI23" s="198">
        <v>5</v>
      </c>
      <c r="AJ23" s="198">
        <v>0</v>
      </c>
      <c r="AK23" s="198">
        <v>69.599999999999994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1.96</v>
      </c>
      <c r="K24" s="198">
        <v>9.14</v>
      </c>
      <c r="L24" s="198">
        <v>562.01</v>
      </c>
      <c r="M24" s="198">
        <v>24.14</v>
      </c>
      <c r="N24" s="198">
        <v>35.21</v>
      </c>
      <c r="O24" s="198">
        <v>0</v>
      </c>
      <c r="P24" s="198">
        <v>37.43</v>
      </c>
      <c r="Q24" s="198">
        <v>6.5</v>
      </c>
      <c r="R24" s="198">
        <v>12.64</v>
      </c>
      <c r="S24" s="198">
        <v>7.87</v>
      </c>
      <c r="T24" s="198">
        <v>0</v>
      </c>
      <c r="U24" s="198">
        <v>121.77</v>
      </c>
      <c r="V24" s="198">
        <v>4.24</v>
      </c>
      <c r="W24" s="198">
        <v>12.7</v>
      </c>
      <c r="X24" s="198">
        <v>29.31</v>
      </c>
      <c r="Y24" s="198">
        <v>0</v>
      </c>
      <c r="Z24" s="198">
        <v>75.48</v>
      </c>
      <c r="AA24" s="198">
        <v>22.65</v>
      </c>
      <c r="AB24" s="198">
        <v>0</v>
      </c>
      <c r="AC24" s="198">
        <v>11</v>
      </c>
      <c r="AD24" s="198">
        <v>0</v>
      </c>
      <c r="AE24" s="198">
        <v>0</v>
      </c>
      <c r="AF24" s="198">
        <v>0</v>
      </c>
      <c r="AG24" s="198">
        <v>25.06</v>
      </c>
      <c r="AH24" s="198">
        <v>0</v>
      </c>
      <c r="AI24" s="198">
        <v>5</v>
      </c>
      <c r="AJ24" s="198">
        <v>0</v>
      </c>
      <c r="AK24" s="198">
        <v>68.849999999999994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1.96</v>
      </c>
      <c r="K25" s="198">
        <v>9.14</v>
      </c>
      <c r="L25" s="198">
        <v>562.01</v>
      </c>
      <c r="M25" s="198">
        <v>24.14</v>
      </c>
      <c r="N25" s="198">
        <v>35.21</v>
      </c>
      <c r="O25" s="198">
        <v>0</v>
      </c>
      <c r="P25" s="198">
        <v>37.43</v>
      </c>
      <c r="Q25" s="198">
        <v>6.5</v>
      </c>
      <c r="R25" s="198">
        <v>12.64</v>
      </c>
      <c r="S25" s="198">
        <v>7.87</v>
      </c>
      <c r="T25" s="198">
        <v>0</v>
      </c>
      <c r="U25" s="198">
        <v>121.77</v>
      </c>
      <c r="V25" s="198">
        <v>4.24</v>
      </c>
      <c r="W25" s="198">
        <v>12.7</v>
      </c>
      <c r="X25" s="198">
        <v>29.31</v>
      </c>
      <c r="Y25" s="198">
        <v>0</v>
      </c>
      <c r="Z25" s="198">
        <v>75.48</v>
      </c>
      <c r="AA25" s="198">
        <v>22.65</v>
      </c>
      <c r="AB25" s="198">
        <v>0</v>
      </c>
      <c r="AC25" s="198">
        <v>11</v>
      </c>
      <c r="AD25" s="198">
        <v>0</v>
      </c>
      <c r="AE25" s="198">
        <v>0</v>
      </c>
      <c r="AF25" s="198">
        <v>0</v>
      </c>
      <c r="AG25" s="198">
        <v>25.06</v>
      </c>
      <c r="AH25" s="198">
        <v>0</v>
      </c>
      <c r="AI25" s="198">
        <v>5</v>
      </c>
      <c r="AJ25" s="198">
        <v>0</v>
      </c>
      <c r="AK25" s="198">
        <v>68.849999999999994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1.96</v>
      </c>
      <c r="K26" s="198">
        <v>9.14</v>
      </c>
      <c r="L26" s="198">
        <v>562.01</v>
      </c>
      <c r="M26" s="198">
        <v>24.14</v>
      </c>
      <c r="N26" s="198">
        <v>35.21</v>
      </c>
      <c r="O26" s="198">
        <v>0</v>
      </c>
      <c r="P26" s="198">
        <v>37.43</v>
      </c>
      <c r="Q26" s="198">
        <v>6.5</v>
      </c>
      <c r="R26" s="198">
        <v>12.64</v>
      </c>
      <c r="S26" s="198">
        <v>7.87</v>
      </c>
      <c r="T26" s="198">
        <v>0</v>
      </c>
      <c r="U26" s="198">
        <v>121.77</v>
      </c>
      <c r="V26" s="198">
        <v>4.24</v>
      </c>
      <c r="W26" s="198">
        <v>12.7</v>
      </c>
      <c r="X26" s="198">
        <v>29.31</v>
      </c>
      <c r="Y26" s="198">
        <v>0</v>
      </c>
      <c r="Z26" s="198">
        <v>75.48</v>
      </c>
      <c r="AA26" s="198">
        <v>22.65</v>
      </c>
      <c r="AB26" s="198">
        <v>0</v>
      </c>
      <c r="AC26" s="198">
        <v>11</v>
      </c>
      <c r="AD26" s="198">
        <v>0</v>
      </c>
      <c r="AE26" s="198">
        <v>0</v>
      </c>
      <c r="AF26" s="198">
        <v>0</v>
      </c>
      <c r="AG26" s="198">
        <v>25.06</v>
      </c>
      <c r="AH26" s="198">
        <v>0</v>
      </c>
      <c r="AI26" s="198">
        <v>5.1100000000000003</v>
      </c>
      <c r="AJ26" s="198">
        <v>0</v>
      </c>
      <c r="AK26" s="198">
        <v>68.849999999999994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2.91</v>
      </c>
      <c r="K27" s="198">
        <v>9.14</v>
      </c>
      <c r="L27" s="198">
        <v>562.01</v>
      </c>
      <c r="M27" s="198">
        <v>24.14</v>
      </c>
      <c r="N27" s="198">
        <v>35.21</v>
      </c>
      <c r="O27" s="198">
        <v>0</v>
      </c>
      <c r="P27" s="198">
        <v>37.43</v>
      </c>
      <c r="Q27" s="198">
        <v>6.5</v>
      </c>
      <c r="R27" s="198">
        <v>12.64</v>
      </c>
      <c r="S27" s="198">
        <v>7.87</v>
      </c>
      <c r="T27" s="198">
        <v>0</v>
      </c>
      <c r="U27" s="198">
        <v>121.77</v>
      </c>
      <c r="V27" s="198">
        <v>4.24</v>
      </c>
      <c r="W27" s="198">
        <v>12.7</v>
      </c>
      <c r="X27" s="198">
        <v>29.31</v>
      </c>
      <c r="Y27" s="198">
        <v>0</v>
      </c>
      <c r="Z27" s="198">
        <v>75.48</v>
      </c>
      <c r="AA27" s="198">
        <v>22.65</v>
      </c>
      <c r="AB27" s="198">
        <v>0</v>
      </c>
      <c r="AC27" s="198">
        <v>11.05</v>
      </c>
      <c r="AD27" s="198">
        <v>0</v>
      </c>
      <c r="AE27" s="198">
        <v>0</v>
      </c>
      <c r="AF27" s="198">
        <v>0</v>
      </c>
      <c r="AG27" s="198">
        <v>25.06</v>
      </c>
      <c r="AH27" s="198">
        <v>0</v>
      </c>
      <c r="AI27" s="198">
        <v>5.1100000000000003</v>
      </c>
      <c r="AJ27" s="198">
        <v>0</v>
      </c>
      <c r="AK27" s="198">
        <v>68.849999999999994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2.91</v>
      </c>
      <c r="K28" s="198">
        <v>9.14</v>
      </c>
      <c r="L28" s="198">
        <v>562.01</v>
      </c>
      <c r="M28" s="198">
        <v>24.14</v>
      </c>
      <c r="N28" s="198">
        <v>35.21</v>
      </c>
      <c r="O28" s="198">
        <v>0</v>
      </c>
      <c r="P28" s="198">
        <v>37.43</v>
      </c>
      <c r="Q28" s="198">
        <v>6.5</v>
      </c>
      <c r="R28" s="198">
        <v>12.64</v>
      </c>
      <c r="S28" s="198">
        <v>7.87</v>
      </c>
      <c r="T28" s="198">
        <v>0</v>
      </c>
      <c r="U28" s="198">
        <v>121.77</v>
      </c>
      <c r="V28" s="198">
        <v>4.24</v>
      </c>
      <c r="W28" s="198">
        <v>12.7</v>
      </c>
      <c r="X28" s="198">
        <v>29.31</v>
      </c>
      <c r="Y28" s="198">
        <v>0</v>
      </c>
      <c r="Z28" s="198">
        <v>75.48</v>
      </c>
      <c r="AA28" s="198">
        <v>22.65</v>
      </c>
      <c r="AB28" s="198">
        <v>0</v>
      </c>
      <c r="AC28" s="198">
        <v>11.05</v>
      </c>
      <c r="AD28" s="198">
        <v>0</v>
      </c>
      <c r="AE28" s="198">
        <v>0</v>
      </c>
      <c r="AF28" s="198">
        <v>0</v>
      </c>
      <c r="AG28" s="198">
        <v>25.06</v>
      </c>
      <c r="AH28" s="198">
        <v>0</v>
      </c>
      <c r="AI28" s="198">
        <v>5.1100000000000003</v>
      </c>
      <c r="AJ28" s="198">
        <v>0</v>
      </c>
      <c r="AK28" s="198">
        <v>68.849999999999994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0.27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2.91</v>
      </c>
      <c r="K29" s="198">
        <v>9.14</v>
      </c>
      <c r="L29" s="198">
        <v>562.01</v>
      </c>
      <c r="M29" s="198">
        <v>24.14</v>
      </c>
      <c r="N29" s="198">
        <v>35.21</v>
      </c>
      <c r="O29" s="198">
        <v>0</v>
      </c>
      <c r="P29" s="198">
        <v>37.43</v>
      </c>
      <c r="Q29" s="198">
        <v>6.5</v>
      </c>
      <c r="R29" s="198">
        <v>12.64</v>
      </c>
      <c r="S29" s="198">
        <v>7.87</v>
      </c>
      <c r="T29" s="198">
        <v>0</v>
      </c>
      <c r="U29" s="198">
        <v>121.77</v>
      </c>
      <c r="V29" s="198">
        <v>4.24</v>
      </c>
      <c r="W29" s="198">
        <v>12.7</v>
      </c>
      <c r="X29" s="198">
        <v>29.31</v>
      </c>
      <c r="Y29" s="198">
        <v>0</v>
      </c>
      <c r="Z29" s="198">
        <v>75.48</v>
      </c>
      <c r="AA29" s="198">
        <v>22.65</v>
      </c>
      <c r="AB29" s="198">
        <v>0</v>
      </c>
      <c r="AC29" s="198">
        <v>11.05</v>
      </c>
      <c r="AD29" s="198">
        <v>0</v>
      </c>
      <c r="AE29" s="198">
        <v>0</v>
      </c>
      <c r="AF29" s="198">
        <v>0</v>
      </c>
      <c r="AG29" s="198">
        <v>25.06</v>
      </c>
      <c r="AH29" s="198">
        <v>0</v>
      </c>
      <c r="AI29" s="198">
        <v>5.1100000000000003</v>
      </c>
      <c r="AJ29" s="198">
        <v>0</v>
      </c>
      <c r="AK29" s="198">
        <v>68.849999999999994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3.34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2.91</v>
      </c>
      <c r="K30" s="198">
        <v>9.14</v>
      </c>
      <c r="L30" s="198">
        <v>562.01</v>
      </c>
      <c r="M30" s="198">
        <v>24.14</v>
      </c>
      <c r="N30" s="198">
        <v>35.21</v>
      </c>
      <c r="O30" s="198">
        <v>0</v>
      </c>
      <c r="P30" s="198">
        <v>37.43</v>
      </c>
      <c r="Q30" s="198">
        <v>6.5</v>
      </c>
      <c r="R30" s="198">
        <v>12.64</v>
      </c>
      <c r="S30" s="198">
        <v>7.87</v>
      </c>
      <c r="T30" s="198">
        <v>0</v>
      </c>
      <c r="U30" s="198">
        <v>121.77</v>
      </c>
      <c r="V30" s="198">
        <v>4.24</v>
      </c>
      <c r="W30" s="198">
        <v>12.7</v>
      </c>
      <c r="X30" s="198">
        <v>29.31</v>
      </c>
      <c r="Y30" s="198">
        <v>0</v>
      </c>
      <c r="Z30" s="198">
        <v>75.48</v>
      </c>
      <c r="AA30" s="198">
        <v>22.65</v>
      </c>
      <c r="AB30" s="198">
        <v>0</v>
      </c>
      <c r="AC30" s="198">
        <v>11.05</v>
      </c>
      <c r="AD30" s="198">
        <v>0</v>
      </c>
      <c r="AE30" s="198">
        <v>0</v>
      </c>
      <c r="AF30" s="198">
        <v>0</v>
      </c>
      <c r="AG30" s="198">
        <v>25.06</v>
      </c>
      <c r="AH30" s="198">
        <v>0</v>
      </c>
      <c r="AI30" s="198">
        <v>5.1100000000000003</v>
      </c>
      <c r="AJ30" s="198">
        <v>0</v>
      </c>
      <c r="AK30" s="198">
        <v>68.849999999999994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8.23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2.91</v>
      </c>
      <c r="K31" s="198">
        <v>9.14</v>
      </c>
      <c r="L31" s="198">
        <v>562.01</v>
      </c>
      <c r="M31" s="198">
        <v>24.14</v>
      </c>
      <c r="N31" s="198">
        <v>35.21</v>
      </c>
      <c r="O31" s="198">
        <v>0</v>
      </c>
      <c r="P31" s="198">
        <v>37.43</v>
      </c>
      <c r="Q31" s="198">
        <v>6.5</v>
      </c>
      <c r="R31" s="198">
        <v>12.64</v>
      </c>
      <c r="S31" s="198">
        <v>7.87</v>
      </c>
      <c r="T31" s="198">
        <v>0</v>
      </c>
      <c r="U31" s="198">
        <v>121.77</v>
      </c>
      <c r="V31" s="198">
        <v>4.24</v>
      </c>
      <c r="W31" s="198">
        <v>12.7</v>
      </c>
      <c r="X31" s="198">
        <v>29.31</v>
      </c>
      <c r="Y31" s="198">
        <v>0</v>
      </c>
      <c r="Z31" s="198">
        <v>75.48</v>
      </c>
      <c r="AA31" s="198">
        <v>22.65</v>
      </c>
      <c r="AB31" s="198">
        <v>0</v>
      </c>
      <c r="AC31" s="198">
        <v>11.05</v>
      </c>
      <c r="AD31" s="198">
        <v>0</v>
      </c>
      <c r="AE31" s="198">
        <v>0</v>
      </c>
      <c r="AF31" s="198">
        <v>0</v>
      </c>
      <c r="AG31" s="198">
        <v>25.06</v>
      </c>
      <c r="AH31" s="198">
        <v>0</v>
      </c>
      <c r="AI31" s="198">
        <v>5.1100000000000003</v>
      </c>
      <c r="AJ31" s="198">
        <v>0</v>
      </c>
      <c r="AK31" s="198">
        <v>68.52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13.31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2.91</v>
      </c>
      <c r="K32" s="198">
        <v>9.14</v>
      </c>
      <c r="L32" s="198">
        <v>562.01</v>
      </c>
      <c r="M32" s="198">
        <v>24.14</v>
      </c>
      <c r="N32" s="198">
        <v>35.21</v>
      </c>
      <c r="O32" s="198">
        <v>0</v>
      </c>
      <c r="P32" s="198">
        <v>37.43</v>
      </c>
      <c r="Q32" s="198">
        <v>6.5</v>
      </c>
      <c r="R32" s="198">
        <v>12.64</v>
      </c>
      <c r="S32" s="198">
        <v>7.87</v>
      </c>
      <c r="T32" s="198">
        <v>0</v>
      </c>
      <c r="U32" s="198">
        <v>121.77</v>
      </c>
      <c r="V32" s="198">
        <v>4.24</v>
      </c>
      <c r="W32" s="198">
        <v>12.7</v>
      </c>
      <c r="X32" s="198">
        <v>29.31</v>
      </c>
      <c r="Y32" s="198">
        <v>0</v>
      </c>
      <c r="Z32" s="198">
        <v>75.48</v>
      </c>
      <c r="AA32" s="198">
        <v>22.65</v>
      </c>
      <c r="AB32" s="198">
        <v>0</v>
      </c>
      <c r="AC32" s="198">
        <v>11.05</v>
      </c>
      <c r="AD32" s="198">
        <v>0</v>
      </c>
      <c r="AE32" s="198">
        <v>0</v>
      </c>
      <c r="AF32" s="198">
        <v>0</v>
      </c>
      <c r="AG32" s="198">
        <v>25.06</v>
      </c>
      <c r="AH32" s="198">
        <v>0</v>
      </c>
      <c r="AI32" s="198">
        <v>5.1100000000000003</v>
      </c>
      <c r="AJ32" s="198">
        <v>0</v>
      </c>
      <c r="AK32" s="198">
        <v>68.52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17.7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2.91</v>
      </c>
      <c r="K33" s="198">
        <v>9.14</v>
      </c>
      <c r="L33" s="198">
        <v>562.01</v>
      </c>
      <c r="M33" s="198">
        <v>24.14</v>
      </c>
      <c r="N33" s="198">
        <v>35.21</v>
      </c>
      <c r="O33" s="198">
        <v>0</v>
      </c>
      <c r="P33" s="198">
        <v>37.43</v>
      </c>
      <c r="Q33" s="198">
        <v>6.5</v>
      </c>
      <c r="R33" s="198">
        <v>12.64</v>
      </c>
      <c r="S33" s="198">
        <v>7.87</v>
      </c>
      <c r="T33" s="198">
        <v>0</v>
      </c>
      <c r="U33" s="198">
        <v>121.77</v>
      </c>
      <c r="V33" s="198">
        <v>4.24</v>
      </c>
      <c r="W33" s="198">
        <v>12.85</v>
      </c>
      <c r="X33" s="198">
        <v>29.31</v>
      </c>
      <c r="Y33" s="198">
        <v>0</v>
      </c>
      <c r="Z33" s="198">
        <v>75.48</v>
      </c>
      <c r="AA33" s="198">
        <v>22.65</v>
      </c>
      <c r="AB33" s="198">
        <v>0</v>
      </c>
      <c r="AC33" s="198">
        <v>11.05</v>
      </c>
      <c r="AD33" s="198">
        <v>0</v>
      </c>
      <c r="AE33" s="198">
        <v>0</v>
      </c>
      <c r="AF33" s="198">
        <v>0</v>
      </c>
      <c r="AG33" s="198">
        <v>25.06</v>
      </c>
      <c r="AH33" s="198">
        <v>0</v>
      </c>
      <c r="AI33" s="198">
        <v>5.1100000000000003</v>
      </c>
      <c r="AJ33" s="198">
        <v>0</v>
      </c>
      <c r="AK33" s="198">
        <v>68.52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17.7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2.91</v>
      </c>
      <c r="K34" s="198">
        <v>9.14</v>
      </c>
      <c r="L34" s="198">
        <v>562.01</v>
      </c>
      <c r="M34" s="198">
        <v>24.14</v>
      </c>
      <c r="N34" s="198">
        <v>35.21</v>
      </c>
      <c r="O34" s="198">
        <v>0</v>
      </c>
      <c r="P34" s="198">
        <v>37.43</v>
      </c>
      <c r="Q34" s="198">
        <v>6.5</v>
      </c>
      <c r="R34" s="198">
        <v>12.64</v>
      </c>
      <c r="S34" s="198">
        <v>7.87</v>
      </c>
      <c r="T34" s="198">
        <v>0</v>
      </c>
      <c r="U34" s="198">
        <v>121.77</v>
      </c>
      <c r="V34" s="198">
        <v>4.24</v>
      </c>
      <c r="W34" s="198">
        <v>12.85</v>
      </c>
      <c r="X34" s="198">
        <v>29.31</v>
      </c>
      <c r="Y34" s="198">
        <v>0</v>
      </c>
      <c r="Z34" s="198">
        <v>75.48</v>
      </c>
      <c r="AA34" s="198">
        <v>22.65</v>
      </c>
      <c r="AB34" s="198">
        <v>0</v>
      </c>
      <c r="AC34" s="198">
        <v>11.05</v>
      </c>
      <c r="AD34" s="198">
        <v>0</v>
      </c>
      <c r="AE34" s="198">
        <v>0</v>
      </c>
      <c r="AF34" s="198">
        <v>0</v>
      </c>
      <c r="AG34" s="198">
        <v>25.06</v>
      </c>
      <c r="AH34" s="198">
        <v>0</v>
      </c>
      <c r="AI34" s="198">
        <v>5.1100000000000003</v>
      </c>
      <c r="AJ34" s="198">
        <v>0</v>
      </c>
      <c r="AK34" s="198">
        <v>68.52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17.7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2.91</v>
      </c>
      <c r="K35" s="198">
        <v>9.34</v>
      </c>
      <c r="L35" s="198">
        <v>562.01</v>
      </c>
      <c r="M35" s="198">
        <v>24.14</v>
      </c>
      <c r="N35" s="198">
        <v>35.21</v>
      </c>
      <c r="O35" s="198">
        <v>0</v>
      </c>
      <c r="P35" s="198">
        <v>37.43</v>
      </c>
      <c r="Q35" s="198">
        <v>6.5</v>
      </c>
      <c r="R35" s="198">
        <v>12.64</v>
      </c>
      <c r="S35" s="198">
        <v>7.87</v>
      </c>
      <c r="T35" s="198">
        <v>0</v>
      </c>
      <c r="U35" s="198">
        <v>121.77</v>
      </c>
      <c r="V35" s="198">
        <v>4.24</v>
      </c>
      <c r="W35" s="198">
        <v>12.85</v>
      </c>
      <c r="X35" s="198">
        <v>29.31</v>
      </c>
      <c r="Y35" s="198">
        <v>0</v>
      </c>
      <c r="Z35" s="198">
        <v>75.48</v>
      </c>
      <c r="AA35" s="198">
        <v>22.65</v>
      </c>
      <c r="AB35" s="198">
        <v>0</v>
      </c>
      <c r="AC35" s="198">
        <v>11</v>
      </c>
      <c r="AD35" s="198">
        <v>0</v>
      </c>
      <c r="AE35" s="198">
        <v>0</v>
      </c>
      <c r="AF35" s="198">
        <v>0</v>
      </c>
      <c r="AG35" s="198">
        <v>25.06</v>
      </c>
      <c r="AH35" s="198">
        <v>0</v>
      </c>
      <c r="AI35" s="198">
        <v>5.1100000000000003</v>
      </c>
      <c r="AJ35" s="198">
        <v>0</v>
      </c>
      <c r="AK35" s="198">
        <v>68.849999999999994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17.7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2.91</v>
      </c>
      <c r="K36" s="198">
        <v>9.34</v>
      </c>
      <c r="L36" s="198">
        <v>562.01</v>
      </c>
      <c r="M36" s="198">
        <v>24.14</v>
      </c>
      <c r="N36" s="198">
        <v>35.21</v>
      </c>
      <c r="O36" s="198">
        <v>0</v>
      </c>
      <c r="P36" s="198">
        <v>37.43</v>
      </c>
      <c r="Q36" s="198">
        <v>6.5</v>
      </c>
      <c r="R36" s="198">
        <v>12.64</v>
      </c>
      <c r="S36" s="198">
        <v>7.87</v>
      </c>
      <c r="T36" s="198">
        <v>0</v>
      </c>
      <c r="U36" s="198">
        <v>121.77</v>
      </c>
      <c r="V36" s="198">
        <v>4.24</v>
      </c>
      <c r="W36" s="198">
        <v>12.85</v>
      </c>
      <c r="X36" s="198">
        <v>29.31</v>
      </c>
      <c r="Y36" s="198">
        <v>0</v>
      </c>
      <c r="Z36" s="198">
        <v>75.48</v>
      </c>
      <c r="AA36" s="198">
        <v>22.65</v>
      </c>
      <c r="AB36" s="198">
        <v>0</v>
      </c>
      <c r="AC36" s="198">
        <v>11</v>
      </c>
      <c r="AD36" s="198">
        <v>0</v>
      </c>
      <c r="AE36" s="198">
        <v>0</v>
      </c>
      <c r="AF36" s="198">
        <v>0</v>
      </c>
      <c r="AG36" s="198">
        <v>25.06</v>
      </c>
      <c r="AH36" s="198">
        <v>0</v>
      </c>
      <c r="AI36" s="198">
        <v>5.1100000000000003</v>
      </c>
      <c r="AJ36" s="198">
        <v>0</v>
      </c>
      <c r="AK36" s="198">
        <v>68.849999999999994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17.7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2.91</v>
      </c>
      <c r="K37" s="198">
        <v>9.41</v>
      </c>
      <c r="L37" s="198">
        <v>562.01</v>
      </c>
      <c r="M37" s="198">
        <v>24.14</v>
      </c>
      <c r="N37" s="198">
        <v>35.21</v>
      </c>
      <c r="O37" s="198">
        <v>0</v>
      </c>
      <c r="P37" s="198">
        <v>37.43</v>
      </c>
      <c r="Q37" s="198">
        <v>6.5</v>
      </c>
      <c r="R37" s="198">
        <v>12.64</v>
      </c>
      <c r="S37" s="198">
        <v>7.87</v>
      </c>
      <c r="T37" s="198">
        <v>0</v>
      </c>
      <c r="U37" s="198">
        <v>121.77</v>
      </c>
      <c r="V37" s="198">
        <v>4.24</v>
      </c>
      <c r="W37" s="198">
        <v>12.85</v>
      </c>
      <c r="X37" s="198">
        <v>29.31</v>
      </c>
      <c r="Y37" s="198">
        <v>0</v>
      </c>
      <c r="Z37" s="198">
        <v>75.48</v>
      </c>
      <c r="AA37" s="198">
        <v>22.65</v>
      </c>
      <c r="AB37" s="198">
        <v>0</v>
      </c>
      <c r="AC37" s="198">
        <v>11</v>
      </c>
      <c r="AD37" s="198">
        <v>0</v>
      </c>
      <c r="AE37" s="198">
        <v>0</v>
      </c>
      <c r="AF37" s="198">
        <v>0</v>
      </c>
      <c r="AG37" s="198">
        <v>25.06</v>
      </c>
      <c r="AH37" s="198">
        <v>0</v>
      </c>
      <c r="AI37" s="198">
        <v>5.1100000000000003</v>
      </c>
      <c r="AJ37" s="198">
        <v>0</v>
      </c>
      <c r="AK37" s="198">
        <v>69.599999999999994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17.7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2.91</v>
      </c>
      <c r="K38" s="198">
        <v>9.14</v>
      </c>
      <c r="L38" s="198">
        <v>562.01</v>
      </c>
      <c r="M38" s="198">
        <v>24.14</v>
      </c>
      <c r="N38" s="198">
        <v>35.21</v>
      </c>
      <c r="O38" s="198">
        <v>0</v>
      </c>
      <c r="P38" s="198">
        <v>37.43</v>
      </c>
      <c r="Q38" s="198">
        <v>6.5</v>
      </c>
      <c r="R38" s="198">
        <v>12.64</v>
      </c>
      <c r="S38" s="198">
        <v>7.87</v>
      </c>
      <c r="T38" s="198">
        <v>0</v>
      </c>
      <c r="U38" s="198">
        <v>121.77</v>
      </c>
      <c r="V38" s="198">
        <v>4.24</v>
      </c>
      <c r="W38" s="198">
        <v>12.85</v>
      </c>
      <c r="X38" s="198">
        <v>29.31</v>
      </c>
      <c r="Y38" s="198">
        <v>0</v>
      </c>
      <c r="Z38" s="198">
        <v>75.48</v>
      </c>
      <c r="AA38" s="198">
        <v>22.65</v>
      </c>
      <c r="AB38" s="198">
        <v>0</v>
      </c>
      <c r="AC38" s="198">
        <v>11</v>
      </c>
      <c r="AD38" s="198">
        <v>0</v>
      </c>
      <c r="AE38" s="198">
        <v>0</v>
      </c>
      <c r="AF38" s="198">
        <v>0</v>
      </c>
      <c r="AG38" s="198">
        <v>25.06</v>
      </c>
      <c r="AH38" s="198">
        <v>0</v>
      </c>
      <c r="AI38" s="198">
        <v>5.1100000000000003</v>
      </c>
      <c r="AJ38" s="198">
        <v>0</v>
      </c>
      <c r="AK38" s="198">
        <v>69.599999999999994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17.7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2.91</v>
      </c>
      <c r="K39" s="198">
        <v>4.57</v>
      </c>
      <c r="L39" s="198">
        <v>437.17</v>
      </c>
      <c r="M39" s="198">
        <v>24.14</v>
      </c>
      <c r="N39" s="198">
        <v>35.21</v>
      </c>
      <c r="O39" s="198">
        <v>0</v>
      </c>
      <c r="P39" s="198">
        <v>37.43</v>
      </c>
      <c r="Q39" s="198">
        <v>6.5</v>
      </c>
      <c r="R39" s="198">
        <v>12.64</v>
      </c>
      <c r="S39" s="198">
        <v>7.87</v>
      </c>
      <c r="T39" s="198">
        <v>0</v>
      </c>
      <c r="U39" s="198">
        <v>121.77</v>
      </c>
      <c r="V39" s="198">
        <v>4.24</v>
      </c>
      <c r="W39" s="198">
        <v>12.85</v>
      </c>
      <c r="X39" s="198">
        <v>29.31</v>
      </c>
      <c r="Y39" s="198">
        <v>0</v>
      </c>
      <c r="Z39" s="198">
        <v>75.48</v>
      </c>
      <c r="AA39" s="198">
        <v>22.65</v>
      </c>
      <c r="AB39" s="198">
        <v>0</v>
      </c>
      <c r="AC39" s="198">
        <v>11</v>
      </c>
      <c r="AD39" s="198">
        <v>0</v>
      </c>
      <c r="AE39" s="198">
        <v>0</v>
      </c>
      <c r="AF39" s="198">
        <v>0</v>
      </c>
      <c r="AG39" s="198">
        <v>25.06</v>
      </c>
      <c r="AH39" s="198">
        <v>0</v>
      </c>
      <c r="AI39" s="198">
        <v>5</v>
      </c>
      <c r="AJ39" s="198">
        <v>0</v>
      </c>
      <c r="AK39" s="198">
        <v>69.599999999999994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17.7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2.91</v>
      </c>
      <c r="K40" s="198">
        <v>4.57</v>
      </c>
      <c r="L40" s="198">
        <v>388.59</v>
      </c>
      <c r="M40" s="198">
        <v>24.14</v>
      </c>
      <c r="N40" s="198">
        <v>35.21</v>
      </c>
      <c r="O40" s="198">
        <v>0</v>
      </c>
      <c r="P40" s="198">
        <v>37.43</v>
      </c>
      <c r="Q40" s="198">
        <v>6.5</v>
      </c>
      <c r="R40" s="198">
        <v>12.64</v>
      </c>
      <c r="S40" s="198">
        <v>7.87</v>
      </c>
      <c r="T40" s="198">
        <v>0</v>
      </c>
      <c r="U40" s="198">
        <v>121.77</v>
      </c>
      <c r="V40" s="198">
        <v>4.24</v>
      </c>
      <c r="W40" s="198">
        <v>12.85</v>
      </c>
      <c r="X40" s="198">
        <v>29.31</v>
      </c>
      <c r="Y40" s="198">
        <v>0</v>
      </c>
      <c r="Z40" s="198">
        <v>75.48</v>
      </c>
      <c r="AA40" s="198">
        <v>22.65</v>
      </c>
      <c r="AB40" s="198">
        <v>0</v>
      </c>
      <c r="AC40" s="198">
        <v>8.7799999999999994</v>
      </c>
      <c r="AD40" s="198">
        <v>0</v>
      </c>
      <c r="AE40" s="198">
        <v>0</v>
      </c>
      <c r="AF40" s="198">
        <v>0</v>
      </c>
      <c r="AG40" s="198">
        <v>25.06</v>
      </c>
      <c r="AH40" s="198">
        <v>0</v>
      </c>
      <c r="AI40" s="198">
        <v>5</v>
      </c>
      <c r="AJ40" s="198">
        <v>0</v>
      </c>
      <c r="AK40" s="198">
        <v>69.599999999999994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17.7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2.91</v>
      </c>
      <c r="K41" s="198">
        <v>4.57</v>
      </c>
      <c r="L41" s="198">
        <v>340.02</v>
      </c>
      <c r="M41" s="198">
        <v>24.14</v>
      </c>
      <c r="N41" s="198">
        <v>35.21</v>
      </c>
      <c r="O41" s="198">
        <v>0</v>
      </c>
      <c r="P41" s="198">
        <v>37.43</v>
      </c>
      <c r="Q41" s="198">
        <v>6.5</v>
      </c>
      <c r="R41" s="198">
        <v>12.64</v>
      </c>
      <c r="S41" s="198">
        <v>7.87</v>
      </c>
      <c r="T41" s="198">
        <v>0</v>
      </c>
      <c r="U41" s="198">
        <v>121.77</v>
      </c>
      <c r="V41" s="198">
        <v>4.24</v>
      </c>
      <c r="W41" s="198">
        <v>12.84</v>
      </c>
      <c r="X41" s="198">
        <v>29.31</v>
      </c>
      <c r="Y41" s="198">
        <v>0</v>
      </c>
      <c r="Z41" s="198">
        <v>75.48</v>
      </c>
      <c r="AA41" s="198">
        <v>22.65</v>
      </c>
      <c r="AB41" s="198">
        <v>0</v>
      </c>
      <c r="AC41" s="198">
        <v>11</v>
      </c>
      <c r="AD41" s="198">
        <v>0</v>
      </c>
      <c r="AE41" s="198">
        <v>0</v>
      </c>
      <c r="AF41" s="198">
        <v>0</v>
      </c>
      <c r="AG41" s="198">
        <v>25.06</v>
      </c>
      <c r="AH41" s="198">
        <v>0</v>
      </c>
      <c r="AI41" s="198">
        <v>5</v>
      </c>
      <c r="AJ41" s="198">
        <v>0</v>
      </c>
      <c r="AK41" s="198">
        <v>69.599999999999994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17.7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2.91</v>
      </c>
      <c r="K42" s="198">
        <v>4.57</v>
      </c>
      <c r="L42" s="198">
        <v>310.87</v>
      </c>
      <c r="M42" s="198">
        <v>24.14</v>
      </c>
      <c r="N42" s="198">
        <v>35.21</v>
      </c>
      <c r="O42" s="198">
        <v>0</v>
      </c>
      <c r="P42" s="198">
        <v>37.43</v>
      </c>
      <c r="Q42" s="198">
        <v>6.5</v>
      </c>
      <c r="R42" s="198">
        <v>12.64</v>
      </c>
      <c r="S42" s="198">
        <v>7.87</v>
      </c>
      <c r="T42" s="198">
        <v>0</v>
      </c>
      <c r="U42" s="198">
        <v>121.77</v>
      </c>
      <c r="V42" s="198">
        <v>4.24</v>
      </c>
      <c r="W42" s="198">
        <v>12.84</v>
      </c>
      <c r="X42" s="198">
        <v>29.31</v>
      </c>
      <c r="Y42" s="198">
        <v>0</v>
      </c>
      <c r="Z42" s="198">
        <v>75.48</v>
      </c>
      <c r="AA42" s="198">
        <v>22.65</v>
      </c>
      <c r="AB42" s="198">
        <v>0</v>
      </c>
      <c r="AC42" s="198">
        <v>11</v>
      </c>
      <c r="AD42" s="198">
        <v>0</v>
      </c>
      <c r="AE42" s="198">
        <v>0</v>
      </c>
      <c r="AF42" s="198">
        <v>0</v>
      </c>
      <c r="AG42" s="198">
        <v>25.06</v>
      </c>
      <c r="AH42" s="198">
        <v>0</v>
      </c>
      <c r="AI42" s="198">
        <v>5</v>
      </c>
      <c r="AJ42" s="198">
        <v>0</v>
      </c>
      <c r="AK42" s="198">
        <v>69.599999999999994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17.7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2.91</v>
      </c>
      <c r="K43" s="198">
        <v>4.57</v>
      </c>
      <c r="L43" s="198">
        <v>310.88</v>
      </c>
      <c r="M43" s="198">
        <v>24.14</v>
      </c>
      <c r="N43" s="198">
        <v>35.21</v>
      </c>
      <c r="O43" s="198">
        <v>0</v>
      </c>
      <c r="P43" s="198">
        <v>37.43</v>
      </c>
      <c r="Q43" s="198">
        <v>6.5</v>
      </c>
      <c r="R43" s="198">
        <v>12.64</v>
      </c>
      <c r="S43" s="198">
        <v>7.87</v>
      </c>
      <c r="T43" s="198">
        <v>0</v>
      </c>
      <c r="U43" s="198">
        <v>121.77</v>
      </c>
      <c r="V43" s="198">
        <v>4.24</v>
      </c>
      <c r="W43" s="198">
        <v>12.84</v>
      </c>
      <c r="X43" s="198">
        <v>29.31</v>
      </c>
      <c r="Y43" s="198">
        <v>0</v>
      </c>
      <c r="Z43" s="198">
        <v>75.48</v>
      </c>
      <c r="AA43" s="198">
        <v>22.65</v>
      </c>
      <c r="AB43" s="198">
        <v>0</v>
      </c>
      <c r="AC43" s="198">
        <v>11</v>
      </c>
      <c r="AD43" s="198">
        <v>0</v>
      </c>
      <c r="AE43" s="198">
        <v>0</v>
      </c>
      <c r="AF43" s="198">
        <v>0</v>
      </c>
      <c r="AG43" s="198">
        <v>25.06</v>
      </c>
      <c r="AH43" s="198">
        <v>0</v>
      </c>
      <c r="AI43" s="198">
        <v>5</v>
      </c>
      <c r="AJ43" s="198">
        <v>0</v>
      </c>
      <c r="AK43" s="198">
        <v>68.069999999999993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17.7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2.91</v>
      </c>
      <c r="K44" s="198">
        <v>4.57</v>
      </c>
      <c r="L44" s="198">
        <v>340.02</v>
      </c>
      <c r="M44" s="198">
        <v>24.14</v>
      </c>
      <c r="N44" s="198">
        <v>35.21</v>
      </c>
      <c r="O44" s="198">
        <v>0</v>
      </c>
      <c r="P44" s="198">
        <v>37.43</v>
      </c>
      <c r="Q44" s="198">
        <v>6.5</v>
      </c>
      <c r="R44" s="198">
        <v>12.64</v>
      </c>
      <c r="S44" s="198">
        <v>7.87</v>
      </c>
      <c r="T44" s="198">
        <v>0</v>
      </c>
      <c r="U44" s="198">
        <v>121.77</v>
      </c>
      <c r="V44" s="198">
        <v>4.24</v>
      </c>
      <c r="W44" s="198">
        <v>12.84</v>
      </c>
      <c r="X44" s="198">
        <v>29.31</v>
      </c>
      <c r="Y44" s="198">
        <v>0</v>
      </c>
      <c r="Z44" s="198">
        <v>75.48</v>
      </c>
      <c r="AA44" s="198">
        <v>22.65</v>
      </c>
      <c r="AB44" s="198">
        <v>0</v>
      </c>
      <c r="AC44" s="198">
        <v>11</v>
      </c>
      <c r="AD44" s="198">
        <v>0</v>
      </c>
      <c r="AE44" s="198">
        <v>0</v>
      </c>
      <c r="AF44" s="198">
        <v>0</v>
      </c>
      <c r="AG44" s="198">
        <v>25.06</v>
      </c>
      <c r="AH44" s="198">
        <v>0</v>
      </c>
      <c r="AI44" s="198">
        <v>5</v>
      </c>
      <c r="AJ44" s="198">
        <v>0</v>
      </c>
      <c r="AK44" s="198">
        <v>68.069999999999993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17.7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2.91</v>
      </c>
      <c r="K45" s="198">
        <v>4.57</v>
      </c>
      <c r="L45" s="198">
        <v>340.02</v>
      </c>
      <c r="M45" s="198">
        <v>21.76</v>
      </c>
      <c r="N45" s="198">
        <v>35.21</v>
      </c>
      <c r="O45" s="198">
        <v>0</v>
      </c>
      <c r="P45" s="198">
        <v>37.43</v>
      </c>
      <c r="Q45" s="198">
        <v>6.5</v>
      </c>
      <c r="R45" s="198">
        <v>12.64</v>
      </c>
      <c r="S45" s="198">
        <v>7.87</v>
      </c>
      <c r="T45" s="198">
        <v>0</v>
      </c>
      <c r="U45" s="198">
        <v>121.77</v>
      </c>
      <c r="V45" s="198">
        <v>4.24</v>
      </c>
      <c r="W45" s="198">
        <v>12.84</v>
      </c>
      <c r="X45" s="198">
        <v>29.31</v>
      </c>
      <c r="Y45" s="198">
        <v>0</v>
      </c>
      <c r="Z45" s="198">
        <v>75.48</v>
      </c>
      <c r="AA45" s="198">
        <v>22.65</v>
      </c>
      <c r="AB45" s="198">
        <v>0</v>
      </c>
      <c r="AC45" s="198">
        <v>11</v>
      </c>
      <c r="AD45" s="198">
        <v>0</v>
      </c>
      <c r="AE45" s="198">
        <v>0</v>
      </c>
      <c r="AF45" s="198">
        <v>0</v>
      </c>
      <c r="AG45" s="198">
        <v>25.06</v>
      </c>
      <c r="AH45" s="198">
        <v>0</v>
      </c>
      <c r="AI45" s="198">
        <v>5</v>
      </c>
      <c r="AJ45" s="198">
        <v>0</v>
      </c>
      <c r="AK45" s="198">
        <v>68.069999999999993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17.7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2.91</v>
      </c>
      <c r="K46" s="198">
        <v>4.57</v>
      </c>
      <c r="L46" s="198">
        <v>340.02</v>
      </c>
      <c r="M46" s="198">
        <v>21.76</v>
      </c>
      <c r="N46" s="198">
        <v>35.21</v>
      </c>
      <c r="O46" s="198">
        <v>0</v>
      </c>
      <c r="P46" s="198">
        <v>37.43</v>
      </c>
      <c r="Q46" s="198">
        <v>6.5</v>
      </c>
      <c r="R46" s="198">
        <v>12.64</v>
      </c>
      <c r="S46" s="198">
        <v>7.87</v>
      </c>
      <c r="T46" s="198">
        <v>0</v>
      </c>
      <c r="U46" s="198">
        <v>121.77</v>
      </c>
      <c r="V46" s="198">
        <v>4.24</v>
      </c>
      <c r="W46" s="198">
        <v>12.84</v>
      </c>
      <c r="X46" s="198">
        <v>29.31</v>
      </c>
      <c r="Y46" s="198">
        <v>0</v>
      </c>
      <c r="Z46" s="198">
        <v>75.48</v>
      </c>
      <c r="AA46" s="198">
        <v>22.65</v>
      </c>
      <c r="AB46" s="198">
        <v>0</v>
      </c>
      <c r="AC46" s="198">
        <v>11</v>
      </c>
      <c r="AD46" s="198">
        <v>0</v>
      </c>
      <c r="AE46" s="198">
        <v>0</v>
      </c>
      <c r="AF46" s="198">
        <v>0</v>
      </c>
      <c r="AG46" s="198">
        <v>25.06</v>
      </c>
      <c r="AH46" s="198">
        <v>0</v>
      </c>
      <c r="AI46" s="198">
        <v>5</v>
      </c>
      <c r="AJ46" s="198">
        <v>0</v>
      </c>
      <c r="AK46" s="198">
        <v>68.069999999999993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17.7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2.91</v>
      </c>
      <c r="K47" s="198">
        <v>4.57</v>
      </c>
      <c r="L47" s="198">
        <v>400</v>
      </c>
      <c r="M47" s="198">
        <v>21.76</v>
      </c>
      <c r="N47" s="198">
        <v>35.21</v>
      </c>
      <c r="O47" s="198">
        <v>0</v>
      </c>
      <c r="P47" s="198">
        <v>37.43</v>
      </c>
      <c r="Q47" s="198">
        <v>6.5</v>
      </c>
      <c r="R47" s="198">
        <v>12.64</v>
      </c>
      <c r="S47" s="198">
        <v>7.87</v>
      </c>
      <c r="T47" s="198">
        <v>0</v>
      </c>
      <c r="U47" s="198">
        <v>121.77</v>
      </c>
      <c r="V47" s="198">
        <v>4.24</v>
      </c>
      <c r="W47" s="198">
        <v>12.84</v>
      </c>
      <c r="X47" s="198">
        <v>29.31</v>
      </c>
      <c r="Y47" s="198">
        <v>0</v>
      </c>
      <c r="Z47" s="198">
        <v>75.48</v>
      </c>
      <c r="AA47" s="198">
        <v>22.65</v>
      </c>
      <c r="AB47" s="198">
        <v>0</v>
      </c>
      <c r="AC47" s="198">
        <v>11</v>
      </c>
      <c r="AD47" s="198">
        <v>0</v>
      </c>
      <c r="AE47" s="198">
        <v>0</v>
      </c>
      <c r="AF47" s="198">
        <v>0</v>
      </c>
      <c r="AG47" s="198">
        <v>25.06</v>
      </c>
      <c r="AH47" s="198">
        <v>0</v>
      </c>
      <c r="AI47" s="198">
        <v>5</v>
      </c>
      <c r="AJ47" s="198">
        <v>0</v>
      </c>
      <c r="AK47" s="198">
        <v>68.069999999999993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17.7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2.91</v>
      </c>
      <c r="K48" s="198">
        <v>4.57</v>
      </c>
      <c r="L48" s="198">
        <v>450</v>
      </c>
      <c r="M48" s="198">
        <v>21.76</v>
      </c>
      <c r="N48" s="198">
        <v>35.21</v>
      </c>
      <c r="O48" s="198">
        <v>0</v>
      </c>
      <c r="P48" s="198">
        <v>37.43</v>
      </c>
      <c r="Q48" s="198">
        <v>6.5</v>
      </c>
      <c r="R48" s="198">
        <v>12.64</v>
      </c>
      <c r="S48" s="198">
        <v>7.87</v>
      </c>
      <c r="T48" s="198">
        <v>0</v>
      </c>
      <c r="U48" s="198">
        <v>121.77</v>
      </c>
      <c r="V48" s="198">
        <v>4.24</v>
      </c>
      <c r="W48" s="198">
        <v>12.84</v>
      </c>
      <c r="X48" s="198">
        <v>29.31</v>
      </c>
      <c r="Y48" s="198">
        <v>0</v>
      </c>
      <c r="Z48" s="198">
        <v>75.48</v>
      </c>
      <c r="AA48" s="198">
        <v>22.65</v>
      </c>
      <c r="AB48" s="198">
        <v>0</v>
      </c>
      <c r="AC48" s="198">
        <v>11</v>
      </c>
      <c r="AD48" s="198">
        <v>0</v>
      </c>
      <c r="AE48" s="198">
        <v>0</v>
      </c>
      <c r="AF48" s="198">
        <v>0</v>
      </c>
      <c r="AG48" s="198">
        <v>25.06</v>
      </c>
      <c r="AH48" s="198">
        <v>0</v>
      </c>
      <c r="AI48" s="198">
        <v>5</v>
      </c>
      <c r="AJ48" s="198">
        <v>0</v>
      </c>
      <c r="AK48" s="198">
        <v>68.069999999999993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17.7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2.91</v>
      </c>
      <c r="K49" s="198">
        <v>4.57</v>
      </c>
      <c r="L49" s="198">
        <v>320</v>
      </c>
      <c r="M49" s="198">
        <v>21.76</v>
      </c>
      <c r="N49" s="198">
        <v>35.21</v>
      </c>
      <c r="O49" s="198">
        <v>0</v>
      </c>
      <c r="P49" s="198">
        <v>37.43</v>
      </c>
      <c r="Q49" s="198">
        <v>6.5</v>
      </c>
      <c r="R49" s="198">
        <v>12.64</v>
      </c>
      <c r="S49" s="198">
        <v>7.87</v>
      </c>
      <c r="T49" s="198">
        <v>0</v>
      </c>
      <c r="U49" s="198">
        <v>121.77</v>
      </c>
      <c r="V49" s="198">
        <v>4.24</v>
      </c>
      <c r="W49" s="198">
        <v>12.84</v>
      </c>
      <c r="X49" s="198">
        <v>29.31</v>
      </c>
      <c r="Y49" s="198">
        <v>0</v>
      </c>
      <c r="Z49" s="198">
        <v>75.48</v>
      </c>
      <c r="AA49" s="198">
        <v>22.65</v>
      </c>
      <c r="AB49" s="198">
        <v>0</v>
      </c>
      <c r="AC49" s="198">
        <v>11</v>
      </c>
      <c r="AD49" s="198">
        <v>0</v>
      </c>
      <c r="AE49" s="198">
        <v>0</v>
      </c>
      <c r="AF49" s="198">
        <v>0</v>
      </c>
      <c r="AG49" s="198">
        <v>25.06</v>
      </c>
      <c r="AH49" s="198">
        <v>0</v>
      </c>
      <c r="AI49" s="198">
        <v>5</v>
      </c>
      <c r="AJ49" s="198">
        <v>0</v>
      </c>
      <c r="AK49" s="198">
        <v>68.069999999999993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17.7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2.91</v>
      </c>
      <c r="K50" s="198">
        <v>4.57</v>
      </c>
      <c r="L50" s="198">
        <v>320</v>
      </c>
      <c r="M50" s="198">
        <v>21.76</v>
      </c>
      <c r="N50" s="198">
        <v>35.21</v>
      </c>
      <c r="O50" s="198">
        <v>0</v>
      </c>
      <c r="P50" s="198">
        <v>37.43</v>
      </c>
      <c r="Q50" s="198">
        <v>6.5</v>
      </c>
      <c r="R50" s="198">
        <v>12.64</v>
      </c>
      <c r="S50" s="198">
        <v>7.87</v>
      </c>
      <c r="T50" s="198">
        <v>0</v>
      </c>
      <c r="U50" s="198">
        <v>121.77</v>
      </c>
      <c r="V50" s="198">
        <v>4.24</v>
      </c>
      <c r="W50" s="198">
        <v>12.84</v>
      </c>
      <c r="X50" s="198">
        <v>29.31</v>
      </c>
      <c r="Y50" s="198">
        <v>0</v>
      </c>
      <c r="Z50" s="198">
        <v>75.48</v>
      </c>
      <c r="AA50" s="198">
        <v>22.65</v>
      </c>
      <c r="AB50" s="198">
        <v>0</v>
      </c>
      <c r="AC50" s="198">
        <v>11</v>
      </c>
      <c r="AD50" s="198">
        <v>0</v>
      </c>
      <c r="AE50" s="198">
        <v>0</v>
      </c>
      <c r="AF50" s="198">
        <v>0</v>
      </c>
      <c r="AG50" s="198">
        <v>25.06</v>
      </c>
      <c r="AH50" s="198">
        <v>0</v>
      </c>
      <c r="AI50" s="198">
        <v>5</v>
      </c>
      <c r="AJ50" s="198">
        <v>0</v>
      </c>
      <c r="AK50" s="198">
        <v>68.069999999999993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17.7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2.91</v>
      </c>
      <c r="K51" s="198">
        <v>4.57</v>
      </c>
      <c r="L51" s="198">
        <v>320</v>
      </c>
      <c r="M51" s="198">
        <v>21.76</v>
      </c>
      <c r="N51" s="198">
        <v>35.21</v>
      </c>
      <c r="O51" s="198">
        <v>0</v>
      </c>
      <c r="P51" s="198">
        <v>37.43</v>
      </c>
      <c r="Q51" s="198">
        <v>6.5</v>
      </c>
      <c r="R51" s="198">
        <v>12.64</v>
      </c>
      <c r="S51" s="198">
        <v>7.87</v>
      </c>
      <c r="T51" s="198">
        <v>0</v>
      </c>
      <c r="U51" s="198">
        <v>121.77</v>
      </c>
      <c r="V51" s="198">
        <v>4.24</v>
      </c>
      <c r="W51" s="198">
        <v>12.84</v>
      </c>
      <c r="X51" s="198">
        <v>29.31</v>
      </c>
      <c r="Y51" s="198">
        <v>0</v>
      </c>
      <c r="Z51" s="198">
        <v>75.48</v>
      </c>
      <c r="AA51" s="198">
        <v>22.65</v>
      </c>
      <c r="AB51" s="198">
        <v>0</v>
      </c>
      <c r="AC51" s="198">
        <v>11</v>
      </c>
      <c r="AD51" s="198">
        <v>0</v>
      </c>
      <c r="AE51" s="198">
        <v>0</v>
      </c>
      <c r="AF51" s="198">
        <v>0</v>
      </c>
      <c r="AG51" s="198">
        <v>25.06</v>
      </c>
      <c r="AH51" s="198">
        <v>0</v>
      </c>
      <c r="AI51" s="198">
        <v>5</v>
      </c>
      <c r="AJ51" s="198">
        <v>0</v>
      </c>
      <c r="AK51" s="198">
        <v>65.88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17.7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2.91</v>
      </c>
      <c r="K52" s="198">
        <v>4.57</v>
      </c>
      <c r="L52" s="198">
        <v>320</v>
      </c>
      <c r="M52" s="198">
        <v>21.76</v>
      </c>
      <c r="N52" s="198">
        <v>35.21</v>
      </c>
      <c r="O52" s="198">
        <v>0</v>
      </c>
      <c r="P52" s="198">
        <v>37.43</v>
      </c>
      <c r="Q52" s="198">
        <v>6.5</v>
      </c>
      <c r="R52" s="198">
        <v>12.64</v>
      </c>
      <c r="S52" s="198">
        <v>7.87</v>
      </c>
      <c r="T52" s="198">
        <v>0</v>
      </c>
      <c r="U52" s="198">
        <v>121.77</v>
      </c>
      <c r="V52" s="198">
        <v>4.24</v>
      </c>
      <c r="W52" s="198">
        <v>12.84</v>
      </c>
      <c r="X52" s="198">
        <v>29.31</v>
      </c>
      <c r="Y52" s="198">
        <v>0</v>
      </c>
      <c r="Z52" s="198">
        <v>75.48</v>
      </c>
      <c r="AA52" s="198">
        <v>22.65</v>
      </c>
      <c r="AB52" s="198">
        <v>0</v>
      </c>
      <c r="AC52" s="198">
        <v>11</v>
      </c>
      <c r="AD52" s="198">
        <v>0</v>
      </c>
      <c r="AE52" s="198">
        <v>0</v>
      </c>
      <c r="AF52" s="198">
        <v>0</v>
      </c>
      <c r="AG52" s="198">
        <v>25.06</v>
      </c>
      <c r="AH52" s="198">
        <v>0</v>
      </c>
      <c r="AI52" s="198">
        <v>5</v>
      </c>
      <c r="AJ52" s="198">
        <v>0</v>
      </c>
      <c r="AK52" s="198">
        <v>65.88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17.7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2.91</v>
      </c>
      <c r="K53" s="198">
        <v>4.57</v>
      </c>
      <c r="L53" s="198">
        <v>320</v>
      </c>
      <c r="M53" s="198">
        <v>21.76</v>
      </c>
      <c r="N53" s="198">
        <v>35.21</v>
      </c>
      <c r="O53" s="198">
        <v>0</v>
      </c>
      <c r="P53" s="198">
        <v>37.43</v>
      </c>
      <c r="Q53" s="198">
        <v>6.5</v>
      </c>
      <c r="R53" s="198">
        <v>12.64</v>
      </c>
      <c r="S53" s="198">
        <v>7.87</v>
      </c>
      <c r="T53" s="198">
        <v>0</v>
      </c>
      <c r="U53" s="198">
        <v>121.77</v>
      </c>
      <c r="V53" s="198">
        <v>4.24</v>
      </c>
      <c r="W53" s="198">
        <v>12.84</v>
      </c>
      <c r="X53" s="198">
        <v>29.31</v>
      </c>
      <c r="Y53" s="198">
        <v>0</v>
      </c>
      <c r="Z53" s="198">
        <v>75.48</v>
      </c>
      <c r="AA53" s="198">
        <v>22.65</v>
      </c>
      <c r="AB53" s="198">
        <v>0</v>
      </c>
      <c r="AC53" s="198">
        <v>11</v>
      </c>
      <c r="AD53" s="198">
        <v>0</v>
      </c>
      <c r="AE53" s="198">
        <v>0</v>
      </c>
      <c r="AF53" s="198">
        <v>0</v>
      </c>
      <c r="AG53" s="198">
        <v>25.06</v>
      </c>
      <c r="AH53" s="198">
        <v>0</v>
      </c>
      <c r="AI53" s="198">
        <v>5</v>
      </c>
      <c r="AJ53" s="198">
        <v>0</v>
      </c>
      <c r="AK53" s="198">
        <v>65.88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17.7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2.91</v>
      </c>
      <c r="K54" s="198">
        <v>4.57</v>
      </c>
      <c r="L54" s="198">
        <v>320</v>
      </c>
      <c r="M54" s="198">
        <v>21.76</v>
      </c>
      <c r="N54" s="198">
        <v>35.21</v>
      </c>
      <c r="O54" s="198">
        <v>0</v>
      </c>
      <c r="P54" s="198">
        <v>37.43</v>
      </c>
      <c r="Q54" s="198">
        <v>6.5</v>
      </c>
      <c r="R54" s="198">
        <v>12.64</v>
      </c>
      <c r="S54" s="198">
        <v>7.87</v>
      </c>
      <c r="T54" s="198">
        <v>0</v>
      </c>
      <c r="U54" s="198">
        <v>121.77</v>
      </c>
      <c r="V54" s="198">
        <v>4.24</v>
      </c>
      <c r="W54" s="198">
        <v>12.84</v>
      </c>
      <c r="X54" s="198">
        <v>29.31</v>
      </c>
      <c r="Y54" s="198">
        <v>0</v>
      </c>
      <c r="Z54" s="198">
        <v>75.48</v>
      </c>
      <c r="AA54" s="198">
        <v>22.65</v>
      </c>
      <c r="AB54" s="198">
        <v>0</v>
      </c>
      <c r="AC54" s="198">
        <v>11</v>
      </c>
      <c r="AD54" s="198">
        <v>0</v>
      </c>
      <c r="AE54" s="198">
        <v>0</v>
      </c>
      <c r="AF54" s="198">
        <v>0</v>
      </c>
      <c r="AG54" s="198">
        <v>25.06</v>
      </c>
      <c r="AH54" s="198">
        <v>0</v>
      </c>
      <c r="AI54" s="198">
        <v>5</v>
      </c>
      <c r="AJ54" s="198">
        <v>0</v>
      </c>
      <c r="AK54" s="198">
        <v>65.88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17.7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2.91</v>
      </c>
      <c r="K55" s="198">
        <v>4.57</v>
      </c>
      <c r="L55" s="198">
        <v>310.88</v>
      </c>
      <c r="M55" s="198">
        <v>21.76</v>
      </c>
      <c r="N55" s="198">
        <v>35.21</v>
      </c>
      <c r="O55" s="198">
        <v>0</v>
      </c>
      <c r="P55" s="198">
        <v>37.43</v>
      </c>
      <c r="Q55" s="198">
        <v>6.5</v>
      </c>
      <c r="R55" s="198">
        <v>12.64</v>
      </c>
      <c r="S55" s="198">
        <v>7.87</v>
      </c>
      <c r="T55" s="198">
        <v>0</v>
      </c>
      <c r="U55" s="198">
        <v>121.77</v>
      </c>
      <c r="V55" s="198">
        <v>4.24</v>
      </c>
      <c r="W55" s="198">
        <v>12.84</v>
      </c>
      <c r="X55" s="198">
        <v>29.31</v>
      </c>
      <c r="Y55" s="198">
        <v>0</v>
      </c>
      <c r="Z55" s="198">
        <v>75.48</v>
      </c>
      <c r="AA55" s="198">
        <v>22.65</v>
      </c>
      <c r="AB55" s="198">
        <v>0</v>
      </c>
      <c r="AC55" s="198">
        <v>8.2899999999999991</v>
      </c>
      <c r="AD55" s="198">
        <v>0</v>
      </c>
      <c r="AE55" s="198">
        <v>0</v>
      </c>
      <c r="AF55" s="198">
        <v>0</v>
      </c>
      <c r="AG55" s="198">
        <v>25.06</v>
      </c>
      <c r="AH55" s="198">
        <v>0</v>
      </c>
      <c r="AI55" s="198">
        <v>2.89</v>
      </c>
      <c r="AJ55" s="198">
        <v>0</v>
      </c>
      <c r="AK55" s="198">
        <v>65.88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17.7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2.91</v>
      </c>
      <c r="K56" s="198">
        <v>4.57</v>
      </c>
      <c r="L56" s="198">
        <v>310.88</v>
      </c>
      <c r="M56" s="198">
        <v>21.76</v>
      </c>
      <c r="N56" s="198">
        <v>35.21</v>
      </c>
      <c r="O56" s="198">
        <v>0</v>
      </c>
      <c r="P56" s="198">
        <v>37.43</v>
      </c>
      <c r="Q56" s="198">
        <v>6.5</v>
      </c>
      <c r="R56" s="198">
        <v>12.64</v>
      </c>
      <c r="S56" s="198">
        <v>7.87</v>
      </c>
      <c r="T56" s="198">
        <v>0</v>
      </c>
      <c r="U56" s="198">
        <v>121.77</v>
      </c>
      <c r="V56" s="198">
        <v>4.24</v>
      </c>
      <c r="W56" s="198">
        <v>12.84</v>
      </c>
      <c r="X56" s="198">
        <v>29.31</v>
      </c>
      <c r="Y56" s="198">
        <v>0</v>
      </c>
      <c r="Z56" s="198">
        <v>75.48</v>
      </c>
      <c r="AA56" s="198">
        <v>22.65</v>
      </c>
      <c r="AB56" s="198">
        <v>0</v>
      </c>
      <c r="AC56" s="198">
        <v>11</v>
      </c>
      <c r="AD56" s="198">
        <v>0</v>
      </c>
      <c r="AE56" s="198">
        <v>0</v>
      </c>
      <c r="AF56" s="198">
        <v>0</v>
      </c>
      <c r="AG56" s="198">
        <v>25.06</v>
      </c>
      <c r="AH56" s="198">
        <v>0</v>
      </c>
      <c r="AI56" s="198">
        <v>5</v>
      </c>
      <c r="AJ56" s="198">
        <v>0</v>
      </c>
      <c r="AK56" s="198">
        <v>65.88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17.7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2.91</v>
      </c>
      <c r="K57" s="198">
        <v>4.57</v>
      </c>
      <c r="L57" s="198">
        <v>310.88</v>
      </c>
      <c r="M57" s="198">
        <v>21.76</v>
      </c>
      <c r="N57" s="198">
        <v>35.21</v>
      </c>
      <c r="O57" s="198">
        <v>0</v>
      </c>
      <c r="P57" s="198">
        <v>37.43</v>
      </c>
      <c r="Q57" s="198">
        <v>6.5</v>
      </c>
      <c r="R57" s="198">
        <v>12.64</v>
      </c>
      <c r="S57" s="198">
        <v>7.87</v>
      </c>
      <c r="T57" s="198">
        <v>0</v>
      </c>
      <c r="U57" s="198">
        <v>121.77</v>
      </c>
      <c r="V57" s="198">
        <v>4.24</v>
      </c>
      <c r="W57" s="198">
        <v>12.84</v>
      </c>
      <c r="X57" s="198">
        <v>29.31</v>
      </c>
      <c r="Y57" s="198">
        <v>0</v>
      </c>
      <c r="Z57" s="198">
        <v>75.48</v>
      </c>
      <c r="AA57" s="198">
        <v>22.65</v>
      </c>
      <c r="AB57" s="198">
        <v>0</v>
      </c>
      <c r="AC57" s="198">
        <v>11</v>
      </c>
      <c r="AD57" s="198">
        <v>0</v>
      </c>
      <c r="AE57" s="198">
        <v>0</v>
      </c>
      <c r="AF57" s="198">
        <v>0</v>
      </c>
      <c r="AG57" s="198">
        <v>25.06</v>
      </c>
      <c r="AH57" s="198">
        <v>0</v>
      </c>
      <c r="AI57" s="198">
        <v>4.5</v>
      </c>
      <c r="AJ57" s="198">
        <v>0</v>
      </c>
      <c r="AK57" s="198">
        <v>65.88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17.7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2.91</v>
      </c>
      <c r="K58" s="198">
        <v>4.57</v>
      </c>
      <c r="L58" s="198">
        <v>310.88</v>
      </c>
      <c r="M58" s="198">
        <v>21.76</v>
      </c>
      <c r="N58" s="198">
        <v>35.21</v>
      </c>
      <c r="O58" s="198">
        <v>0</v>
      </c>
      <c r="P58" s="198">
        <v>37.43</v>
      </c>
      <c r="Q58" s="198">
        <v>6.5</v>
      </c>
      <c r="R58" s="198">
        <v>12.64</v>
      </c>
      <c r="S58" s="198">
        <v>7.87</v>
      </c>
      <c r="T58" s="198">
        <v>0</v>
      </c>
      <c r="U58" s="198">
        <v>121.77</v>
      </c>
      <c r="V58" s="198">
        <v>4.24</v>
      </c>
      <c r="W58" s="198">
        <v>12.84</v>
      </c>
      <c r="X58" s="198">
        <v>29.31</v>
      </c>
      <c r="Y58" s="198">
        <v>0</v>
      </c>
      <c r="Z58" s="198">
        <v>75.48</v>
      </c>
      <c r="AA58" s="198">
        <v>22.65</v>
      </c>
      <c r="AB58" s="198">
        <v>0</v>
      </c>
      <c r="AC58" s="198">
        <v>11</v>
      </c>
      <c r="AD58" s="198">
        <v>0</v>
      </c>
      <c r="AE58" s="198">
        <v>0</v>
      </c>
      <c r="AF58" s="198">
        <v>0</v>
      </c>
      <c r="AG58" s="198">
        <v>25.06</v>
      </c>
      <c r="AH58" s="198">
        <v>0</v>
      </c>
      <c r="AI58" s="198">
        <v>5</v>
      </c>
      <c r="AJ58" s="198">
        <v>0</v>
      </c>
      <c r="AK58" s="198">
        <v>65.88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17.7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2.91</v>
      </c>
      <c r="K59" s="198">
        <v>4.57</v>
      </c>
      <c r="L59" s="198">
        <v>437.17</v>
      </c>
      <c r="M59" s="198">
        <v>24.14</v>
      </c>
      <c r="N59" s="198">
        <v>35.21</v>
      </c>
      <c r="O59" s="198">
        <v>0</v>
      </c>
      <c r="P59" s="198">
        <v>37.43</v>
      </c>
      <c r="Q59" s="198">
        <v>6.5</v>
      </c>
      <c r="R59" s="198">
        <v>12.64</v>
      </c>
      <c r="S59" s="198">
        <v>7.87</v>
      </c>
      <c r="T59" s="198">
        <v>0</v>
      </c>
      <c r="U59" s="198">
        <v>121.77</v>
      </c>
      <c r="V59" s="198">
        <v>4.24</v>
      </c>
      <c r="W59" s="198">
        <v>12.84</v>
      </c>
      <c r="X59" s="198">
        <v>29.31</v>
      </c>
      <c r="Y59" s="198">
        <v>0</v>
      </c>
      <c r="Z59" s="198">
        <v>75.48</v>
      </c>
      <c r="AA59" s="198">
        <v>22.65</v>
      </c>
      <c r="AB59" s="198">
        <v>0</v>
      </c>
      <c r="AC59" s="198">
        <v>10.67</v>
      </c>
      <c r="AD59" s="198">
        <v>0</v>
      </c>
      <c r="AE59" s="198">
        <v>0</v>
      </c>
      <c r="AF59" s="198">
        <v>0</v>
      </c>
      <c r="AG59" s="198">
        <v>25.06</v>
      </c>
      <c r="AH59" s="198">
        <v>0</v>
      </c>
      <c r="AI59" s="198">
        <v>5</v>
      </c>
      <c r="AJ59" s="198">
        <v>0</v>
      </c>
      <c r="AK59" s="198">
        <v>65.88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17.7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2.91</v>
      </c>
      <c r="K60" s="198">
        <v>4.57</v>
      </c>
      <c r="L60" s="198">
        <v>562.02</v>
      </c>
      <c r="M60" s="198">
        <v>24.14</v>
      </c>
      <c r="N60" s="198">
        <v>35.21</v>
      </c>
      <c r="O60" s="198">
        <v>0</v>
      </c>
      <c r="P60" s="198">
        <v>37.43</v>
      </c>
      <c r="Q60" s="198">
        <v>6.5</v>
      </c>
      <c r="R60" s="198">
        <v>12.64</v>
      </c>
      <c r="S60" s="198">
        <v>7.87</v>
      </c>
      <c r="T60" s="198">
        <v>0</v>
      </c>
      <c r="U60" s="198">
        <v>121.77</v>
      </c>
      <c r="V60" s="198">
        <v>4.24</v>
      </c>
      <c r="W60" s="198">
        <v>12.84</v>
      </c>
      <c r="X60" s="198">
        <v>29.31</v>
      </c>
      <c r="Y60" s="198">
        <v>0</v>
      </c>
      <c r="Z60" s="198">
        <v>75.48</v>
      </c>
      <c r="AA60" s="198">
        <v>22.65</v>
      </c>
      <c r="AB60" s="198">
        <v>0</v>
      </c>
      <c r="AC60" s="198">
        <v>10.67</v>
      </c>
      <c r="AD60" s="198">
        <v>0</v>
      </c>
      <c r="AE60" s="198">
        <v>0</v>
      </c>
      <c r="AF60" s="198">
        <v>0</v>
      </c>
      <c r="AG60" s="198">
        <v>25.06</v>
      </c>
      <c r="AH60" s="198">
        <v>0</v>
      </c>
      <c r="AI60" s="198">
        <v>5</v>
      </c>
      <c r="AJ60" s="198">
        <v>0</v>
      </c>
      <c r="AK60" s="198">
        <v>65.88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17.7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2.91</v>
      </c>
      <c r="K61" s="198">
        <v>4.57</v>
      </c>
      <c r="L61" s="198">
        <v>562.02</v>
      </c>
      <c r="M61" s="198">
        <v>24.14</v>
      </c>
      <c r="N61" s="198">
        <v>35.21</v>
      </c>
      <c r="O61" s="198">
        <v>0</v>
      </c>
      <c r="P61" s="198">
        <v>37.43</v>
      </c>
      <c r="Q61" s="198">
        <v>6.5</v>
      </c>
      <c r="R61" s="198">
        <v>12.64</v>
      </c>
      <c r="S61" s="198">
        <v>7.87</v>
      </c>
      <c r="T61" s="198">
        <v>0</v>
      </c>
      <c r="U61" s="198">
        <v>121.77</v>
      </c>
      <c r="V61" s="198">
        <v>4.24</v>
      </c>
      <c r="W61" s="198">
        <v>12.84</v>
      </c>
      <c r="X61" s="198">
        <v>29.31</v>
      </c>
      <c r="Y61" s="198">
        <v>0</v>
      </c>
      <c r="Z61" s="198">
        <v>75.48</v>
      </c>
      <c r="AA61" s="198">
        <v>22.65</v>
      </c>
      <c r="AB61" s="198">
        <v>0</v>
      </c>
      <c r="AC61" s="198">
        <v>10.67</v>
      </c>
      <c r="AD61" s="198">
        <v>0</v>
      </c>
      <c r="AE61" s="198">
        <v>0</v>
      </c>
      <c r="AF61" s="198">
        <v>0</v>
      </c>
      <c r="AG61" s="198">
        <v>25.06</v>
      </c>
      <c r="AH61" s="198">
        <v>0</v>
      </c>
      <c r="AI61" s="198">
        <v>4.5</v>
      </c>
      <c r="AJ61" s="198">
        <v>0</v>
      </c>
      <c r="AK61" s="198">
        <v>65.88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17.7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2.91</v>
      </c>
      <c r="K62" s="198">
        <v>4.57</v>
      </c>
      <c r="L62" s="198">
        <v>562.02</v>
      </c>
      <c r="M62" s="198">
        <v>24.14</v>
      </c>
      <c r="N62" s="198">
        <v>35.21</v>
      </c>
      <c r="O62" s="198">
        <v>0</v>
      </c>
      <c r="P62" s="198">
        <v>37.43</v>
      </c>
      <c r="Q62" s="198">
        <v>6.5</v>
      </c>
      <c r="R62" s="198">
        <v>12.64</v>
      </c>
      <c r="S62" s="198">
        <v>7.87</v>
      </c>
      <c r="T62" s="198">
        <v>0</v>
      </c>
      <c r="U62" s="198">
        <v>121.77</v>
      </c>
      <c r="V62" s="198">
        <v>4.24</v>
      </c>
      <c r="W62" s="198">
        <v>12.84</v>
      </c>
      <c r="X62" s="198">
        <v>29.31</v>
      </c>
      <c r="Y62" s="198">
        <v>0</v>
      </c>
      <c r="Z62" s="198">
        <v>75.48</v>
      </c>
      <c r="AA62" s="198">
        <v>22.65</v>
      </c>
      <c r="AB62" s="198">
        <v>0</v>
      </c>
      <c r="AC62" s="198">
        <v>10.67</v>
      </c>
      <c r="AD62" s="198">
        <v>0</v>
      </c>
      <c r="AE62" s="198">
        <v>0</v>
      </c>
      <c r="AF62" s="198">
        <v>0</v>
      </c>
      <c r="AG62" s="198">
        <v>25.06</v>
      </c>
      <c r="AH62" s="198">
        <v>0</v>
      </c>
      <c r="AI62" s="198">
        <v>4.5</v>
      </c>
      <c r="AJ62" s="198">
        <v>0</v>
      </c>
      <c r="AK62" s="198">
        <v>65.88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17.7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2.91</v>
      </c>
      <c r="K63" s="198">
        <v>4.57</v>
      </c>
      <c r="L63" s="198">
        <v>562.02</v>
      </c>
      <c r="M63" s="198">
        <v>24.14</v>
      </c>
      <c r="N63" s="198">
        <v>35.21</v>
      </c>
      <c r="O63" s="198">
        <v>0</v>
      </c>
      <c r="P63" s="198">
        <v>37.43</v>
      </c>
      <c r="Q63" s="198">
        <v>6.5</v>
      </c>
      <c r="R63" s="198">
        <v>12.64</v>
      </c>
      <c r="S63" s="198">
        <v>7.87</v>
      </c>
      <c r="T63" s="198">
        <v>0</v>
      </c>
      <c r="U63" s="198">
        <v>121.77</v>
      </c>
      <c r="V63" s="198">
        <v>4.24</v>
      </c>
      <c r="W63" s="198">
        <v>12.84</v>
      </c>
      <c r="X63" s="198">
        <v>29.31</v>
      </c>
      <c r="Y63" s="198">
        <v>0</v>
      </c>
      <c r="Z63" s="198">
        <v>75.48</v>
      </c>
      <c r="AA63" s="198">
        <v>22.65</v>
      </c>
      <c r="AB63" s="198">
        <v>0</v>
      </c>
      <c r="AC63" s="198">
        <v>10.67</v>
      </c>
      <c r="AD63" s="198">
        <v>0</v>
      </c>
      <c r="AE63" s="198">
        <v>0</v>
      </c>
      <c r="AF63" s="198">
        <v>0</v>
      </c>
      <c r="AG63" s="198">
        <v>25.06</v>
      </c>
      <c r="AH63" s="198">
        <v>0</v>
      </c>
      <c r="AI63" s="198">
        <v>5</v>
      </c>
      <c r="AJ63" s="198">
        <v>0</v>
      </c>
      <c r="AK63" s="198">
        <v>65.88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17.7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2.91</v>
      </c>
      <c r="K64" s="198">
        <v>4.57</v>
      </c>
      <c r="L64" s="198">
        <v>562.02</v>
      </c>
      <c r="M64" s="198">
        <v>24.14</v>
      </c>
      <c r="N64" s="198">
        <v>35.21</v>
      </c>
      <c r="O64" s="198">
        <v>0</v>
      </c>
      <c r="P64" s="198">
        <v>37.43</v>
      </c>
      <c r="Q64" s="198">
        <v>6.5</v>
      </c>
      <c r="R64" s="198">
        <v>12.64</v>
      </c>
      <c r="S64" s="198">
        <v>7.87</v>
      </c>
      <c r="T64" s="198">
        <v>0</v>
      </c>
      <c r="U64" s="198">
        <v>121.77</v>
      </c>
      <c r="V64" s="198">
        <v>4.24</v>
      </c>
      <c r="W64" s="198">
        <v>12.84</v>
      </c>
      <c r="X64" s="198">
        <v>29.31</v>
      </c>
      <c r="Y64" s="198">
        <v>0</v>
      </c>
      <c r="Z64" s="198">
        <v>75.48</v>
      </c>
      <c r="AA64" s="198">
        <v>22.65</v>
      </c>
      <c r="AB64" s="198">
        <v>0</v>
      </c>
      <c r="AC64" s="198">
        <v>10.67</v>
      </c>
      <c r="AD64" s="198">
        <v>0</v>
      </c>
      <c r="AE64" s="198">
        <v>0</v>
      </c>
      <c r="AF64" s="198">
        <v>0</v>
      </c>
      <c r="AG64" s="198">
        <v>25.06</v>
      </c>
      <c r="AH64" s="198">
        <v>0</v>
      </c>
      <c r="AI64" s="198">
        <v>5</v>
      </c>
      <c r="AJ64" s="198">
        <v>0</v>
      </c>
      <c r="AK64" s="198">
        <v>65.88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17.7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2.91</v>
      </c>
      <c r="K65" s="198">
        <v>4.57</v>
      </c>
      <c r="L65" s="198">
        <v>562.02</v>
      </c>
      <c r="M65" s="198">
        <v>24.14</v>
      </c>
      <c r="N65" s="198">
        <v>35.21</v>
      </c>
      <c r="O65" s="198">
        <v>0</v>
      </c>
      <c r="P65" s="198">
        <v>37.43</v>
      </c>
      <c r="Q65" s="198">
        <v>6.5</v>
      </c>
      <c r="R65" s="198">
        <v>12.64</v>
      </c>
      <c r="S65" s="198">
        <v>7.87</v>
      </c>
      <c r="T65" s="198">
        <v>0</v>
      </c>
      <c r="U65" s="198">
        <v>121.77</v>
      </c>
      <c r="V65" s="198">
        <v>4.24</v>
      </c>
      <c r="W65" s="198">
        <v>12.84</v>
      </c>
      <c r="X65" s="198">
        <v>29.31</v>
      </c>
      <c r="Y65" s="198">
        <v>0</v>
      </c>
      <c r="Z65" s="198">
        <v>75.48</v>
      </c>
      <c r="AA65" s="198">
        <v>22.65</v>
      </c>
      <c r="AB65" s="198">
        <v>0</v>
      </c>
      <c r="AC65" s="198">
        <v>10.67</v>
      </c>
      <c r="AD65" s="198">
        <v>0</v>
      </c>
      <c r="AE65" s="198">
        <v>0</v>
      </c>
      <c r="AF65" s="198">
        <v>0</v>
      </c>
      <c r="AG65" s="198">
        <v>25.06</v>
      </c>
      <c r="AH65" s="198">
        <v>0</v>
      </c>
      <c r="AI65" s="198">
        <v>5</v>
      </c>
      <c r="AJ65" s="198">
        <v>0</v>
      </c>
      <c r="AK65" s="198">
        <v>65.88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17.7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2.91</v>
      </c>
      <c r="K66" s="198">
        <v>4.57</v>
      </c>
      <c r="L66" s="198">
        <v>562.02</v>
      </c>
      <c r="M66" s="198">
        <v>24.14</v>
      </c>
      <c r="N66" s="198">
        <v>35.21</v>
      </c>
      <c r="O66" s="198">
        <v>0</v>
      </c>
      <c r="P66" s="198">
        <v>37.43</v>
      </c>
      <c r="Q66" s="198">
        <v>6.5</v>
      </c>
      <c r="R66" s="198">
        <v>12.64</v>
      </c>
      <c r="S66" s="198">
        <v>7.87</v>
      </c>
      <c r="T66" s="198">
        <v>0</v>
      </c>
      <c r="U66" s="198">
        <v>121.77</v>
      </c>
      <c r="V66" s="198">
        <v>4.24</v>
      </c>
      <c r="W66" s="198">
        <v>12.84</v>
      </c>
      <c r="X66" s="198">
        <v>29.31</v>
      </c>
      <c r="Y66" s="198">
        <v>0</v>
      </c>
      <c r="Z66" s="198">
        <v>75.48</v>
      </c>
      <c r="AA66" s="198">
        <v>22.65</v>
      </c>
      <c r="AB66" s="198">
        <v>0</v>
      </c>
      <c r="AC66" s="198">
        <v>10.67</v>
      </c>
      <c r="AD66" s="198">
        <v>0</v>
      </c>
      <c r="AE66" s="198">
        <v>0</v>
      </c>
      <c r="AF66" s="198">
        <v>0</v>
      </c>
      <c r="AG66" s="198">
        <v>25.06</v>
      </c>
      <c r="AH66" s="198">
        <v>0</v>
      </c>
      <c r="AI66" s="198">
        <v>5</v>
      </c>
      <c r="AJ66" s="198">
        <v>0</v>
      </c>
      <c r="AK66" s="198">
        <v>65.88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17.7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2.91</v>
      </c>
      <c r="K67" s="198">
        <v>4.57</v>
      </c>
      <c r="L67" s="198">
        <v>562.02</v>
      </c>
      <c r="M67" s="198">
        <v>24.14</v>
      </c>
      <c r="N67" s="198">
        <v>35.21</v>
      </c>
      <c r="O67" s="198">
        <v>0</v>
      </c>
      <c r="P67" s="198">
        <v>37.43</v>
      </c>
      <c r="Q67" s="198">
        <v>6.5</v>
      </c>
      <c r="R67" s="198">
        <v>12.64</v>
      </c>
      <c r="S67" s="198">
        <v>7.87</v>
      </c>
      <c r="T67" s="198">
        <v>0</v>
      </c>
      <c r="U67" s="198">
        <v>121.77</v>
      </c>
      <c r="V67" s="198">
        <v>4.24</v>
      </c>
      <c r="W67" s="198">
        <v>12.84</v>
      </c>
      <c r="X67" s="198">
        <v>29.31</v>
      </c>
      <c r="Y67" s="198">
        <v>0</v>
      </c>
      <c r="Z67" s="198">
        <v>75.48</v>
      </c>
      <c r="AA67" s="198">
        <v>22.65</v>
      </c>
      <c r="AB67" s="198">
        <v>0</v>
      </c>
      <c r="AC67" s="198">
        <v>10.67</v>
      </c>
      <c r="AD67" s="198">
        <v>0</v>
      </c>
      <c r="AE67" s="198">
        <v>0</v>
      </c>
      <c r="AF67" s="198">
        <v>0</v>
      </c>
      <c r="AG67" s="198">
        <v>25.06</v>
      </c>
      <c r="AH67" s="198">
        <v>0</v>
      </c>
      <c r="AI67" s="198">
        <v>5</v>
      </c>
      <c r="AJ67" s="198">
        <v>0</v>
      </c>
      <c r="AK67" s="198">
        <v>65.260000000000005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17.7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2.91</v>
      </c>
      <c r="K68" s="198">
        <v>4.57</v>
      </c>
      <c r="L68" s="198">
        <v>562.02</v>
      </c>
      <c r="M68" s="198">
        <v>24.14</v>
      </c>
      <c r="N68" s="198">
        <v>35.21</v>
      </c>
      <c r="O68" s="198">
        <v>0</v>
      </c>
      <c r="P68" s="198">
        <v>37.43</v>
      </c>
      <c r="Q68" s="198">
        <v>6.5</v>
      </c>
      <c r="R68" s="198">
        <v>12.64</v>
      </c>
      <c r="S68" s="198">
        <v>7.87</v>
      </c>
      <c r="T68" s="198">
        <v>0</v>
      </c>
      <c r="U68" s="198">
        <v>121.77</v>
      </c>
      <c r="V68" s="198">
        <v>4.24</v>
      </c>
      <c r="W68" s="198">
        <v>12.84</v>
      </c>
      <c r="X68" s="198">
        <v>29.31</v>
      </c>
      <c r="Y68" s="198">
        <v>0</v>
      </c>
      <c r="Z68" s="198">
        <v>75.48</v>
      </c>
      <c r="AA68" s="198">
        <v>22.65</v>
      </c>
      <c r="AB68" s="198">
        <v>0</v>
      </c>
      <c r="AC68" s="198">
        <v>8.0500000000000007</v>
      </c>
      <c r="AD68" s="198">
        <v>0</v>
      </c>
      <c r="AE68" s="198">
        <v>0</v>
      </c>
      <c r="AF68" s="198">
        <v>0</v>
      </c>
      <c r="AG68" s="198">
        <v>25.06</v>
      </c>
      <c r="AH68" s="198">
        <v>0</v>
      </c>
      <c r="AI68" s="198">
        <v>2.63</v>
      </c>
      <c r="AJ68" s="198">
        <v>0</v>
      </c>
      <c r="AK68" s="198">
        <v>65.260000000000005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17.7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2.91</v>
      </c>
      <c r="K69" s="198">
        <v>4.57</v>
      </c>
      <c r="L69" s="198">
        <v>562.02</v>
      </c>
      <c r="M69" s="198">
        <v>24.14</v>
      </c>
      <c r="N69" s="198">
        <v>35.21</v>
      </c>
      <c r="O69" s="198">
        <v>0</v>
      </c>
      <c r="P69" s="198">
        <v>37.43</v>
      </c>
      <c r="Q69" s="198">
        <v>6.5</v>
      </c>
      <c r="R69" s="198">
        <v>12.64</v>
      </c>
      <c r="S69" s="198">
        <v>7.87</v>
      </c>
      <c r="T69" s="198">
        <v>0</v>
      </c>
      <c r="U69" s="198">
        <v>121.77</v>
      </c>
      <c r="V69" s="198">
        <v>4.24</v>
      </c>
      <c r="W69" s="198">
        <v>12.84</v>
      </c>
      <c r="X69" s="198">
        <v>29.31</v>
      </c>
      <c r="Y69" s="198">
        <v>0</v>
      </c>
      <c r="Z69" s="198">
        <v>75.48</v>
      </c>
      <c r="AA69" s="198">
        <v>22.65</v>
      </c>
      <c r="AB69" s="198">
        <v>0</v>
      </c>
      <c r="AC69" s="198">
        <v>8.0500000000000007</v>
      </c>
      <c r="AD69" s="198">
        <v>0</v>
      </c>
      <c r="AE69" s="198">
        <v>0</v>
      </c>
      <c r="AF69" s="198">
        <v>0</v>
      </c>
      <c r="AG69" s="198">
        <v>25.06</v>
      </c>
      <c r="AH69" s="198">
        <v>0</v>
      </c>
      <c r="AI69" s="198">
        <v>2.63</v>
      </c>
      <c r="AJ69" s="198">
        <v>0</v>
      </c>
      <c r="AK69" s="198">
        <v>65.260000000000005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14.67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2.91</v>
      </c>
      <c r="K70" s="198">
        <v>4.57</v>
      </c>
      <c r="L70" s="198">
        <v>562.02</v>
      </c>
      <c r="M70" s="198">
        <v>24.14</v>
      </c>
      <c r="N70" s="198">
        <v>35.21</v>
      </c>
      <c r="O70" s="198">
        <v>0</v>
      </c>
      <c r="P70" s="198">
        <v>37.43</v>
      </c>
      <c r="Q70" s="198">
        <v>6.5</v>
      </c>
      <c r="R70" s="198">
        <v>12.64</v>
      </c>
      <c r="S70" s="198">
        <v>7.87</v>
      </c>
      <c r="T70" s="198">
        <v>0</v>
      </c>
      <c r="U70" s="198">
        <v>121.77</v>
      </c>
      <c r="V70" s="198">
        <v>4.24</v>
      </c>
      <c r="W70" s="198">
        <v>12.84</v>
      </c>
      <c r="X70" s="198">
        <v>29.31</v>
      </c>
      <c r="Y70" s="198">
        <v>0</v>
      </c>
      <c r="Z70" s="198">
        <v>75.48</v>
      </c>
      <c r="AA70" s="198">
        <v>22.65</v>
      </c>
      <c r="AB70" s="198">
        <v>0</v>
      </c>
      <c r="AC70" s="198">
        <v>8.0500000000000007</v>
      </c>
      <c r="AD70" s="198">
        <v>0</v>
      </c>
      <c r="AE70" s="198">
        <v>0</v>
      </c>
      <c r="AF70" s="198">
        <v>0</v>
      </c>
      <c r="AG70" s="198">
        <v>25.06</v>
      </c>
      <c r="AH70" s="198">
        <v>0</v>
      </c>
      <c r="AI70" s="198">
        <v>2.63</v>
      </c>
      <c r="AJ70" s="198">
        <v>0</v>
      </c>
      <c r="AK70" s="198">
        <v>65.260000000000005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12.37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2.91</v>
      </c>
      <c r="K71" s="198">
        <v>4.57</v>
      </c>
      <c r="L71" s="198">
        <v>562.02</v>
      </c>
      <c r="M71" s="198">
        <v>24.14</v>
      </c>
      <c r="N71" s="198">
        <v>35.21</v>
      </c>
      <c r="O71" s="198">
        <v>0</v>
      </c>
      <c r="P71" s="198">
        <v>37.43</v>
      </c>
      <c r="Q71" s="198">
        <v>6.5</v>
      </c>
      <c r="R71" s="198">
        <v>12.64</v>
      </c>
      <c r="S71" s="198">
        <v>7.87</v>
      </c>
      <c r="T71" s="198">
        <v>0</v>
      </c>
      <c r="U71" s="198">
        <v>121.77</v>
      </c>
      <c r="V71" s="198">
        <v>4.24</v>
      </c>
      <c r="W71" s="198">
        <v>12.84</v>
      </c>
      <c r="X71" s="198">
        <v>29.31</v>
      </c>
      <c r="Y71" s="198">
        <v>0</v>
      </c>
      <c r="Z71" s="198">
        <v>75.48</v>
      </c>
      <c r="AA71" s="198">
        <v>22.65</v>
      </c>
      <c r="AB71" s="198">
        <v>0</v>
      </c>
      <c r="AC71" s="198">
        <v>10.67</v>
      </c>
      <c r="AD71" s="198">
        <v>0</v>
      </c>
      <c r="AE71" s="198">
        <v>0</v>
      </c>
      <c r="AF71" s="198">
        <v>0</v>
      </c>
      <c r="AG71" s="198">
        <v>25.06</v>
      </c>
      <c r="AH71" s="198">
        <v>0</v>
      </c>
      <c r="AI71" s="198">
        <v>5</v>
      </c>
      <c r="AJ71" s="198">
        <v>0</v>
      </c>
      <c r="AK71" s="198">
        <v>66.349999999999994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10.54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2.91</v>
      </c>
      <c r="K72" s="198">
        <v>4.57</v>
      </c>
      <c r="L72" s="198">
        <v>562.02</v>
      </c>
      <c r="M72" s="198">
        <v>24.14</v>
      </c>
      <c r="N72" s="198">
        <v>35.21</v>
      </c>
      <c r="O72" s="198">
        <v>0</v>
      </c>
      <c r="P72" s="198">
        <v>37.43</v>
      </c>
      <c r="Q72" s="198">
        <v>6.5</v>
      </c>
      <c r="R72" s="198">
        <v>12.64</v>
      </c>
      <c r="S72" s="198">
        <v>7.87</v>
      </c>
      <c r="T72" s="198">
        <v>0</v>
      </c>
      <c r="U72" s="198">
        <v>121.77</v>
      </c>
      <c r="V72" s="198">
        <v>4.24</v>
      </c>
      <c r="W72" s="198">
        <v>12.84</v>
      </c>
      <c r="X72" s="198">
        <v>29.31</v>
      </c>
      <c r="Y72" s="198">
        <v>0</v>
      </c>
      <c r="Z72" s="198">
        <v>75.48</v>
      </c>
      <c r="AA72" s="198">
        <v>22.65</v>
      </c>
      <c r="AB72" s="198">
        <v>0</v>
      </c>
      <c r="AC72" s="198">
        <v>10.67</v>
      </c>
      <c r="AD72" s="198">
        <v>0</v>
      </c>
      <c r="AE72" s="198">
        <v>0</v>
      </c>
      <c r="AF72" s="198">
        <v>0</v>
      </c>
      <c r="AG72" s="198">
        <v>25.06</v>
      </c>
      <c r="AH72" s="198">
        <v>0</v>
      </c>
      <c r="AI72" s="198">
        <v>5</v>
      </c>
      <c r="AJ72" s="198">
        <v>0</v>
      </c>
      <c r="AK72" s="198">
        <v>66.349999999999994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9.5399999999999991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2.91</v>
      </c>
      <c r="K73" s="198">
        <v>4.57</v>
      </c>
      <c r="L73" s="198">
        <v>562.02</v>
      </c>
      <c r="M73" s="198">
        <v>24.14</v>
      </c>
      <c r="N73" s="198">
        <v>35.21</v>
      </c>
      <c r="O73" s="198">
        <v>0</v>
      </c>
      <c r="P73" s="198">
        <v>37.43</v>
      </c>
      <c r="Q73" s="198">
        <v>6.5</v>
      </c>
      <c r="R73" s="198">
        <v>12.64</v>
      </c>
      <c r="S73" s="198">
        <v>7.87</v>
      </c>
      <c r="T73" s="198">
        <v>0</v>
      </c>
      <c r="U73" s="198">
        <v>121.77</v>
      </c>
      <c r="V73" s="198">
        <v>4.24</v>
      </c>
      <c r="W73" s="198">
        <v>12.7</v>
      </c>
      <c r="X73" s="198">
        <v>29.31</v>
      </c>
      <c r="Y73" s="198">
        <v>0</v>
      </c>
      <c r="Z73" s="198">
        <v>75.48</v>
      </c>
      <c r="AA73" s="198">
        <v>22.65</v>
      </c>
      <c r="AB73" s="198">
        <v>0</v>
      </c>
      <c r="AC73" s="198">
        <v>10.67</v>
      </c>
      <c r="AD73" s="198">
        <v>0</v>
      </c>
      <c r="AE73" s="198">
        <v>0</v>
      </c>
      <c r="AF73" s="198">
        <v>0</v>
      </c>
      <c r="AG73" s="198">
        <v>25.06</v>
      </c>
      <c r="AH73" s="198">
        <v>0</v>
      </c>
      <c r="AI73" s="198">
        <v>5</v>
      </c>
      <c r="AJ73" s="198">
        <v>0</v>
      </c>
      <c r="AK73" s="198">
        <v>66.349999999999994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7.03</v>
      </c>
      <c r="AR73" s="198">
        <v>0</v>
      </c>
      <c r="AS73" s="198">
        <v>0</v>
      </c>
      <c r="AT73" s="198">
        <v>2.1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0.39</v>
      </c>
      <c r="J74" s="198">
        <v>2.91</v>
      </c>
      <c r="K74" s="198">
        <v>4.57</v>
      </c>
      <c r="L74" s="198">
        <v>562.02</v>
      </c>
      <c r="M74" s="198">
        <v>24.14</v>
      </c>
      <c r="N74" s="198">
        <v>35.21</v>
      </c>
      <c r="O74" s="198">
        <v>0</v>
      </c>
      <c r="P74" s="198">
        <v>37.43</v>
      </c>
      <c r="Q74" s="198">
        <v>6.5</v>
      </c>
      <c r="R74" s="198">
        <v>12.64</v>
      </c>
      <c r="S74" s="198">
        <v>7.87</v>
      </c>
      <c r="T74" s="198">
        <v>0</v>
      </c>
      <c r="U74" s="198">
        <v>121.77</v>
      </c>
      <c r="V74" s="198">
        <v>4.24</v>
      </c>
      <c r="W74" s="198">
        <v>12.7</v>
      </c>
      <c r="X74" s="198">
        <v>29.31</v>
      </c>
      <c r="Y74" s="198">
        <v>0</v>
      </c>
      <c r="Z74" s="198">
        <v>75.48</v>
      </c>
      <c r="AA74" s="198">
        <v>22.65</v>
      </c>
      <c r="AB74" s="198">
        <v>0</v>
      </c>
      <c r="AC74" s="198">
        <v>10.67</v>
      </c>
      <c r="AD74" s="198">
        <v>0</v>
      </c>
      <c r="AE74" s="198">
        <v>0</v>
      </c>
      <c r="AF74" s="198">
        <v>0</v>
      </c>
      <c r="AG74" s="198">
        <v>25.06</v>
      </c>
      <c r="AH74" s="198">
        <v>0</v>
      </c>
      <c r="AI74" s="198">
        <v>5</v>
      </c>
      <c r="AJ74" s="198">
        <v>0</v>
      </c>
      <c r="AK74" s="198">
        <v>66.349999999999994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2.96</v>
      </c>
      <c r="AR74" s="198">
        <v>0</v>
      </c>
      <c r="AS74" s="198">
        <v>0</v>
      </c>
      <c r="AT74" s="198">
        <v>2.1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0.39</v>
      </c>
      <c r="J75" s="198">
        <v>2.91</v>
      </c>
      <c r="K75" s="198">
        <v>4.57</v>
      </c>
      <c r="L75" s="198">
        <v>562.02</v>
      </c>
      <c r="M75" s="198">
        <v>24.14</v>
      </c>
      <c r="N75" s="198">
        <v>35.21</v>
      </c>
      <c r="O75" s="198">
        <v>0</v>
      </c>
      <c r="P75" s="198">
        <v>37.43</v>
      </c>
      <c r="Q75" s="198">
        <v>6.5</v>
      </c>
      <c r="R75" s="198">
        <v>12.64</v>
      </c>
      <c r="S75" s="198">
        <v>7.87</v>
      </c>
      <c r="T75" s="198">
        <v>0</v>
      </c>
      <c r="U75" s="198">
        <v>121.77</v>
      </c>
      <c r="V75" s="198">
        <v>4.24</v>
      </c>
      <c r="W75" s="198">
        <v>12.7</v>
      </c>
      <c r="X75" s="198">
        <v>29.31</v>
      </c>
      <c r="Y75" s="198">
        <v>0</v>
      </c>
      <c r="Z75" s="198">
        <v>75.48</v>
      </c>
      <c r="AA75" s="198">
        <v>22.65</v>
      </c>
      <c r="AB75" s="198">
        <v>0</v>
      </c>
      <c r="AC75" s="198">
        <v>10.67</v>
      </c>
      <c r="AD75" s="198">
        <v>0</v>
      </c>
      <c r="AE75" s="198">
        <v>0</v>
      </c>
      <c r="AF75" s="198">
        <v>0</v>
      </c>
      <c r="AG75" s="198">
        <v>25.06</v>
      </c>
      <c r="AH75" s="198">
        <v>0</v>
      </c>
      <c r="AI75" s="198">
        <v>5</v>
      </c>
      <c r="AJ75" s="198">
        <v>0</v>
      </c>
      <c r="AK75" s="198">
        <v>66.349999999999994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2.1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0.39</v>
      </c>
      <c r="J76" s="198">
        <v>2.91</v>
      </c>
      <c r="K76" s="198">
        <v>4.57</v>
      </c>
      <c r="L76" s="198">
        <v>562.02</v>
      </c>
      <c r="M76" s="198">
        <v>24.14</v>
      </c>
      <c r="N76" s="198">
        <v>35.21</v>
      </c>
      <c r="O76" s="198">
        <v>0</v>
      </c>
      <c r="P76" s="198">
        <v>37.43</v>
      </c>
      <c r="Q76" s="198">
        <v>6.5</v>
      </c>
      <c r="R76" s="198">
        <v>12.64</v>
      </c>
      <c r="S76" s="198">
        <v>7.87</v>
      </c>
      <c r="T76" s="198">
        <v>0</v>
      </c>
      <c r="U76" s="198">
        <v>121.77</v>
      </c>
      <c r="V76" s="198">
        <v>4.24</v>
      </c>
      <c r="W76" s="198">
        <v>12.7</v>
      </c>
      <c r="X76" s="198">
        <v>29.31</v>
      </c>
      <c r="Y76" s="198">
        <v>0</v>
      </c>
      <c r="Z76" s="198">
        <v>75.48</v>
      </c>
      <c r="AA76" s="198">
        <v>22.65</v>
      </c>
      <c r="AB76" s="198">
        <v>0</v>
      </c>
      <c r="AC76" s="198">
        <v>10.67</v>
      </c>
      <c r="AD76" s="198">
        <v>0</v>
      </c>
      <c r="AE76" s="198">
        <v>0</v>
      </c>
      <c r="AF76" s="198">
        <v>0</v>
      </c>
      <c r="AG76" s="198">
        <v>25.06</v>
      </c>
      <c r="AH76" s="198">
        <v>0</v>
      </c>
      <c r="AI76" s="198">
        <v>5</v>
      </c>
      <c r="AJ76" s="198">
        <v>0</v>
      </c>
      <c r="AK76" s="198">
        <v>66.349999999999994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2.1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2.91</v>
      </c>
      <c r="K77" s="198">
        <v>4.57</v>
      </c>
      <c r="L77" s="198">
        <v>562.02</v>
      </c>
      <c r="M77" s="198">
        <v>24.14</v>
      </c>
      <c r="N77" s="198">
        <v>35.21</v>
      </c>
      <c r="O77" s="198">
        <v>0</v>
      </c>
      <c r="P77" s="198">
        <v>37.43</v>
      </c>
      <c r="Q77" s="198">
        <v>6.5</v>
      </c>
      <c r="R77" s="198">
        <v>12.64</v>
      </c>
      <c r="S77" s="198">
        <v>7.87</v>
      </c>
      <c r="T77" s="198">
        <v>0</v>
      </c>
      <c r="U77" s="198">
        <v>121.77</v>
      </c>
      <c r="V77" s="198">
        <v>4.24</v>
      </c>
      <c r="W77" s="198">
        <v>12.7</v>
      </c>
      <c r="X77" s="198">
        <v>29.31</v>
      </c>
      <c r="Y77" s="198">
        <v>0</v>
      </c>
      <c r="Z77" s="198">
        <v>75.48</v>
      </c>
      <c r="AA77" s="198">
        <v>22.65</v>
      </c>
      <c r="AB77" s="198">
        <v>0</v>
      </c>
      <c r="AC77" s="198">
        <v>10.67</v>
      </c>
      <c r="AD77" s="198">
        <v>0</v>
      </c>
      <c r="AE77" s="198">
        <v>0</v>
      </c>
      <c r="AF77" s="198">
        <v>0</v>
      </c>
      <c r="AG77" s="198">
        <v>25.06</v>
      </c>
      <c r="AH77" s="198">
        <v>0</v>
      </c>
      <c r="AI77" s="198">
        <v>5</v>
      </c>
      <c r="AJ77" s="198">
        <v>0</v>
      </c>
      <c r="AK77" s="198">
        <v>66.349999999999994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2.1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2.91</v>
      </c>
      <c r="K78" s="198">
        <v>4.57</v>
      </c>
      <c r="L78" s="198">
        <v>562.02</v>
      </c>
      <c r="M78" s="198">
        <v>24.14</v>
      </c>
      <c r="N78" s="198">
        <v>35.21</v>
      </c>
      <c r="O78" s="198">
        <v>0</v>
      </c>
      <c r="P78" s="198">
        <v>37.43</v>
      </c>
      <c r="Q78" s="198">
        <v>6.5</v>
      </c>
      <c r="R78" s="198">
        <v>12.64</v>
      </c>
      <c r="S78" s="198">
        <v>7.87</v>
      </c>
      <c r="T78" s="198">
        <v>0</v>
      </c>
      <c r="U78" s="198">
        <v>121.77</v>
      </c>
      <c r="V78" s="198">
        <v>4.24</v>
      </c>
      <c r="W78" s="198">
        <v>12.7</v>
      </c>
      <c r="X78" s="198">
        <v>29.31</v>
      </c>
      <c r="Y78" s="198">
        <v>0</v>
      </c>
      <c r="Z78" s="198">
        <v>75.48</v>
      </c>
      <c r="AA78" s="198">
        <v>22.65</v>
      </c>
      <c r="AB78" s="198">
        <v>0</v>
      </c>
      <c r="AC78" s="198">
        <v>10.75</v>
      </c>
      <c r="AD78" s="198">
        <v>0</v>
      </c>
      <c r="AE78" s="198">
        <v>0</v>
      </c>
      <c r="AF78" s="198">
        <v>0</v>
      </c>
      <c r="AG78" s="198">
        <v>25.06</v>
      </c>
      <c r="AH78" s="198">
        <v>0</v>
      </c>
      <c r="AI78" s="198">
        <v>5</v>
      </c>
      <c r="AJ78" s="198">
        <v>0</v>
      </c>
      <c r="AK78" s="198">
        <v>66.349999999999994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2.1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2.91</v>
      </c>
      <c r="K79" s="198">
        <v>4.57</v>
      </c>
      <c r="L79" s="198">
        <v>562.02</v>
      </c>
      <c r="M79" s="198">
        <v>24.14</v>
      </c>
      <c r="N79" s="198">
        <v>35.21</v>
      </c>
      <c r="O79" s="198">
        <v>0</v>
      </c>
      <c r="P79" s="198">
        <v>37.43</v>
      </c>
      <c r="Q79" s="198">
        <v>6.5</v>
      </c>
      <c r="R79" s="198">
        <v>12.64</v>
      </c>
      <c r="S79" s="198">
        <v>7.87</v>
      </c>
      <c r="T79" s="198">
        <v>0</v>
      </c>
      <c r="U79" s="198">
        <v>121.77</v>
      </c>
      <c r="V79" s="198">
        <v>4.24</v>
      </c>
      <c r="W79" s="198">
        <v>13.83</v>
      </c>
      <c r="X79" s="198">
        <v>29.31</v>
      </c>
      <c r="Y79" s="198">
        <v>0</v>
      </c>
      <c r="Z79" s="198">
        <v>75.48</v>
      </c>
      <c r="AA79" s="198">
        <v>22.65</v>
      </c>
      <c r="AB79" s="198">
        <v>0</v>
      </c>
      <c r="AC79" s="198">
        <v>8.0500000000000007</v>
      </c>
      <c r="AD79" s="198">
        <v>0</v>
      </c>
      <c r="AE79" s="198">
        <v>0</v>
      </c>
      <c r="AF79" s="198">
        <v>0</v>
      </c>
      <c r="AG79" s="198">
        <v>25.06</v>
      </c>
      <c r="AH79" s="198">
        <v>0</v>
      </c>
      <c r="AI79" s="198">
        <v>2.89</v>
      </c>
      <c r="AJ79" s="198">
        <v>0</v>
      </c>
      <c r="AK79" s="198">
        <v>66.349999999999994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2.91</v>
      </c>
      <c r="K80" s="198">
        <v>4.57</v>
      </c>
      <c r="L80" s="198">
        <v>562.02</v>
      </c>
      <c r="M80" s="198">
        <v>24.14</v>
      </c>
      <c r="N80" s="198">
        <v>35.21</v>
      </c>
      <c r="O80" s="198">
        <v>0</v>
      </c>
      <c r="P80" s="198">
        <v>37.43</v>
      </c>
      <c r="Q80" s="198">
        <v>6.5</v>
      </c>
      <c r="R80" s="198">
        <v>12.64</v>
      </c>
      <c r="S80" s="198">
        <v>7.87</v>
      </c>
      <c r="T80" s="198">
        <v>0</v>
      </c>
      <c r="U80" s="198">
        <v>121.77</v>
      </c>
      <c r="V80" s="198">
        <v>4.24</v>
      </c>
      <c r="W80" s="198">
        <v>13.83</v>
      </c>
      <c r="X80" s="198">
        <v>29.31</v>
      </c>
      <c r="Y80" s="198">
        <v>0</v>
      </c>
      <c r="Z80" s="198">
        <v>75.48</v>
      </c>
      <c r="AA80" s="198">
        <v>22.65</v>
      </c>
      <c r="AB80" s="198">
        <v>0</v>
      </c>
      <c r="AC80" s="198">
        <v>8.0500000000000007</v>
      </c>
      <c r="AD80" s="198">
        <v>0</v>
      </c>
      <c r="AE80" s="198">
        <v>0</v>
      </c>
      <c r="AF80" s="198">
        <v>0</v>
      </c>
      <c r="AG80" s="198">
        <v>25.06</v>
      </c>
      <c r="AH80" s="198">
        <v>0</v>
      </c>
      <c r="AI80" s="198">
        <v>2.89</v>
      </c>
      <c r="AJ80" s="198">
        <v>0</v>
      </c>
      <c r="AK80" s="198">
        <v>66.349999999999994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2.91</v>
      </c>
      <c r="K81" s="198">
        <v>4.57</v>
      </c>
      <c r="L81" s="198">
        <v>562.02</v>
      </c>
      <c r="M81" s="198">
        <v>24.73</v>
      </c>
      <c r="N81" s="198">
        <v>35.21</v>
      </c>
      <c r="O81" s="198">
        <v>0</v>
      </c>
      <c r="P81" s="198">
        <v>37.43</v>
      </c>
      <c r="Q81" s="198">
        <v>6.5</v>
      </c>
      <c r="R81" s="198">
        <v>12.64</v>
      </c>
      <c r="S81" s="198">
        <v>7.87</v>
      </c>
      <c r="T81" s="198">
        <v>0</v>
      </c>
      <c r="U81" s="198">
        <v>121.77</v>
      </c>
      <c r="V81" s="198">
        <v>4.24</v>
      </c>
      <c r="W81" s="198">
        <v>13.83</v>
      </c>
      <c r="X81" s="198">
        <v>29.31</v>
      </c>
      <c r="Y81" s="198">
        <v>0</v>
      </c>
      <c r="Z81" s="198">
        <v>75.48</v>
      </c>
      <c r="AA81" s="198">
        <v>22.65</v>
      </c>
      <c r="AB81" s="198">
        <v>0</v>
      </c>
      <c r="AC81" s="198">
        <v>8.0500000000000007</v>
      </c>
      <c r="AD81" s="198">
        <v>0</v>
      </c>
      <c r="AE81" s="198">
        <v>0</v>
      </c>
      <c r="AF81" s="198">
        <v>0</v>
      </c>
      <c r="AG81" s="198">
        <v>25.06</v>
      </c>
      <c r="AH81" s="198">
        <v>0</v>
      </c>
      <c r="AI81" s="198">
        <v>2.89</v>
      </c>
      <c r="AJ81" s="198">
        <v>0</v>
      </c>
      <c r="AK81" s="198">
        <v>66.349999999999994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2.91</v>
      </c>
      <c r="K82" s="198">
        <v>4.57</v>
      </c>
      <c r="L82" s="198">
        <v>562.02</v>
      </c>
      <c r="M82" s="198">
        <v>24.73</v>
      </c>
      <c r="N82" s="198">
        <v>35.21</v>
      </c>
      <c r="O82" s="198">
        <v>0</v>
      </c>
      <c r="P82" s="198">
        <v>37.43</v>
      </c>
      <c r="Q82" s="198">
        <v>6.5</v>
      </c>
      <c r="R82" s="198">
        <v>12.64</v>
      </c>
      <c r="S82" s="198">
        <v>7.87</v>
      </c>
      <c r="T82" s="198">
        <v>0</v>
      </c>
      <c r="U82" s="198">
        <v>121.77</v>
      </c>
      <c r="V82" s="198">
        <v>4.24</v>
      </c>
      <c r="W82" s="198">
        <v>13.83</v>
      </c>
      <c r="X82" s="198">
        <v>29.31</v>
      </c>
      <c r="Y82" s="198">
        <v>0</v>
      </c>
      <c r="Z82" s="198">
        <v>75.48</v>
      </c>
      <c r="AA82" s="198">
        <v>22.65</v>
      </c>
      <c r="AB82" s="198">
        <v>0</v>
      </c>
      <c r="AC82" s="198">
        <v>8.0500000000000007</v>
      </c>
      <c r="AD82" s="198">
        <v>0</v>
      </c>
      <c r="AE82" s="198">
        <v>0</v>
      </c>
      <c r="AF82" s="198">
        <v>0</v>
      </c>
      <c r="AG82" s="198">
        <v>25.06</v>
      </c>
      <c r="AH82" s="198">
        <v>0</v>
      </c>
      <c r="AI82" s="198">
        <v>2.89</v>
      </c>
      <c r="AJ82" s="198">
        <v>0</v>
      </c>
      <c r="AK82" s="198">
        <v>66.349999999999994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2.91</v>
      </c>
      <c r="K83" s="198">
        <v>4.57</v>
      </c>
      <c r="L83" s="198">
        <v>562.02</v>
      </c>
      <c r="M83" s="198">
        <v>24.73</v>
      </c>
      <c r="N83" s="198">
        <v>35.21</v>
      </c>
      <c r="O83" s="198">
        <v>0</v>
      </c>
      <c r="P83" s="198">
        <v>37.43</v>
      </c>
      <c r="Q83" s="198">
        <v>6.5</v>
      </c>
      <c r="R83" s="198">
        <v>10.78</v>
      </c>
      <c r="S83" s="198">
        <v>7.87</v>
      </c>
      <c r="T83" s="198">
        <v>0</v>
      </c>
      <c r="U83" s="198">
        <v>121.77</v>
      </c>
      <c r="V83" s="198">
        <v>4.24</v>
      </c>
      <c r="W83" s="198">
        <v>13.83</v>
      </c>
      <c r="X83" s="198">
        <v>29.31</v>
      </c>
      <c r="Y83" s="198">
        <v>0</v>
      </c>
      <c r="Z83" s="198">
        <v>75.48</v>
      </c>
      <c r="AA83" s="198">
        <v>22.65</v>
      </c>
      <c r="AB83" s="198">
        <v>0</v>
      </c>
      <c r="AC83" s="198">
        <v>8.2899999999999991</v>
      </c>
      <c r="AD83" s="198">
        <v>0</v>
      </c>
      <c r="AE83" s="198">
        <v>0</v>
      </c>
      <c r="AF83" s="198">
        <v>0</v>
      </c>
      <c r="AG83" s="198">
        <v>25.06</v>
      </c>
      <c r="AH83" s="198">
        <v>0</v>
      </c>
      <c r="AI83" s="198">
        <v>2.89</v>
      </c>
      <c r="AJ83" s="198">
        <v>0</v>
      </c>
      <c r="AK83" s="198">
        <v>67.430000000000007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2.91</v>
      </c>
      <c r="K84" s="198">
        <v>4.57</v>
      </c>
      <c r="L84" s="198">
        <v>562.02</v>
      </c>
      <c r="M84" s="198">
        <v>24.73</v>
      </c>
      <c r="N84" s="198">
        <v>35.21</v>
      </c>
      <c r="O84" s="198">
        <v>0</v>
      </c>
      <c r="P84" s="198">
        <v>37.43</v>
      </c>
      <c r="Q84" s="198">
        <v>6.5</v>
      </c>
      <c r="R84" s="198">
        <v>8.84</v>
      </c>
      <c r="S84" s="198">
        <v>7.87</v>
      </c>
      <c r="T84" s="198">
        <v>0</v>
      </c>
      <c r="U84" s="198">
        <v>121.77</v>
      </c>
      <c r="V84" s="198">
        <v>4.24</v>
      </c>
      <c r="W84" s="198">
        <v>13.83</v>
      </c>
      <c r="X84" s="198">
        <v>29.31</v>
      </c>
      <c r="Y84" s="198">
        <v>0</v>
      </c>
      <c r="Z84" s="198">
        <v>75.48</v>
      </c>
      <c r="AA84" s="198">
        <v>22.65</v>
      </c>
      <c r="AB84" s="198">
        <v>0</v>
      </c>
      <c r="AC84" s="198">
        <v>8.2899999999999991</v>
      </c>
      <c r="AD84" s="198">
        <v>0</v>
      </c>
      <c r="AE84" s="198">
        <v>0</v>
      </c>
      <c r="AF84" s="198">
        <v>0</v>
      </c>
      <c r="AG84" s="198">
        <v>25.06</v>
      </c>
      <c r="AH84" s="198">
        <v>0</v>
      </c>
      <c r="AI84" s="198">
        <v>2.89</v>
      </c>
      <c r="AJ84" s="198">
        <v>0</v>
      </c>
      <c r="AK84" s="198">
        <v>67.430000000000007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2.92</v>
      </c>
      <c r="K85" s="198">
        <v>4.57</v>
      </c>
      <c r="L85" s="198">
        <v>562.02</v>
      </c>
      <c r="M85" s="198">
        <v>24.73</v>
      </c>
      <c r="N85" s="198">
        <v>35.21</v>
      </c>
      <c r="O85" s="198">
        <v>0</v>
      </c>
      <c r="P85" s="198">
        <v>37.43</v>
      </c>
      <c r="Q85" s="198">
        <v>6.5</v>
      </c>
      <c r="R85" s="198">
        <v>6.31</v>
      </c>
      <c r="S85" s="198">
        <v>7.87</v>
      </c>
      <c r="T85" s="198">
        <v>0</v>
      </c>
      <c r="U85" s="198">
        <v>121.77</v>
      </c>
      <c r="V85" s="198">
        <v>4.24</v>
      </c>
      <c r="W85" s="198">
        <v>13.83</v>
      </c>
      <c r="X85" s="198">
        <v>29.31</v>
      </c>
      <c r="Y85" s="198">
        <v>0</v>
      </c>
      <c r="Z85" s="198">
        <v>75.48</v>
      </c>
      <c r="AA85" s="198">
        <v>22.65</v>
      </c>
      <c r="AB85" s="198">
        <v>0</v>
      </c>
      <c r="AC85" s="198">
        <v>8.2899999999999991</v>
      </c>
      <c r="AD85" s="198">
        <v>0</v>
      </c>
      <c r="AE85" s="198">
        <v>0</v>
      </c>
      <c r="AF85" s="198">
        <v>0</v>
      </c>
      <c r="AG85" s="198">
        <v>25.06</v>
      </c>
      <c r="AH85" s="198">
        <v>0</v>
      </c>
      <c r="AI85" s="198">
        <v>2.89</v>
      </c>
      <c r="AJ85" s="198">
        <v>0</v>
      </c>
      <c r="AK85" s="198">
        <v>67.430000000000007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2.92</v>
      </c>
      <c r="K86" s="198">
        <v>4.57</v>
      </c>
      <c r="L86" s="198">
        <v>562.02</v>
      </c>
      <c r="M86" s="198">
        <v>24.73</v>
      </c>
      <c r="N86" s="198">
        <v>35.21</v>
      </c>
      <c r="O86" s="198">
        <v>0</v>
      </c>
      <c r="P86" s="198">
        <v>37.43</v>
      </c>
      <c r="Q86" s="198">
        <v>6.5</v>
      </c>
      <c r="R86" s="198">
        <v>6.31</v>
      </c>
      <c r="S86" s="198">
        <v>7.87</v>
      </c>
      <c r="T86" s="198">
        <v>0</v>
      </c>
      <c r="U86" s="198">
        <v>121.77</v>
      </c>
      <c r="V86" s="198">
        <v>4.24</v>
      </c>
      <c r="W86" s="198">
        <v>13.83</v>
      </c>
      <c r="X86" s="198">
        <v>29.31</v>
      </c>
      <c r="Y86" s="198">
        <v>0</v>
      </c>
      <c r="Z86" s="198">
        <v>75.48</v>
      </c>
      <c r="AA86" s="198">
        <v>22.65</v>
      </c>
      <c r="AB86" s="198">
        <v>0</v>
      </c>
      <c r="AC86" s="198">
        <v>8.2899999999999991</v>
      </c>
      <c r="AD86" s="198">
        <v>0</v>
      </c>
      <c r="AE86" s="198">
        <v>0</v>
      </c>
      <c r="AF86" s="198">
        <v>0</v>
      </c>
      <c r="AG86" s="198">
        <v>25.06</v>
      </c>
      <c r="AH86" s="198">
        <v>0</v>
      </c>
      <c r="AI86" s="198">
        <v>2.89</v>
      </c>
      <c r="AJ86" s="198">
        <v>0</v>
      </c>
      <c r="AK86" s="198">
        <v>67.430000000000007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2.92</v>
      </c>
      <c r="K87" s="198">
        <v>5.0599999999999996</v>
      </c>
      <c r="L87" s="198">
        <v>562.02</v>
      </c>
      <c r="M87" s="198">
        <v>24.73</v>
      </c>
      <c r="N87" s="198">
        <v>35.21</v>
      </c>
      <c r="O87" s="198">
        <v>0</v>
      </c>
      <c r="P87" s="198">
        <v>37.43</v>
      </c>
      <c r="Q87" s="198">
        <v>6.5</v>
      </c>
      <c r="R87" s="198">
        <v>6.31</v>
      </c>
      <c r="S87" s="198">
        <v>7.87</v>
      </c>
      <c r="T87" s="198">
        <v>0</v>
      </c>
      <c r="U87" s="198">
        <v>121.77</v>
      </c>
      <c r="V87" s="198">
        <v>4.24</v>
      </c>
      <c r="W87" s="198">
        <v>13.83</v>
      </c>
      <c r="X87" s="198">
        <v>29.31</v>
      </c>
      <c r="Y87" s="198">
        <v>0</v>
      </c>
      <c r="Z87" s="198">
        <v>75.48</v>
      </c>
      <c r="AA87" s="198">
        <v>22.65</v>
      </c>
      <c r="AB87" s="198">
        <v>0</v>
      </c>
      <c r="AC87" s="198">
        <v>8.2899999999999991</v>
      </c>
      <c r="AD87" s="198">
        <v>0</v>
      </c>
      <c r="AE87" s="198">
        <v>0</v>
      </c>
      <c r="AF87" s="198">
        <v>0</v>
      </c>
      <c r="AG87" s="198">
        <v>25.06</v>
      </c>
      <c r="AH87" s="198">
        <v>0</v>
      </c>
      <c r="AI87" s="198">
        <v>2.89</v>
      </c>
      <c r="AJ87" s="198">
        <v>0</v>
      </c>
      <c r="AK87" s="198">
        <v>67.430000000000007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2.92</v>
      </c>
      <c r="K88" s="198">
        <v>5.36</v>
      </c>
      <c r="L88" s="198">
        <v>562.02</v>
      </c>
      <c r="M88" s="198">
        <v>24.73</v>
      </c>
      <c r="N88" s="198">
        <v>35.21</v>
      </c>
      <c r="O88" s="198">
        <v>0</v>
      </c>
      <c r="P88" s="198">
        <v>37.43</v>
      </c>
      <c r="Q88" s="198">
        <v>6.5</v>
      </c>
      <c r="R88" s="198">
        <v>6.31</v>
      </c>
      <c r="S88" s="198">
        <v>7.87</v>
      </c>
      <c r="T88" s="198">
        <v>0</v>
      </c>
      <c r="U88" s="198">
        <v>121.77</v>
      </c>
      <c r="V88" s="198">
        <v>4.24</v>
      </c>
      <c r="W88" s="198">
        <v>13.83</v>
      </c>
      <c r="X88" s="198">
        <v>29.31</v>
      </c>
      <c r="Y88" s="198">
        <v>0</v>
      </c>
      <c r="Z88" s="198">
        <v>75.48</v>
      </c>
      <c r="AA88" s="198">
        <v>22.65</v>
      </c>
      <c r="AB88" s="198">
        <v>0</v>
      </c>
      <c r="AC88" s="198">
        <v>8.2899999999999991</v>
      </c>
      <c r="AD88" s="198">
        <v>0</v>
      </c>
      <c r="AE88" s="198">
        <v>0</v>
      </c>
      <c r="AF88" s="198">
        <v>0</v>
      </c>
      <c r="AG88" s="198">
        <v>25.06</v>
      </c>
      <c r="AH88" s="198">
        <v>0</v>
      </c>
      <c r="AI88" s="198">
        <v>2.89</v>
      </c>
      <c r="AJ88" s="198">
        <v>0</v>
      </c>
      <c r="AK88" s="198">
        <v>67.430000000000007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2.92</v>
      </c>
      <c r="K89" s="198">
        <v>5.65</v>
      </c>
      <c r="L89" s="198">
        <v>562.02</v>
      </c>
      <c r="M89" s="198">
        <v>24.73</v>
      </c>
      <c r="N89" s="198">
        <v>35.21</v>
      </c>
      <c r="O89" s="198">
        <v>0</v>
      </c>
      <c r="P89" s="198">
        <v>37.43</v>
      </c>
      <c r="Q89" s="198">
        <v>6.5</v>
      </c>
      <c r="R89" s="198">
        <v>6.31</v>
      </c>
      <c r="S89" s="198">
        <v>7.87</v>
      </c>
      <c r="T89" s="198">
        <v>0</v>
      </c>
      <c r="U89" s="198">
        <v>121.77</v>
      </c>
      <c r="V89" s="198">
        <v>4.24</v>
      </c>
      <c r="W89" s="198">
        <v>13.83</v>
      </c>
      <c r="X89" s="198">
        <v>29.31</v>
      </c>
      <c r="Y89" s="198">
        <v>0</v>
      </c>
      <c r="Z89" s="198">
        <v>75.48</v>
      </c>
      <c r="AA89" s="198">
        <v>22.65</v>
      </c>
      <c r="AB89" s="198">
        <v>0</v>
      </c>
      <c r="AC89" s="198">
        <v>8.2899999999999991</v>
      </c>
      <c r="AD89" s="198">
        <v>0</v>
      </c>
      <c r="AE89" s="198">
        <v>0</v>
      </c>
      <c r="AF89" s="198">
        <v>0</v>
      </c>
      <c r="AG89" s="198">
        <v>25.06</v>
      </c>
      <c r="AH89" s="198">
        <v>0</v>
      </c>
      <c r="AI89" s="198">
        <v>2.89</v>
      </c>
      <c r="AJ89" s="198">
        <v>0</v>
      </c>
      <c r="AK89" s="198">
        <v>67.430000000000007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2.92</v>
      </c>
      <c r="K90" s="198">
        <v>5.96</v>
      </c>
      <c r="L90" s="198">
        <v>562.02</v>
      </c>
      <c r="M90" s="198">
        <v>24.73</v>
      </c>
      <c r="N90" s="198">
        <v>35.21</v>
      </c>
      <c r="O90" s="198">
        <v>0</v>
      </c>
      <c r="P90" s="198">
        <v>37.43</v>
      </c>
      <c r="Q90" s="198">
        <v>6.5</v>
      </c>
      <c r="R90" s="198">
        <v>6.31</v>
      </c>
      <c r="S90" s="198">
        <v>7.87</v>
      </c>
      <c r="T90" s="198">
        <v>0</v>
      </c>
      <c r="U90" s="198">
        <v>121.77</v>
      </c>
      <c r="V90" s="198">
        <v>4.24</v>
      </c>
      <c r="W90" s="198">
        <v>13.83</v>
      </c>
      <c r="X90" s="198">
        <v>29.31</v>
      </c>
      <c r="Y90" s="198">
        <v>0</v>
      </c>
      <c r="Z90" s="198">
        <v>75.48</v>
      </c>
      <c r="AA90" s="198">
        <v>22.65</v>
      </c>
      <c r="AB90" s="198">
        <v>0</v>
      </c>
      <c r="AC90" s="198">
        <v>8.2899999999999991</v>
      </c>
      <c r="AD90" s="198">
        <v>0</v>
      </c>
      <c r="AE90" s="198">
        <v>0</v>
      </c>
      <c r="AF90" s="198">
        <v>0</v>
      </c>
      <c r="AG90" s="198">
        <v>25.06</v>
      </c>
      <c r="AH90" s="198">
        <v>0</v>
      </c>
      <c r="AI90" s="198">
        <v>2.89</v>
      </c>
      <c r="AJ90" s="198">
        <v>0</v>
      </c>
      <c r="AK90" s="198">
        <v>67.430000000000007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2.92</v>
      </c>
      <c r="K91" s="198">
        <v>6.26</v>
      </c>
      <c r="L91" s="198">
        <v>562.02</v>
      </c>
      <c r="M91" s="198">
        <v>25.34</v>
      </c>
      <c r="N91" s="198">
        <v>35.21</v>
      </c>
      <c r="O91" s="198">
        <v>0</v>
      </c>
      <c r="P91" s="198">
        <v>37.43</v>
      </c>
      <c r="Q91" s="198">
        <v>6.5</v>
      </c>
      <c r="R91" s="198">
        <v>6.31</v>
      </c>
      <c r="S91" s="198">
        <v>7.87</v>
      </c>
      <c r="T91" s="198">
        <v>0</v>
      </c>
      <c r="U91" s="198">
        <v>121.77</v>
      </c>
      <c r="V91" s="198">
        <v>4.24</v>
      </c>
      <c r="W91" s="198">
        <v>13.83</v>
      </c>
      <c r="X91" s="198">
        <v>29.31</v>
      </c>
      <c r="Y91" s="198">
        <v>0</v>
      </c>
      <c r="Z91" s="198">
        <v>75.48</v>
      </c>
      <c r="AA91" s="198">
        <v>22.65</v>
      </c>
      <c r="AB91" s="198">
        <v>0</v>
      </c>
      <c r="AC91" s="198">
        <v>8.2899999999999991</v>
      </c>
      <c r="AD91" s="198">
        <v>0</v>
      </c>
      <c r="AE91" s="198">
        <v>0</v>
      </c>
      <c r="AF91" s="198">
        <v>0</v>
      </c>
      <c r="AG91" s="198">
        <v>25.06</v>
      </c>
      <c r="AH91" s="198">
        <v>0</v>
      </c>
      <c r="AI91" s="198">
        <v>2.89</v>
      </c>
      <c r="AJ91" s="198">
        <v>0</v>
      </c>
      <c r="AK91" s="198">
        <v>68.52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2.92</v>
      </c>
      <c r="K92" s="198">
        <v>6.55</v>
      </c>
      <c r="L92" s="198">
        <v>562.02</v>
      </c>
      <c r="M92" s="198">
        <v>25.34</v>
      </c>
      <c r="N92" s="198">
        <v>35.21</v>
      </c>
      <c r="O92" s="198">
        <v>0</v>
      </c>
      <c r="P92" s="198">
        <v>37.43</v>
      </c>
      <c r="Q92" s="198">
        <v>6.5</v>
      </c>
      <c r="R92" s="198">
        <v>6.31</v>
      </c>
      <c r="S92" s="198">
        <v>7.87</v>
      </c>
      <c r="T92" s="198">
        <v>0</v>
      </c>
      <c r="U92" s="198">
        <v>121.77</v>
      </c>
      <c r="V92" s="198">
        <v>4.24</v>
      </c>
      <c r="W92" s="198">
        <v>13.83</v>
      </c>
      <c r="X92" s="198">
        <v>29.31</v>
      </c>
      <c r="Y92" s="198">
        <v>0</v>
      </c>
      <c r="Z92" s="198">
        <v>75.48</v>
      </c>
      <c r="AA92" s="198">
        <v>22.65</v>
      </c>
      <c r="AB92" s="198">
        <v>0</v>
      </c>
      <c r="AC92" s="198">
        <v>8.2899999999999991</v>
      </c>
      <c r="AD92" s="198">
        <v>0</v>
      </c>
      <c r="AE92" s="198">
        <v>0</v>
      </c>
      <c r="AF92" s="198">
        <v>0</v>
      </c>
      <c r="AG92" s="198">
        <v>25.06</v>
      </c>
      <c r="AH92" s="198">
        <v>0</v>
      </c>
      <c r="AI92" s="198">
        <v>2.89</v>
      </c>
      <c r="AJ92" s="198">
        <v>0</v>
      </c>
      <c r="AK92" s="198">
        <v>68.52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2.92</v>
      </c>
      <c r="K93" s="198">
        <v>6.85</v>
      </c>
      <c r="L93" s="198">
        <v>562.02</v>
      </c>
      <c r="M93" s="198">
        <v>25.34</v>
      </c>
      <c r="N93" s="198">
        <v>35.21</v>
      </c>
      <c r="O93" s="198">
        <v>0</v>
      </c>
      <c r="P93" s="198">
        <v>37.43</v>
      </c>
      <c r="Q93" s="198">
        <v>6.5</v>
      </c>
      <c r="R93" s="198">
        <v>6.31</v>
      </c>
      <c r="S93" s="198">
        <v>7.87</v>
      </c>
      <c r="T93" s="198">
        <v>0</v>
      </c>
      <c r="U93" s="198">
        <v>121.77</v>
      </c>
      <c r="V93" s="198">
        <v>4.24</v>
      </c>
      <c r="W93" s="198">
        <v>13.83</v>
      </c>
      <c r="X93" s="198">
        <v>29.31</v>
      </c>
      <c r="Y93" s="198">
        <v>0</v>
      </c>
      <c r="Z93" s="198">
        <v>75.48</v>
      </c>
      <c r="AA93" s="198">
        <v>22.65</v>
      </c>
      <c r="AB93" s="198">
        <v>0</v>
      </c>
      <c r="AC93" s="198">
        <v>8.2899999999999991</v>
      </c>
      <c r="AD93" s="198">
        <v>0</v>
      </c>
      <c r="AE93" s="198">
        <v>0</v>
      </c>
      <c r="AF93" s="198">
        <v>0</v>
      </c>
      <c r="AG93" s="198">
        <v>25.06</v>
      </c>
      <c r="AH93" s="198">
        <v>0</v>
      </c>
      <c r="AI93" s="198">
        <v>2.89</v>
      </c>
      <c r="AJ93" s="198">
        <v>0</v>
      </c>
      <c r="AK93" s="198">
        <v>68.52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2.92</v>
      </c>
      <c r="K94" s="198">
        <v>7.14</v>
      </c>
      <c r="L94" s="198">
        <v>562.02</v>
      </c>
      <c r="M94" s="198">
        <v>25.34</v>
      </c>
      <c r="N94" s="198">
        <v>35.21</v>
      </c>
      <c r="O94" s="198">
        <v>0</v>
      </c>
      <c r="P94" s="198">
        <v>37.43</v>
      </c>
      <c r="Q94" s="198">
        <v>6.5</v>
      </c>
      <c r="R94" s="198">
        <v>6.31</v>
      </c>
      <c r="S94" s="198">
        <v>7.87</v>
      </c>
      <c r="T94" s="198">
        <v>0</v>
      </c>
      <c r="U94" s="198">
        <v>121.77</v>
      </c>
      <c r="V94" s="198">
        <v>4.24</v>
      </c>
      <c r="W94" s="198">
        <v>13.83</v>
      </c>
      <c r="X94" s="198">
        <v>29.31</v>
      </c>
      <c r="Y94" s="198">
        <v>0</v>
      </c>
      <c r="Z94" s="198">
        <v>75.48</v>
      </c>
      <c r="AA94" s="198">
        <v>22.65</v>
      </c>
      <c r="AB94" s="198">
        <v>0</v>
      </c>
      <c r="AC94" s="198">
        <v>8.2899999999999991</v>
      </c>
      <c r="AD94" s="198">
        <v>0</v>
      </c>
      <c r="AE94" s="198">
        <v>0</v>
      </c>
      <c r="AF94" s="198">
        <v>0</v>
      </c>
      <c r="AG94" s="198">
        <v>25.06</v>
      </c>
      <c r="AH94" s="198">
        <v>0</v>
      </c>
      <c r="AI94" s="198">
        <v>2.89</v>
      </c>
      <c r="AJ94" s="198">
        <v>0</v>
      </c>
      <c r="AK94" s="198">
        <v>68.52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2.92</v>
      </c>
      <c r="K95" s="198">
        <v>7.14</v>
      </c>
      <c r="L95" s="198">
        <v>562.02</v>
      </c>
      <c r="M95" s="198">
        <v>25.34</v>
      </c>
      <c r="N95" s="198">
        <v>35.21</v>
      </c>
      <c r="O95" s="198">
        <v>0</v>
      </c>
      <c r="P95" s="198">
        <v>37.43</v>
      </c>
      <c r="Q95" s="198">
        <v>6.5</v>
      </c>
      <c r="R95" s="198">
        <v>6.31</v>
      </c>
      <c r="S95" s="198">
        <v>7.87</v>
      </c>
      <c r="T95" s="198">
        <v>0</v>
      </c>
      <c r="U95" s="198">
        <v>121.77</v>
      </c>
      <c r="V95" s="198">
        <v>4.24</v>
      </c>
      <c r="W95" s="198">
        <v>13.83</v>
      </c>
      <c r="X95" s="198">
        <v>29.31</v>
      </c>
      <c r="Y95" s="198">
        <v>0</v>
      </c>
      <c r="Z95" s="198">
        <v>75.48</v>
      </c>
      <c r="AA95" s="198">
        <v>22.65</v>
      </c>
      <c r="AB95" s="198">
        <v>0</v>
      </c>
      <c r="AC95" s="198">
        <v>8.5299999999999994</v>
      </c>
      <c r="AD95" s="198">
        <v>0</v>
      </c>
      <c r="AE95" s="198">
        <v>0</v>
      </c>
      <c r="AF95" s="198">
        <v>0</v>
      </c>
      <c r="AG95" s="198">
        <v>25.06</v>
      </c>
      <c r="AH95" s="198">
        <v>0</v>
      </c>
      <c r="AI95" s="198">
        <v>2.89</v>
      </c>
      <c r="AJ95" s="198">
        <v>11.57</v>
      </c>
      <c r="AK95" s="198">
        <v>68.52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2.92</v>
      </c>
      <c r="K96" s="198">
        <v>7.14</v>
      </c>
      <c r="L96" s="198">
        <v>562.02</v>
      </c>
      <c r="M96" s="198">
        <v>25.34</v>
      </c>
      <c r="N96" s="198">
        <v>35.21</v>
      </c>
      <c r="O96" s="198">
        <v>0</v>
      </c>
      <c r="P96" s="198">
        <v>37.43</v>
      </c>
      <c r="Q96" s="198">
        <v>6.5</v>
      </c>
      <c r="R96" s="198">
        <v>6.31</v>
      </c>
      <c r="S96" s="198">
        <v>7.87</v>
      </c>
      <c r="T96" s="198">
        <v>0</v>
      </c>
      <c r="U96" s="198">
        <v>121.77</v>
      </c>
      <c r="V96" s="198">
        <v>4.24</v>
      </c>
      <c r="W96" s="198">
        <v>13.83</v>
      </c>
      <c r="X96" s="198">
        <v>29.31</v>
      </c>
      <c r="Y96" s="198">
        <v>0</v>
      </c>
      <c r="Z96" s="198">
        <v>75.48</v>
      </c>
      <c r="AA96" s="198">
        <v>22.65</v>
      </c>
      <c r="AB96" s="198">
        <v>0</v>
      </c>
      <c r="AC96" s="198">
        <v>8.5299999999999994</v>
      </c>
      <c r="AD96" s="198">
        <v>0</v>
      </c>
      <c r="AE96" s="198">
        <v>0</v>
      </c>
      <c r="AF96" s="198">
        <v>0</v>
      </c>
      <c r="AG96" s="198">
        <v>25.06</v>
      </c>
      <c r="AH96" s="198">
        <v>0</v>
      </c>
      <c r="AI96" s="198">
        <v>0.95</v>
      </c>
      <c r="AJ96" s="198">
        <v>11.57</v>
      </c>
      <c r="AK96" s="198">
        <v>68.52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2.92</v>
      </c>
      <c r="K97" s="198">
        <v>7.14</v>
      </c>
      <c r="L97" s="198">
        <v>562.02</v>
      </c>
      <c r="M97" s="198">
        <v>25.34</v>
      </c>
      <c r="N97" s="198">
        <v>35.21</v>
      </c>
      <c r="O97" s="198">
        <v>0</v>
      </c>
      <c r="P97" s="198">
        <v>37.43</v>
      </c>
      <c r="Q97" s="198">
        <v>6.5</v>
      </c>
      <c r="R97" s="198">
        <v>6.31</v>
      </c>
      <c r="S97" s="198">
        <v>7.87</v>
      </c>
      <c r="T97" s="198">
        <v>0</v>
      </c>
      <c r="U97" s="198">
        <v>121.77</v>
      </c>
      <c r="V97" s="198">
        <v>4.24</v>
      </c>
      <c r="W97" s="198">
        <v>13.83</v>
      </c>
      <c r="X97" s="198">
        <v>29.31</v>
      </c>
      <c r="Y97" s="198">
        <v>0</v>
      </c>
      <c r="Z97" s="198">
        <v>75.48</v>
      </c>
      <c r="AA97" s="198">
        <v>22.65</v>
      </c>
      <c r="AB97" s="198">
        <v>0</v>
      </c>
      <c r="AC97" s="198">
        <v>8.5299999999999994</v>
      </c>
      <c r="AD97" s="198">
        <v>0</v>
      </c>
      <c r="AE97" s="198">
        <v>0</v>
      </c>
      <c r="AF97" s="198">
        <v>0</v>
      </c>
      <c r="AG97" s="198">
        <v>25.06</v>
      </c>
      <c r="AH97" s="198">
        <v>0</v>
      </c>
      <c r="AI97" s="198">
        <v>1.05</v>
      </c>
      <c r="AJ97" s="198">
        <v>15.42</v>
      </c>
      <c r="AK97" s="198">
        <v>68.52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2.92</v>
      </c>
      <c r="K98" s="198">
        <v>7.14</v>
      </c>
      <c r="L98" s="198">
        <v>562.02</v>
      </c>
      <c r="M98" s="198">
        <v>25.34</v>
      </c>
      <c r="N98" s="198">
        <v>35.21</v>
      </c>
      <c r="O98" s="198">
        <v>0</v>
      </c>
      <c r="P98" s="198">
        <v>37.43</v>
      </c>
      <c r="Q98" s="198">
        <v>6.5</v>
      </c>
      <c r="R98" s="198">
        <v>6.31</v>
      </c>
      <c r="S98" s="198">
        <v>7.87</v>
      </c>
      <c r="T98" s="198">
        <v>0</v>
      </c>
      <c r="U98" s="198">
        <v>121.77</v>
      </c>
      <c r="V98" s="198">
        <v>4.24</v>
      </c>
      <c r="W98" s="198">
        <v>13.83</v>
      </c>
      <c r="X98" s="198">
        <v>29.31</v>
      </c>
      <c r="Y98" s="198">
        <v>0</v>
      </c>
      <c r="Z98" s="198">
        <v>75.48</v>
      </c>
      <c r="AA98" s="198">
        <v>22.65</v>
      </c>
      <c r="AB98" s="198">
        <v>0</v>
      </c>
      <c r="AC98" s="198">
        <v>8.5299999999999994</v>
      </c>
      <c r="AD98" s="198">
        <v>0</v>
      </c>
      <c r="AE98" s="198">
        <v>0</v>
      </c>
      <c r="AF98" s="198">
        <v>0</v>
      </c>
      <c r="AG98" s="198">
        <v>25.06</v>
      </c>
      <c r="AH98" s="198">
        <v>0</v>
      </c>
      <c r="AI98" s="198">
        <v>0.95</v>
      </c>
      <c r="AJ98" s="198">
        <v>0</v>
      </c>
      <c r="AK98" s="198">
        <v>68.739999999999995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2.9250000000000001E-4</v>
      </c>
      <c r="J99">
        <f t="shared" si="0"/>
        <v>6.4294999999999922E-2</v>
      </c>
      <c r="K99">
        <f t="shared" si="0"/>
        <v>0.15661499999999995</v>
      </c>
      <c r="L99">
        <f t="shared" si="0"/>
        <v>12.352384999999977</v>
      </c>
      <c r="M99">
        <f t="shared" si="0"/>
        <v>0.57490500000000078</v>
      </c>
      <c r="N99">
        <f t="shared" si="0"/>
        <v>0.84504000000000068</v>
      </c>
      <c r="O99">
        <f t="shared" si="0"/>
        <v>0</v>
      </c>
      <c r="P99">
        <f t="shared" si="0"/>
        <v>0.89831999999999856</v>
      </c>
      <c r="Q99">
        <f t="shared" si="0"/>
        <v>0.156</v>
      </c>
      <c r="R99">
        <f t="shared" si="0"/>
        <v>0.27978999999999954</v>
      </c>
      <c r="S99">
        <f t="shared" si="0"/>
        <v>0.18888000000000008</v>
      </c>
      <c r="T99">
        <f t="shared" si="0"/>
        <v>0</v>
      </c>
      <c r="U99">
        <f t="shared" si="0"/>
        <v>2.9224800000000069</v>
      </c>
      <c r="V99">
        <f t="shared" si="0"/>
        <v>0.10176000000000013</v>
      </c>
      <c r="W99">
        <f t="shared" si="0"/>
        <v>0.31231500000000001</v>
      </c>
      <c r="X99">
        <f t="shared" si="0"/>
        <v>0.70343999999999896</v>
      </c>
      <c r="Y99">
        <f t="shared" si="0"/>
        <v>0</v>
      </c>
      <c r="Z99">
        <f t="shared" si="0"/>
        <v>1.8115199999999956</v>
      </c>
      <c r="AA99">
        <f t="shared" si="0"/>
        <v>0.54360000000000097</v>
      </c>
      <c r="AB99">
        <f t="shared" si="0"/>
        <v>0</v>
      </c>
      <c r="AC99">
        <f t="shared" si="0"/>
        <v>0.24527749999999962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0.60143999999999909</v>
      </c>
      <c r="AH99">
        <f t="shared" si="0"/>
        <v>0</v>
      </c>
      <c r="AI99">
        <f t="shared" si="0"/>
        <v>0.10572499999999997</v>
      </c>
      <c r="AJ99">
        <f t="shared" si="0"/>
        <v>9.640000000000001E-3</v>
      </c>
      <c r="AK99">
        <f t="shared" si="0"/>
        <v>1.6255475000000028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0.18429000000000001</v>
      </c>
      <c r="AR99">
        <f t="shared" si="0"/>
        <v>0</v>
      </c>
      <c r="AS99">
        <f t="shared" si="0"/>
        <v>0</v>
      </c>
      <c r="AT99">
        <f t="shared" si="0"/>
        <v>5.0650000000000001E-3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44656</v>
      </c>
      <c r="B1" s="105" t="s">
        <v>200</v>
      </c>
      <c r="C1" s="201" t="s">
        <v>308</v>
      </c>
      <c r="D1" s="202"/>
      <c r="E1" s="202"/>
      <c r="F1" s="202"/>
      <c r="G1" s="202"/>
      <c r="H1" s="202"/>
      <c r="I1" s="202"/>
      <c r="J1" s="202"/>
      <c r="K1" s="203"/>
      <c r="L1" s="201" t="s">
        <v>307</v>
      </c>
      <c r="M1" s="204" t="s">
        <v>142</v>
      </c>
      <c r="O1" s="205" t="s">
        <v>309</v>
      </c>
      <c r="P1" s="205"/>
      <c r="Q1" s="205"/>
      <c r="R1" s="205"/>
      <c r="S1" s="205"/>
      <c r="U1" t="s">
        <v>313</v>
      </c>
      <c r="V1" s="206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1"/>
      <c r="M2" s="204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06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2.08</v>
      </c>
      <c r="AD3" s="198">
        <v>0</v>
      </c>
      <c r="AE3" s="198">
        <v>0</v>
      </c>
      <c r="AF3" s="198">
        <v>0</v>
      </c>
      <c r="AG3" s="198">
        <v>39.39</v>
      </c>
      <c r="AH3" s="198">
        <v>0</v>
      </c>
      <c r="AI3" s="198">
        <v>6.36</v>
      </c>
      <c r="AJ3" s="198">
        <v>0</v>
      </c>
      <c r="AK3" s="198">
        <v>27.57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1.7</v>
      </c>
      <c r="AD4" s="198">
        <v>0</v>
      </c>
      <c r="AE4" s="198">
        <v>0</v>
      </c>
      <c r="AF4" s="198">
        <v>0</v>
      </c>
      <c r="AG4" s="198">
        <v>39.39</v>
      </c>
      <c r="AH4" s="198">
        <v>0</v>
      </c>
      <c r="AI4" s="198">
        <v>6.36</v>
      </c>
      <c r="AJ4" s="198">
        <v>0</v>
      </c>
      <c r="AK4" s="198">
        <v>27.57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2.08</v>
      </c>
      <c r="AD5" s="198">
        <v>0</v>
      </c>
      <c r="AE5" s="198">
        <v>0</v>
      </c>
      <c r="AF5" s="198">
        <v>0</v>
      </c>
      <c r="AG5" s="198">
        <v>39.39</v>
      </c>
      <c r="AH5" s="198">
        <v>0</v>
      </c>
      <c r="AI5" s="198">
        <v>6.36</v>
      </c>
      <c r="AJ5" s="198">
        <v>0</v>
      </c>
      <c r="AK5" s="198">
        <v>27.57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2.08</v>
      </c>
      <c r="AD6" s="198">
        <v>0</v>
      </c>
      <c r="AE6" s="198">
        <v>0</v>
      </c>
      <c r="AF6" s="198">
        <v>0</v>
      </c>
      <c r="AG6" s="198">
        <v>39.39</v>
      </c>
      <c r="AH6" s="198">
        <v>0</v>
      </c>
      <c r="AI6" s="198">
        <v>6.36</v>
      </c>
      <c r="AJ6" s="198">
        <v>0</v>
      </c>
      <c r="AK6" s="198">
        <v>27.57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2.08</v>
      </c>
      <c r="AD7" s="198">
        <v>0</v>
      </c>
      <c r="AE7" s="198">
        <v>0</v>
      </c>
      <c r="AF7" s="198">
        <v>0</v>
      </c>
      <c r="AG7" s="198">
        <v>39.39</v>
      </c>
      <c r="AH7" s="198">
        <v>0</v>
      </c>
      <c r="AI7" s="198">
        <v>6.36</v>
      </c>
      <c r="AJ7" s="198">
        <v>0</v>
      </c>
      <c r="AK7" s="198">
        <v>27.57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2.08</v>
      </c>
      <c r="AD8" s="198">
        <v>0</v>
      </c>
      <c r="AE8" s="198">
        <v>0</v>
      </c>
      <c r="AF8" s="198">
        <v>0</v>
      </c>
      <c r="AG8" s="198">
        <v>39.39</v>
      </c>
      <c r="AH8" s="198">
        <v>0</v>
      </c>
      <c r="AI8" s="198">
        <v>6.36</v>
      </c>
      <c r="AJ8" s="198">
        <v>0</v>
      </c>
      <c r="AK8" s="198">
        <v>27.83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2.08</v>
      </c>
      <c r="AD9" s="198">
        <v>0</v>
      </c>
      <c r="AE9" s="198">
        <v>0</v>
      </c>
      <c r="AF9" s="198">
        <v>0</v>
      </c>
      <c r="AG9" s="198">
        <v>39.39</v>
      </c>
      <c r="AH9" s="198">
        <v>0</v>
      </c>
      <c r="AI9" s="198">
        <v>4.62</v>
      </c>
      <c r="AJ9" s="198">
        <v>0</v>
      </c>
      <c r="AK9" s="198">
        <v>27.65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2.08</v>
      </c>
      <c r="AD10" s="198">
        <v>0</v>
      </c>
      <c r="AE10" s="198">
        <v>0</v>
      </c>
      <c r="AF10" s="198">
        <v>0</v>
      </c>
      <c r="AG10" s="198">
        <v>39.39</v>
      </c>
      <c r="AH10" s="198">
        <v>0</v>
      </c>
      <c r="AI10" s="198">
        <v>6.36</v>
      </c>
      <c r="AJ10" s="198">
        <v>0</v>
      </c>
      <c r="AK10" s="198">
        <v>27.57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2.08</v>
      </c>
      <c r="AD11" s="198">
        <v>0</v>
      </c>
      <c r="AE11" s="198">
        <v>0</v>
      </c>
      <c r="AF11" s="198">
        <v>0</v>
      </c>
      <c r="AG11" s="198">
        <v>39.39</v>
      </c>
      <c r="AH11" s="198">
        <v>0</v>
      </c>
      <c r="AI11" s="198">
        <v>6.93</v>
      </c>
      <c r="AJ11" s="198">
        <v>0</v>
      </c>
      <c r="AK11" s="198">
        <v>27.65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2.08</v>
      </c>
      <c r="AD12" s="198">
        <v>0</v>
      </c>
      <c r="AE12" s="198">
        <v>0</v>
      </c>
      <c r="AF12" s="198">
        <v>0</v>
      </c>
      <c r="AG12" s="198">
        <v>39.39</v>
      </c>
      <c r="AH12" s="198">
        <v>0</v>
      </c>
      <c r="AI12" s="198">
        <v>6.93</v>
      </c>
      <c r="AJ12" s="198">
        <v>0</v>
      </c>
      <c r="AK12" s="198">
        <v>27.65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2.08</v>
      </c>
      <c r="AD13" s="198">
        <v>0</v>
      </c>
      <c r="AE13" s="198">
        <v>0</v>
      </c>
      <c r="AF13" s="198">
        <v>0</v>
      </c>
      <c r="AG13" s="198">
        <v>39.39</v>
      </c>
      <c r="AH13" s="198">
        <v>0</v>
      </c>
      <c r="AI13" s="198">
        <v>6.93</v>
      </c>
      <c r="AJ13" s="198">
        <v>0</v>
      </c>
      <c r="AK13" s="198">
        <v>27.57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2.08</v>
      </c>
      <c r="AD14" s="198">
        <v>0</v>
      </c>
      <c r="AE14" s="198">
        <v>0</v>
      </c>
      <c r="AF14" s="198">
        <v>0</v>
      </c>
      <c r="AG14" s="198">
        <v>39.39</v>
      </c>
      <c r="AH14" s="198">
        <v>0</v>
      </c>
      <c r="AI14" s="198">
        <v>6.93</v>
      </c>
      <c r="AJ14" s="198">
        <v>0</v>
      </c>
      <c r="AK14" s="198">
        <v>27.83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2.08</v>
      </c>
      <c r="AD15" s="198">
        <v>0</v>
      </c>
      <c r="AE15" s="198">
        <v>0</v>
      </c>
      <c r="AF15" s="198">
        <v>0</v>
      </c>
      <c r="AG15" s="198">
        <v>39.39</v>
      </c>
      <c r="AH15" s="198">
        <v>0</v>
      </c>
      <c r="AI15" s="198">
        <v>4.62</v>
      </c>
      <c r="AJ15" s="198">
        <v>0</v>
      </c>
      <c r="AK15" s="198">
        <v>27.65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2.08</v>
      </c>
      <c r="AD16" s="198">
        <v>0</v>
      </c>
      <c r="AE16" s="198">
        <v>0</v>
      </c>
      <c r="AF16" s="198">
        <v>0</v>
      </c>
      <c r="AG16" s="198">
        <v>39.39</v>
      </c>
      <c r="AH16" s="198">
        <v>0</v>
      </c>
      <c r="AI16" s="198">
        <v>6.93</v>
      </c>
      <c r="AJ16" s="198">
        <v>0</v>
      </c>
      <c r="AK16" s="198">
        <v>27.65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2.08</v>
      </c>
      <c r="AD17" s="198">
        <v>0</v>
      </c>
      <c r="AE17" s="198">
        <v>0</v>
      </c>
      <c r="AF17" s="198">
        <v>0</v>
      </c>
      <c r="AG17" s="198">
        <v>39.39</v>
      </c>
      <c r="AH17" s="198">
        <v>0</v>
      </c>
      <c r="AI17" s="198">
        <v>6.93</v>
      </c>
      <c r="AJ17" s="198">
        <v>0</v>
      </c>
      <c r="AK17" s="198">
        <v>27.65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2.08</v>
      </c>
      <c r="AD18" s="198">
        <v>0</v>
      </c>
      <c r="AE18" s="198">
        <v>0</v>
      </c>
      <c r="AF18" s="198">
        <v>0</v>
      </c>
      <c r="AG18" s="198">
        <v>39.39</v>
      </c>
      <c r="AH18" s="198">
        <v>0</v>
      </c>
      <c r="AI18" s="198">
        <v>6.93</v>
      </c>
      <c r="AJ18" s="198">
        <v>0</v>
      </c>
      <c r="AK18" s="198">
        <v>27.65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2.08</v>
      </c>
      <c r="AD19" s="198">
        <v>0</v>
      </c>
      <c r="AE19" s="198">
        <v>0</v>
      </c>
      <c r="AF19" s="198">
        <v>0</v>
      </c>
      <c r="AG19" s="198">
        <v>39.39</v>
      </c>
      <c r="AH19" s="198">
        <v>0</v>
      </c>
      <c r="AI19" s="198">
        <v>6.93</v>
      </c>
      <c r="AJ19" s="198">
        <v>0</v>
      </c>
      <c r="AK19" s="198">
        <v>28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2.08</v>
      </c>
      <c r="AD20" s="198">
        <v>0</v>
      </c>
      <c r="AE20" s="198">
        <v>0</v>
      </c>
      <c r="AF20" s="198">
        <v>0</v>
      </c>
      <c r="AG20" s="198">
        <v>39.39</v>
      </c>
      <c r="AH20" s="198">
        <v>0</v>
      </c>
      <c r="AI20" s="198">
        <v>6.93</v>
      </c>
      <c r="AJ20" s="198">
        <v>0</v>
      </c>
      <c r="AK20" s="198">
        <v>28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2.08</v>
      </c>
      <c r="AD21" s="198">
        <v>0</v>
      </c>
      <c r="AE21" s="198">
        <v>0</v>
      </c>
      <c r="AF21" s="198">
        <v>0</v>
      </c>
      <c r="AG21" s="198">
        <v>39.39</v>
      </c>
      <c r="AH21" s="198">
        <v>0</v>
      </c>
      <c r="AI21" s="198">
        <v>4.62</v>
      </c>
      <c r="AJ21" s="198">
        <v>0</v>
      </c>
      <c r="AK21" s="198">
        <v>28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2.08</v>
      </c>
      <c r="AD22" s="198">
        <v>0</v>
      </c>
      <c r="AE22" s="198">
        <v>0</v>
      </c>
      <c r="AF22" s="198">
        <v>0</v>
      </c>
      <c r="AG22" s="198">
        <v>39.39</v>
      </c>
      <c r="AH22" s="198">
        <v>0</v>
      </c>
      <c r="AI22" s="198">
        <v>8.0299999999999994</v>
      </c>
      <c r="AJ22" s="198">
        <v>0</v>
      </c>
      <c r="AK22" s="198">
        <v>28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2.08</v>
      </c>
      <c r="AD23" s="198">
        <v>0</v>
      </c>
      <c r="AE23" s="198">
        <v>0</v>
      </c>
      <c r="AF23" s="198">
        <v>0</v>
      </c>
      <c r="AG23" s="198">
        <v>39.39</v>
      </c>
      <c r="AH23" s="198">
        <v>0</v>
      </c>
      <c r="AI23" s="198">
        <v>6.93</v>
      </c>
      <c r="AJ23" s="198">
        <v>0</v>
      </c>
      <c r="AK23" s="198">
        <v>28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2.08</v>
      </c>
      <c r="AD24" s="198">
        <v>0</v>
      </c>
      <c r="AE24" s="198">
        <v>0</v>
      </c>
      <c r="AF24" s="198">
        <v>0</v>
      </c>
      <c r="AG24" s="198">
        <v>39.39</v>
      </c>
      <c r="AH24" s="198">
        <v>0</v>
      </c>
      <c r="AI24" s="198">
        <v>6.93</v>
      </c>
      <c r="AJ24" s="198">
        <v>0</v>
      </c>
      <c r="AK24" s="198">
        <v>27.7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2.08</v>
      </c>
      <c r="AD25" s="198">
        <v>0</v>
      </c>
      <c r="AE25" s="198">
        <v>0</v>
      </c>
      <c r="AF25" s="198">
        <v>0</v>
      </c>
      <c r="AG25" s="198">
        <v>39.39</v>
      </c>
      <c r="AH25" s="198">
        <v>0</v>
      </c>
      <c r="AI25" s="198">
        <v>6.93</v>
      </c>
      <c r="AJ25" s="198">
        <v>0</v>
      </c>
      <c r="AK25" s="198">
        <v>27.7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2.08</v>
      </c>
      <c r="AD26" s="198">
        <v>0</v>
      </c>
      <c r="AE26" s="198">
        <v>0</v>
      </c>
      <c r="AF26" s="198">
        <v>0</v>
      </c>
      <c r="AG26" s="198">
        <v>39.39</v>
      </c>
      <c r="AH26" s="198">
        <v>0</v>
      </c>
      <c r="AI26" s="198">
        <v>8.0299999999999994</v>
      </c>
      <c r="AJ26" s="198">
        <v>0</v>
      </c>
      <c r="AK26" s="198">
        <v>27.7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2.08</v>
      </c>
      <c r="AD27" s="198">
        <v>0</v>
      </c>
      <c r="AE27" s="198">
        <v>0</v>
      </c>
      <c r="AF27" s="198">
        <v>0</v>
      </c>
      <c r="AG27" s="198">
        <v>39.39</v>
      </c>
      <c r="AH27" s="198">
        <v>0</v>
      </c>
      <c r="AI27" s="198">
        <v>8.0299999999999994</v>
      </c>
      <c r="AJ27" s="198">
        <v>0</v>
      </c>
      <c r="AK27" s="198">
        <v>27.7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2.08</v>
      </c>
      <c r="AD28" s="198">
        <v>0</v>
      </c>
      <c r="AE28" s="198">
        <v>0</v>
      </c>
      <c r="AF28" s="198">
        <v>0</v>
      </c>
      <c r="AG28" s="198">
        <v>39.39</v>
      </c>
      <c r="AH28" s="198">
        <v>0</v>
      </c>
      <c r="AI28" s="198">
        <v>8.0299999999999994</v>
      </c>
      <c r="AJ28" s="198">
        <v>0</v>
      </c>
      <c r="AK28" s="198">
        <v>27.7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2.08</v>
      </c>
      <c r="AD29" s="198">
        <v>0</v>
      </c>
      <c r="AE29" s="198">
        <v>0</v>
      </c>
      <c r="AF29" s="198">
        <v>0</v>
      </c>
      <c r="AG29" s="198">
        <v>39.39</v>
      </c>
      <c r="AH29" s="198">
        <v>0</v>
      </c>
      <c r="AI29" s="198">
        <v>8.0299999999999994</v>
      </c>
      <c r="AJ29" s="198">
        <v>0</v>
      </c>
      <c r="AK29" s="198">
        <v>27.7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2.08</v>
      </c>
      <c r="AD30" s="198">
        <v>0</v>
      </c>
      <c r="AE30" s="198">
        <v>0</v>
      </c>
      <c r="AF30" s="198">
        <v>0</v>
      </c>
      <c r="AG30" s="198">
        <v>39.39</v>
      </c>
      <c r="AH30" s="198">
        <v>0</v>
      </c>
      <c r="AI30" s="198">
        <v>8.0299999999999994</v>
      </c>
      <c r="AJ30" s="198">
        <v>0</v>
      </c>
      <c r="AK30" s="198">
        <v>27.7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0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2.08</v>
      </c>
      <c r="AD31" s="198">
        <v>0</v>
      </c>
      <c r="AE31" s="198">
        <v>0</v>
      </c>
      <c r="AF31" s="198">
        <v>0</v>
      </c>
      <c r="AG31" s="198">
        <v>39.39</v>
      </c>
      <c r="AH31" s="198">
        <v>0</v>
      </c>
      <c r="AI31" s="198">
        <v>8.0299999999999994</v>
      </c>
      <c r="AJ31" s="198">
        <v>0</v>
      </c>
      <c r="AK31" s="198">
        <v>27.57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0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2.08</v>
      </c>
      <c r="AD32" s="198">
        <v>0</v>
      </c>
      <c r="AE32" s="198">
        <v>0</v>
      </c>
      <c r="AF32" s="198">
        <v>0</v>
      </c>
      <c r="AG32" s="198">
        <v>39.39</v>
      </c>
      <c r="AH32" s="198">
        <v>0</v>
      </c>
      <c r="AI32" s="198">
        <v>8.0299999999999994</v>
      </c>
      <c r="AJ32" s="198">
        <v>0</v>
      </c>
      <c r="AK32" s="198">
        <v>27.57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0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2.08</v>
      </c>
      <c r="AD33" s="198">
        <v>0</v>
      </c>
      <c r="AE33" s="198">
        <v>0</v>
      </c>
      <c r="AF33" s="198">
        <v>0</v>
      </c>
      <c r="AG33" s="198">
        <v>39.39</v>
      </c>
      <c r="AH33" s="198">
        <v>0</v>
      </c>
      <c r="AI33" s="198">
        <v>8.0299999999999994</v>
      </c>
      <c r="AJ33" s="198">
        <v>0</v>
      </c>
      <c r="AK33" s="198">
        <v>27.57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0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2.08</v>
      </c>
      <c r="AD34" s="198">
        <v>0</v>
      </c>
      <c r="AE34" s="198">
        <v>0</v>
      </c>
      <c r="AF34" s="198">
        <v>0</v>
      </c>
      <c r="AG34" s="198">
        <v>39.39</v>
      </c>
      <c r="AH34" s="198">
        <v>0</v>
      </c>
      <c r="AI34" s="198">
        <v>8.0299999999999994</v>
      </c>
      <c r="AJ34" s="198">
        <v>0</v>
      </c>
      <c r="AK34" s="198">
        <v>27.57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0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2.08</v>
      </c>
      <c r="AD35" s="198">
        <v>0</v>
      </c>
      <c r="AE35" s="198">
        <v>0</v>
      </c>
      <c r="AF35" s="198">
        <v>0</v>
      </c>
      <c r="AG35" s="198">
        <v>39.39</v>
      </c>
      <c r="AH35" s="198">
        <v>0</v>
      </c>
      <c r="AI35" s="198">
        <v>8.0299999999999994</v>
      </c>
      <c r="AJ35" s="198">
        <v>0</v>
      </c>
      <c r="AK35" s="198">
        <v>27.7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0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2.08</v>
      </c>
      <c r="AD36" s="198">
        <v>0</v>
      </c>
      <c r="AE36" s="198">
        <v>0</v>
      </c>
      <c r="AF36" s="198">
        <v>0</v>
      </c>
      <c r="AG36" s="198">
        <v>39.39</v>
      </c>
      <c r="AH36" s="198">
        <v>0</v>
      </c>
      <c r="AI36" s="198">
        <v>8.0299999999999994</v>
      </c>
      <c r="AJ36" s="198">
        <v>0</v>
      </c>
      <c r="AK36" s="198">
        <v>27.7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0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2.08</v>
      </c>
      <c r="AD37" s="198">
        <v>0</v>
      </c>
      <c r="AE37" s="198">
        <v>0</v>
      </c>
      <c r="AF37" s="198">
        <v>0</v>
      </c>
      <c r="AG37" s="198">
        <v>39.39</v>
      </c>
      <c r="AH37" s="198">
        <v>0</v>
      </c>
      <c r="AI37" s="198">
        <v>8.0299999999999994</v>
      </c>
      <c r="AJ37" s="198">
        <v>0</v>
      </c>
      <c r="AK37" s="198">
        <v>28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0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2.08</v>
      </c>
      <c r="AD38" s="198">
        <v>0</v>
      </c>
      <c r="AE38" s="198">
        <v>0</v>
      </c>
      <c r="AF38" s="198">
        <v>0</v>
      </c>
      <c r="AG38" s="198">
        <v>39.39</v>
      </c>
      <c r="AH38" s="198">
        <v>0</v>
      </c>
      <c r="AI38" s="198">
        <v>8.0299999999999994</v>
      </c>
      <c r="AJ38" s="198">
        <v>0</v>
      </c>
      <c r="AK38" s="198">
        <v>28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0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2.08</v>
      </c>
      <c r="AD39" s="198">
        <v>0</v>
      </c>
      <c r="AE39" s="198">
        <v>0</v>
      </c>
      <c r="AF39" s="198">
        <v>0</v>
      </c>
      <c r="AG39" s="198">
        <v>39.39</v>
      </c>
      <c r="AH39" s="198">
        <v>0</v>
      </c>
      <c r="AI39" s="198">
        <v>5.77</v>
      </c>
      <c r="AJ39" s="198">
        <v>0</v>
      </c>
      <c r="AK39" s="198">
        <v>28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0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1.66</v>
      </c>
      <c r="AD40" s="198">
        <v>0</v>
      </c>
      <c r="AE40" s="198">
        <v>0</v>
      </c>
      <c r="AF40" s="198">
        <v>0</v>
      </c>
      <c r="AG40" s="198">
        <v>39.39</v>
      </c>
      <c r="AH40" s="198">
        <v>0</v>
      </c>
      <c r="AI40" s="198">
        <v>5.77</v>
      </c>
      <c r="AJ40" s="198">
        <v>0</v>
      </c>
      <c r="AK40" s="198">
        <v>28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0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2.08</v>
      </c>
      <c r="AD41" s="198">
        <v>0</v>
      </c>
      <c r="AE41" s="198">
        <v>0</v>
      </c>
      <c r="AF41" s="198">
        <v>0</v>
      </c>
      <c r="AG41" s="198">
        <v>39.39</v>
      </c>
      <c r="AH41" s="198">
        <v>0</v>
      </c>
      <c r="AI41" s="198">
        <v>5.77</v>
      </c>
      <c r="AJ41" s="198">
        <v>0</v>
      </c>
      <c r="AK41" s="198">
        <v>28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0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2.08</v>
      </c>
      <c r="AD42" s="198">
        <v>0</v>
      </c>
      <c r="AE42" s="198">
        <v>0</v>
      </c>
      <c r="AF42" s="198">
        <v>0</v>
      </c>
      <c r="AG42" s="198">
        <v>39.39</v>
      </c>
      <c r="AH42" s="198">
        <v>0</v>
      </c>
      <c r="AI42" s="198">
        <v>5.77</v>
      </c>
      <c r="AJ42" s="198">
        <v>0</v>
      </c>
      <c r="AK42" s="198">
        <v>28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0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2.08</v>
      </c>
      <c r="AD43" s="198">
        <v>0</v>
      </c>
      <c r="AE43" s="198">
        <v>0</v>
      </c>
      <c r="AF43" s="198">
        <v>0</v>
      </c>
      <c r="AG43" s="198">
        <v>39.39</v>
      </c>
      <c r="AH43" s="198">
        <v>0</v>
      </c>
      <c r="AI43" s="198">
        <v>5.77</v>
      </c>
      <c r="AJ43" s="198">
        <v>0</v>
      </c>
      <c r="AK43" s="198">
        <v>27.39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0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2.08</v>
      </c>
      <c r="AD44" s="198">
        <v>0</v>
      </c>
      <c r="AE44" s="198">
        <v>0</v>
      </c>
      <c r="AF44" s="198">
        <v>0</v>
      </c>
      <c r="AG44" s="198">
        <v>39.39</v>
      </c>
      <c r="AH44" s="198">
        <v>0</v>
      </c>
      <c r="AI44" s="198">
        <v>5.77</v>
      </c>
      <c r="AJ44" s="198">
        <v>0</v>
      </c>
      <c r="AK44" s="198">
        <v>27.39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0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2.08</v>
      </c>
      <c r="AD45" s="198">
        <v>0</v>
      </c>
      <c r="AE45" s="198">
        <v>0</v>
      </c>
      <c r="AF45" s="198">
        <v>0</v>
      </c>
      <c r="AG45" s="198">
        <v>39.39</v>
      </c>
      <c r="AH45" s="198">
        <v>0</v>
      </c>
      <c r="AI45" s="198">
        <v>5.77</v>
      </c>
      <c r="AJ45" s="198">
        <v>0</v>
      </c>
      <c r="AK45" s="198">
        <v>27.39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0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2.08</v>
      </c>
      <c r="AD46" s="198">
        <v>0</v>
      </c>
      <c r="AE46" s="198">
        <v>0</v>
      </c>
      <c r="AF46" s="198">
        <v>0</v>
      </c>
      <c r="AG46" s="198">
        <v>39.39</v>
      </c>
      <c r="AH46" s="198">
        <v>0</v>
      </c>
      <c r="AI46" s="198">
        <v>1.67</v>
      </c>
      <c r="AJ46" s="198">
        <v>0</v>
      </c>
      <c r="AK46" s="198">
        <v>27.39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0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2.08</v>
      </c>
      <c r="AD47" s="198">
        <v>0</v>
      </c>
      <c r="AE47" s="198">
        <v>0</v>
      </c>
      <c r="AF47" s="198">
        <v>0</v>
      </c>
      <c r="AG47" s="198">
        <v>39.39</v>
      </c>
      <c r="AH47" s="198">
        <v>0</v>
      </c>
      <c r="AI47" s="198">
        <v>3.33</v>
      </c>
      <c r="AJ47" s="198">
        <v>0</v>
      </c>
      <c r="AK47" s="198">
        <v>27.39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0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2.08</v>
      </c>
      <c r="AD48" s="198">
        <v>0</v>
      </c>
      <c r="AE48" s="198">
        <v>0</v>
      </c>
      <c r="AF48" s="198">
        <v>0</v>
      </c>
      <c r="AG48" s="198">
        <v>39.39</v>
      </c>
      <c r="AH48" s="198">
        <v>0</v>
      </c>
      <c r="AI48" s="198">
        <v>3.33</v>
      </c>
      <c r="AJ48" s="198">
        <v>0</v>
      </c>
      <c r="AK48" s="198">
        <v>27.39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0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2.08</v>
      </c>
      <c r="AD49" s="198">
        <v>0</v>
      </c>
      <c r="AE49" s="198">
        <v>0</v>
      </c>
      <c r="AF49" s="198">
        <v>0</v>
      </c>
      <c r="AG49" s="198">
        <v>39.39</v>
      </c>
      <c r="AH49" s="198">
        <v>0</v>
      </c>
      <c r="AI49" s="198">
        <v>3.33</v>
      </c>
      <c r="AJ49" s="198">
        <v>0</v>
      </c>
      <c r="AK49" s="198">
        <v>27.39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0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2.08</v>
      </c>
      <c r="AD50" s="198">
        <v>0</v>
      </c>
      <c r="AE50" s="198">
        <v>0</v>
      </c>
      <c r="AF50" s="198">
        <v>0</v>
      </c>
      <c r="AG50" s="198">
        <v>39.39</v>
      </c>
      <c r="AH50" s="198">
        <v>0</v>
      </c>
      <c r="AI50" s="198">
        <v>3.33</v>
      </c>
      <c r="AJ50" s="198">
        <v>0</v>
      </c>
      <c r="AK50" s="198">
        <v>27.39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0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2.08</v>
      </c>
      <c r="AD51" s="198">
        <v>0</v>
      </c>
      <c r="AE51" s="198">
        <v>0</v>
      </c>
      <c r="AF51" s="198">
        <v>0</v>
      </c>
      <c r="AG51" s="198">
        <v>39.39</v>
      </c>
      <c r="AH51" s="198">
        <v>0</v>
      </c>
      <c r="AI51" s="198">
        <v>0</v>
      </c>
      <c r="AJ51" s="198">
        <v>0</v>
      </c>
      <c r="AK51" s="198">
        <v>26.5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0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2.08</v>
      </c>
      <c r="AD52" s="198">
        <v>0</v>
      </c>
      <c r="AE52" s="198">
        <v>0</v>
      </c>
      <c r="AF52" s="198">
        <v>0</v>
      </c>
      <c r="AG52" s="198">
        <v>39.39</v>
      </c>
      <c r="AH52" s="198">
        <v>0</v>
      </c>
      <c r="AI52" s="198">
        <v>1.67</v>
      </c>
      <c r="AJ52" s="198">
        <v>0</v>
      </c>
      <c r="AK52" s="198">
        <v>26.5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0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2.08</v>
      </c>
      <c r="AD53" s="198">
        <v>0</v>
      </c>
      <c r="AE53" s="198">
        <v>0</v>
      </c>
      <c r="AF53" s="198">
        <v>0</v>
      </c>
      <c r="AG53" s="198">
        <v>39.39</v>
      </c>
      <c r="AH53" s="198">
        <v>0</v>
      </c>
      <c r="AI53" s="198">
        <v>1.67</v>
      </c>
      <c r="AJ53" s="198">
        <v>0</v>
      </c>
      <c r="AK53" s="198">
        <v>26.5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0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2.08</v>
      </c>
      <c r="AD54" s="198">
        <v>0</v>
      </c>
      <c r="AE54" s="198">
        <v>0</v>
      </c>
      <c r="AF54" s="198">
        <v>0</v>
      </c>
      <c r="AG54" s="198">
        <v>39.39</v>
      </c>
      <c r="AH54" s="198">
        <v>0</v>
      </c>
      <c r="AI54" s="198">
        <v>1.67</v>
      </c>
      <c r="AJ54" s="198">
        <v>0</v>
      </c>
      <c r="AK54" s="198">
        <v>26.5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0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1.56</v>
      </c>
      <c r="AD55" s="198">
        <v>0</v>
      </c>
      <c r="AE55" s="198">
        <v>0</v>
      </c>
      <c r="AF55" s="198">
        <v>0</v>
      </c>
      <c r="AG55" s="198">
        <v>39.39</v>
      </c>
      <c r="AH55" s="198">
        <v>0</v>
      </c>
      <c r="AI55" s="198">
        <v>0</v>
      </c>
      <c r="AJ55" s="198">
        <v>0</v>
      </c>
      <c r="AK55" s="198">
        <v>26.5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0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2.08</v>
      </c>
      <c r="AD56" s="198">
        <v>0</v>
      </c>
      <c r="AE56" s="198">
        <v>0</v>
      </c>
      <c r="AF56" s="198">
        <v>0</v>
      </c>
      <c r="AG56" s="198">
        <v>39.39</v>
      </c>
      <c r="AH56" s="198">
        <v>0</v>
      </c>
      <c r="AI56" s="198">
        <v>1.67</v>
      </c>
      <c r="AJ56" s="198">
        <v>0</v>
      </c>
      <c r="AK56" s="198">
        <v>26.5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0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2.08</v>
      </c>
      <c r="AD57" s="198">
        <v>0</v>
      </c>
      <c r="AE57" s="198">
        <v>0</v>
      </c>
      <c r="AF57" s="198">
        <v>0</v>
      </c>
      <c r="AG57" s="198">
        <v>39.39</v>
      </c>
      <c r="AH57" s="198">
        <v>0</v>
      </c>
      <c r="AI57" s="198">
        <v>0</v>
      </c>
      <c r="AJ57" s="198">
        <v>0</v>
      </c>
      <c r="AK57" s="198">
        <v>26.5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0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2.08</v>
      </c>
      <c r="AD58" s="198">
        <v>0</v>
      </c>
      <c r="AE58" s="198">
        <v>0</v>
      </c>
      <c r="AF58" s="198">
        <v>0</v>
      </c>
      <c r="AG58" s="198">
        <v>39.39</v>
      </c>
      <c r="AH58" s="198">
        <v>0</v>
      </c>
      <c r="AI58" s="198">
        <v>1.67</v>
      </c>
      <c r="AJ58" s="198">
        <v>0</v>
      </c>
      <c r="AK58" s="198">
        <v>26.5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0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2.0099999999999998</v>
      </c>
      <c r="AD59" s="198">
        <v>0</v>
      </c>
      <c r="AE59" s="198">
        <v>0</v>
      </c>
      <c r="AF59" s="198">
        <v>0</v>
      </c>
      <c r="AG59" s="198">
        <v>39.39</v>
      </c>
      <c r="AH59" s="198">
        <v>0</v>
      </c>
      <c r="AI59" s="198">
        <v>1.67</v>
      </c>
      <c r="AJ59" s="198">
        <v>0</v>
      </c>
      <c r="AK59" s="198">
        <v>26.5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0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2.0099999999999998</v>
      </c>
      <c r="AD60" s="198">
        <v>0</v>
      </c>
      <c r="AE60" s="198">
        <v>0</v>
      </c>
      <c r="AF60" s="198">
        <v>0</v>
      </c>
      <c r="AG60" s="198">
        <v>39.39</v>
      </c>
      <c r="AH60" s="198">
        <v>0</v>
      </c>
      <c r="AI60" s="198">
        <v>1.67</v>
      </c>
      <c r="AJ60" s="198">
        <v>0</v>
      </c>
      <c r="AK60" s="198">
        <v>26.5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0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2.0099999999999998</v>
      </c>
      <c r="AD61" s="198">
        <v>0</v>
      </c>
      <c r="AE61" s="198">
        <v>0</v>
      </c>
      <c r="AF61" s="198">
        <v>0</v>
      </c>
      <c r="AG61" s="198">
        <v>39.39</v>
      </c>
      <c r="AH61" s="198">
        <v>0</v>
      </c>
      <c r="AI61" s="198">
        <v>0</v>
      </c>
      <c r="AJ61" s="198">
        <v>0</v>
      </c>
      <c r="AK61" s="198">
        <v>26.5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0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2.0099999999999998</v>
      </c>
      <c r="AD62" s="198">
        <v>0</v>
      </c>
      <c r="AE62" s="198">
        <v>0</v>
      </c>
      <c r="AF62" s="198">
        <v>0</v>
      </c>
      <c r="AG62" s="198">
        <v>39.39</v>
      </c>
      <c r="AH62" s="198">
        <v>0</v>
      </c>
      <c r="AI62" s="198">
        <v>0</v>
      </c>
      <c r="AJ62" s="198">
        <v>0</v>
      </c>
      <c r="AK62" s="198">
        <v>26.5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0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2.0099999999999998</v>
      </c>
      <c r="AD63" s="198">
        <v>0</v>
      </c>
      <c r="AE63" s="198">
        <v>0</v>
      </c>
      <c r="AF63" s="198">
        <v>0</v>
      </c>
      <c r="AG63" s="198">
        <v>39.39</v>
      </c>
      <c r="AH63" s="198">
        <v>0</v>
      </c>
      <c r="AI63" s="198">
        <v>0.83</v>
      </c>
      <c r="AJ63" s="198">
        <v>0</v>
      </c>
      <c r="AK63" s="198">
        <v>26.5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0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2.0099999999999998</v>
      </c>
      <c r="AD64" s="198">
        <v>0</v>
      </c>
      <c r="AE64" s="198">
        <v>0</v>
      </c>
      <c r="AF64" s="198">
        <v>0</v>
      </c>
      <c r="AG64" s="198">
        <v>39.39</v>
      </c>
      <c r="AH64" s="198">
        <v>0</v>
      </c>
      <c r="AI64" s="198">
        <v>0</v>
      </c>
      <c r="AJ64" s="198">
        <v>0</v>
      </c>
      <c r="AK64" s="198">
        <v>26.5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0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2.0099999999999998</v>
      </c>
      <c r="AD65" s="198">
        <v>0</v>
      </c>
      <c r="AE65" s="198">
        <v>0</v>
      </c>
      <c r="AF65" s="198">
        <v>0</v>
      </c>
      <c r="AG65" s="198">
        <v>39.39</v>
      </c>
      <c r="AH65" s="198">
        <v>0</v>
      </c>
      <c r="AI65" s="198">
        <v>0</v>
      </c>
      <c r="AJ65" s="198">
        <v>0</v>
      </c>
      <c r="AK65" s="198">
        <v>26.5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0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2.0099999999999998</v>
      </c>
      <c r="AD66" s="198">
        <v>0</v>
      </c>
      <c r="AE66" s="198">
        <v>0</v>
      </c>
      <c r="AF66" s="198">
        <v>0</v>
      </c>
      <c r="AG66" s="198">
        <v>39.39</v>
      </c>
      <c r="AH66" s="198">
        <v>0</v>
      </c>
      <c r="AI66" s="198">
        <v>0</v>
      </c>
      <c r="AJ66" s="198">
        <v>0</v>
      </c>
      <c r="AK66" s="198">
        <v>26.5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0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2.0099999999999998</v>
      </c>
      <c r="AD67" s="198">
        <v>0</v>
      </c>
      <c r="AE67" s="198">
        <v>0</v>
      </c>
      <c r="AF67" s="198">
        <v>0</v>
      </c>
      <c r="AG67" s="198">
        <v>39.39</v>
      </c>
      <c r="AH67" s="198">
        <v>0</v>
      </c>
      <c r="AI67" s="198">
        <v>0</v>
      </c>
      <c r="AJ67" s="198">
        <v>0</v>
      </c>
      <c r="AK67" s="198">
        <v>26.25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0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1.52</v>
      </c>
      <c r="AD68" s="198">
        <v>0</v>
      </c>
      <c r="AE68" s="198">
        <v>0</v>
      </c>
      <c r="AF68" s="198">
        <v>0</v>
      </c>
      <c r="AG68" s="198">
        <v>39.39</v>
      </c>
      <c r="AH68" s="198">
        <v>0</v>
      </c>
      <c r="AI68" s="198">
        <v>0</v>
      </c>
      <c r="AJ68" s="198">
        <v>0</v>
      </c>
      <c r="AK68" s="198">
        <v>26.25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0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1.52</v>
      </c>
      <c r="AD69" s="198">
        <v>0</v>
      </c>
      <c r="AE69" s="198">
        <v>0</v>
      </c>
      <c r="AF69" s="198">
        <v>0</v>
      </c>
      <c r="AG69" s="198">
        <v>39.39</v>
      </c>
      <c r="AH69" s="198">
        <v>0</v>
      </c>
      <c r="AI69" s="198">
        <v>0</v>
      </c>
      <c r="AJ69" s="198">
        <v>0</v>
      </c>
      <c r="AK69" s="198">
        <v>26.25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0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1.52</v>
      </c>
      <c r="AD70" s="198">
        <v>0</v>
      </c>
      <c r="AE70" s="198">
        <v>0</v>
      </c>
      <c r="AF70" s="198">
        <v>0</v>
      </c>
      <c r="AG70" s="198">
        <v>39.39</v>
      </c>
      <c r="AH70" s="198">
        <v>0</v>
      </c>
      <c r="AI70" s="198">
        <v>0</v>
      </c>
      <c r="AJ70" s="198">
        <v>0</v>
      </c>
      <c r="AK70" s="198">
        <v>26.25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0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2.0099999999999998</v>
      </c>
      <c r="AD71" s="198">
        <v>0</v>
      </c>
      <c r="AE71" s="198">
        <v>0</v>
      </c>
      <c r="AF71" s="198">
        <v>0</v>
      </c>
      <c r="AG71" s="198">
        <v>39.39</v>
      </c>
      <c r="AH71" s="198">
        <v>0</v>
      </c>
      <c r="AI71" s="198">
        <v>0</v>
      </c>
      <c r="AJ71" s="198">
        <v>0</v>
      </c>
      <c r="AK71" s="198">
        <v>26.69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0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2.0099999999999998</v>
      </c>
      <c r="AD72" s="198">
        <v>0</v>
      </c>
      <c r="AE72" s="198">
        <v>0</v>
      </c>
      <c r="AF72" s="198">
        <v>0</v>
      </c>
      <c r="AG72" s="198">
        <v>39.39</v>
      </c>
      <c r="AH72" s="198">
        <v>0</v>
      </c>
      <c r="AI72" s="198">
        <v>0</v>
      </c>
      <c r="AJ72" s="198">
        <v>0</v>
      </c>
      <c r="AK72" s="198">
        <v>26.69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0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2.0099999999999998</v>
      </c>
      <c r="AD73" s="198">
        <v>0</v>
      </c>
      <c r="AE73" s="198">
        <v>0</v>
      </c>
      <c r="AF73" s="198">
        <v>0</v>
      </c>
      <c r="AG73" s="198">
        <v>39.39</v>
      </c>
      <c r="AH73" s="198">
        <v>0</v>
      </c>
      <c r="AI73" s="198">
        <v>0</v>
      </c>
      <c r="AJ73" s="198">
        <v>0</v>
      </c>
      <c r="AK73" s="198">
        <v>26.69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2.0099999999999998</v>
      </c>
      <c r="AD74" s="198">
        <v>0</v>
      </c>
      <c r="AE74" s="198">
        <v>0</v>
      </c>
      <c r="AF74" s="198">
        <v>0</v>
      </c>
      <c r="AG74" s="198">
        <v>39.39</v>
      </c>
      <c r="AH74" s="198">
        <v>0</v>
      </c>
      <c r="AI74" s="198">
        <v>0</v>
      </c>
      <c r="AJ74" s="198">
        <v>0</v>
      </c>
      <c r="AK74" s="198">
        <v>26.69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2.0099999999999998</v>
      </c>
      <c r="AD75" s="198">
        <v>0</v>
      </c>
      <c r="AE75" s="198">
        <v>0</v>
      </c>
      <c r="AF75" s="198">
        <v>0</v>
      </c>
      <c r="AG75" s="198">
        <v>39.39</v>
      </c>
      <c r="AH75" s="198">
        <v>0</v>
      </c>
      <c r="AI75" s="198">
        <v>1.67</v>
      </c>
      <c r="AJ75" s="198">
        <v>0</v>
      </c>
      <c r="AK75" s="198">
        <v>26.69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2.0099999999999998</v>
      </c>
      <c r="AD76" s="198">
        <v>0</v>
      </c>
      <c r="AE76" s="198">
        <v>0</v>
      </c>
      <c r="AF76" s="198">
        <v>0</v>
      </c>
      <c r="AG76" s="198">
        <v>39.39</v>
      </c>
      <c r="AH76" s="198">
        <v>0</v>
      </c>
      <c r="AI76" s="198">
        <v>1.67</v>
      </c>
      <c r="AJ76" s="198">
        <v>0</v>
      </c>
      <c r="AK76" s="198">
        <v>26.69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2.0099999999999998</v>
      </c>
      <c r="AD77" s="198">
        <v>0</v>
      </c>
      <c r="AE77" s="198">
        <v>0</v>
      </c>
      <c r="AF77" s="198">
        <v>0</v>
      </c>
      <c r="AG77" s="198">
        <v>39.39</v>
      </c>
      <c r="AH77" s="198">
        <v>0</v>
      </c>
      <c r="AI77" s="198">
        <v>1.67</v>
      </c>
      <c r="AJ77" s="198">
        <v>0</v>
      </c>
      <c r="AK77" s="198">
        <v>26.69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2.0299999999999998</v>
      </c>
      <c r="AD78" s="198">
        <v>0</v>
      </c>
      <c r="AE78" s="198">
        <v>0</v>
      </c>
      <c r="AF78" s="198">
        <v>0</v>
      </c>
      <c r="AG78" s="198">
        <v>39.39</v>
      </c>
      <c r="AH78" s="198">
        <v>0</v>
      </c>
      <c r="AI78" s="198">
        <v>1.67</v>
      </c>
      <c r="AJ78" s="198">
        <v>0</v>
      </c>
      <c r="AK78" s="198">
        <v>26.69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1.52</v>
      </c>
      <c r="AD79" s="198">
        <v>0</v>
      </c>
      <c r="AE79" s="198">
        <v>0</v>
      </c>
      <c r="AF79" s="198">
        <v>0</v>
      </c>
      <c r="AG79" s="198">
        <v>39.39</v>
      </c>
      <c r="AH79" s="198">
        <v>0</v>
      </c>
      <c r="AI79" s="198">
        <v>0</v>
      </c>
      <c r="AJ79" s="198">
        <v>0</v>
      </c>
      <c r="AK79" s="198">
        <v>26.69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1.52</v>
      </c>
      <c r="AD80" s="198">
        <v>0</v>
      </c>
      <c r="AE80" s="198">
        <v>0</v>
      </c>
      <c r="AF80" s="198">
        <v>0</v>
      </c>
      <c r="AG80" s="198">
        <v>39.39</v>
      </c>
      <c r="AH80" s="198">
        <v>0</v>
      </c>
      <c r="AI80" s="198">
        <v>0</v>
      </c>
      <c r="AJ80" s="198">
        <v>0</v>
      </c>
      <c r="AK80" s="198">
        <v>26.69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1.52</v>
      </c>
      <c r="AD81" s="198">
        <v>0</v>
      </c>
      <c r="AE81" s="198">
        <v>0</v>
      </c>
      <c r="AF81" s="198">
        <v>0</v>
      </c>
      <c r="AG81" s="198">
        <v>39.39</v>
      </c>
      <c r="AH81" s="198">
        <v>0</v>
      </c>
      <c r="AI81" s="198">
        <v>0</v>
      </c>
      <c r="AJ81" s="198">
        <v>0</v>
      </c>
      <c r="AK81" s="198">
        <v>26.69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1.52</v>
      </c>
      <c r="AD82" s="198">
        <v>0</v>
      </c>
      <c r="AE82" s="198">
        <v>0</v>
      </c>
      <c r="AF82" s="198">
        <v>0</v>
      </c>
      <c r="AG82" s="198">
        <v>39.39</v>
      </c>
      <c r="AH82" s="198">
        <v>0</v>
      </c>
      <c r="AI82" s="198">
        <v>0</v>
      </c>
      <c r="AJ82" s="198">
        <v>0</v>
      </c>
      <c r="AK82" s="198">
        <v>26.69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1.56</v>
      </c>
      <c r="AD83" s="198">
        <v>0</v>
      </c>
      <c r="AE83" s="198">
        <v>0</v>
      </c>
      <c r="AF83" s="198">
        <v>0</v>
      </c>
      <c r="AG83" s="198">
        <v>39.39</v>
      </c>
      <c r="AH83" s="198">
        <v>0</v>
      </c>
      <c r="AI83" s="198">
        <v>0</v>
      </c>
      <c r="AJ83" s="198">
        <v>0</v>
      </c>
      <c r="AK83" s="198">
        <v>27.13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1.56</v>
      </c>
      <c r="AD84" s="198">
        <v>0</v>
      </c>
      <c r="AE84" s="198">
        <v>0</v>
      </c>
      <c r="AF84" s="198">
        <v>0</v>
      </c>
      <c r="AG84" s="198">
        <v>39.39</v>
      </c>
      <c r="AH84" s="198">
        <v>0</v>
      </c>
      <c r="AI84" s="198">
        <v>0</v>
      </c>
      <c r="AJ84" s="198">
        <v>0</v>
      </c>
      <c r="AK84" s="198">
        <v>27.13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1.56</v>
      </c>
      <c r="AD85" s="198">
        <v>0</v>
      </c>
      <c r="AE85" s="198">
        <v>0</v>
      </c>
      <c r="AF85" s="198">
        <v>0</v>
      </c>
      <c r="AG85" s="198">
        <v>39.39</v>
      </c>
      <c r="AH85" s="198">
        <v>0</v>
      </c>
      <c r="AI85" s="198">
        <v>0</v>
      </c>
      <c r="AJ85" s="198">
        <v>0</v>
      </c>
      <c r="AK85" s="198">
        <v>27.13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1.56</v>
      </c>
      <c r="AD86" s="198">
        <v>0</v>
      </c>
      <c r="AE86" s="198">
        <v>0</v>
      </c>
      <c r="AF86" s="198">
        <v>0</v>
      </c>
      <c r="AG86" s="198">
        <v>39.39</v>
      </c>
      <c r="AH86" s="198">
        <v>0</v>
      </c>
      <c r="AI86" s="198">
        <v>0</v>
      </c>
      <c r="AJ86" s="198">
        <v>0</v>
      </c>
      <c r="AK86" s="198">
        <v>27.13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1.56</v>
      </c>
      <c r="AD87" s="198">
        <v>0</v>
      </c>
      <c r="AE87" s="198">
        <v>0</v>
      </c>
      <c r="AF87" s="198">
        <v>0</v>
      </c>
      <c r="AG87" s="198">
        <v>39.39</v>
      </c>
      <c r="AH87" s="198">
        <v>0</v>
      </c>
      <c r="AI87" s="198">
        <v>0</v>
      </c>
      <c r="AJ87" s="198">
        <v>0</v>
      </c>
      <c r="AK87" s="198">
        <v>27.13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1.56</v>
      </c>
      <c r="AD88" s="198">
        <v>0</v>
      </c>
      <c r="AE88" s="198">
        <v>0</v>
      </c>
      <c r="AF88" s="198">
        <v>0</v>
      </c>
      <c r="AG88" s="198">
        <v>39.39</v>
      </c>
      <c r="AH88" s="198">
        <v>0</v>
      </c>
      <c r="AI88" s="198">
        <v>0</v>
      </c>
      <c r="AJ88" s="198">
        <v>0</v>
      </c>
      <c r="AK88" s="198">
        <v>27.13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1.56</v>
      </c>
      <c r="AD89" s="198">
        <v>0</v>
      </c>
      <c r="AE89" s="198">
        <v>0</v>
      </c>
      <c r="AF89" s="198">
        <v>0</v>
      </c>
      <c r="AG89" s="198">
        <v>39.39</v>
      </c>
      <c r="AH89" s="198">
        <v>0</v>
      </c>
      <c r="AI89" s="198">
        <v>0</v>
      </c>
      <c r="AJ89" s="198">
        <v>0</v>
      </c>
      <c r="AK89" s="198">
        <v>27.13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1.56</v>
      </c>
      <c r="AD90" s="198">
        <v>0</v>
      </c>
      <c r="AE90" s="198">
        <v>0</v>
      </c>
      <c r="AF90" s="198">
        <v>0</v>
      </c>
      <c r="AG90" s="198">
        <v>39.39</v>
      </c>
      <c r="AH90" s="198">
        <v>0</v>
      </c>
      <c r="AI90" s="198">
        <v>0</v>
      </c>
      <c r="AJ90" s="198">
        <v>0</v>
      </c>
      <c r="AK90" s="198">
        <v>27.13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1.56</v>
      </c>
      <c r="AD91" s="198">
        <v>0</v>
      </c>
      <c r="AE91" s="198">
        <v>0</v>
      </c>
      <c r="AF91" s="198">
        <v>0</v>
      </c>
      <c r="AG91" s="198">
        <v>39.39</v>
      </c>
      <c r="AH91" s="198">
        <v>0</v>
      </c>
      <c r="AI91" s="198">
        <v>0</v>
      </c>
      <c r="AJ91" s="198">
        <v>0</v>
      </c>
      <c r="AK91" s="198">
        <v>27.57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1.56</v>
      </c>
      <c r="AD92" s="198">
        <v>0</v>
      </c>
      <c r="AE92" s="198">
        <v>0</v>
      </c>
      <c r="AF92" s="198">
        <v>0</v>
      </c>
      <c r="AG92" s="198">
        <v>39.39</v>
      </c>
      <c r="AH92" s="198">
        <v>0</v>
      </c>
      <c r="AI92" s="198">
        <v>0</v>
      </c>
      <c r="AJ92" s="198">
        <v>0</v>
      </c>
      <c r="AK92" s="198">
        <v>27.57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1.56</v>
      </c>
      <c r="AD93" s="198">
        <v>0</v>
      </c>
      <c r="AE93" s="198">
        <v>0</v>
      </c>
      <c r="AF93" s="198">
        <v>0</v>
      </c>
      <c r="AG93" s="198">
        <v>39.39</v>
      </c>
      <c r="AH93" s="198">
        <v>0</v>
      </c>
      <c r="AI93" s="198">
        <v>0</v>
      </c>
      <c r="AJ93" s="198">
        <v>0</v>
      </c>
      <c r="AK93" s="198">
        <v>27.57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1.56</v>
      </c>
      <c r="AD94" s="198">
        <v>0</v>
      </c>
      <c r="AE94" s="198">
        <v>0</v>
      </c>
      <c r="AF94" s="198">
        <v>0</v>
      </c>
      <c r="AG94" s="198">
        <v>39.39</v>
      </c>
      <c r="AH94" s="198">
        <v>0</v>
      </c>
      <c r="AI94" s="198">
        <v>0</v>
      </c>
      <c r="AJ94" s="198">
        <v>0</v>
      </c>
      <c r="AK94" s="198">
        <v>27.57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1.61</v>
      </c>
      <c r="AD95" s="198">
        <v>0</v>
      </c>
      <c r="AE95" s="198">
        <v>0</v>
      </c>
      <c r="AF95" s="198">
        <v>0</v>
      </c>
      <c r="AG95" s="198">
        <v>39.39</v>
      </c>
      <c r="AH95" s="198">
        <v>0</v>
      </c>
      <c r="AI95" s="198">
        <v>0</v>
      </c>
      <c r="AJ95" s="198">
        <v>18.18</v>
      </c>
      <c r="AK95" s="198">
        <v>27.57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1.61</v>
      </c>
      <c r="AD96" s="198">
        <v>0</v>
      </c>
      <c r="AE96" s="198">
        <v>0</v>
      </c>
      <c r="AF96" s="198">
        <v>0</v>
      </c>
      <c r="AG96" s="198">
        <v>39.39</v>
      </c>
      <c r="AH96" s="198">
        <v>0</v>
      </c>
      <c r="AI96" s="198">
        <v>0</v>
      </c>
      <c r="AJ96" s="198">
        <v>18.18</v>
      </c>
      <c r="AK96" s="198">
        <v>27.57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1.61</v>
      </c>
      <c r="AD97" s="198">
        <v>0</v>
      </c>
      <c r="AE97" s="198">
        <v>0</v>
      </c>
      <c r="AF97" s="198">
        <v>0</v>
      </c>
      <c r="AG97" s="198">
        <v>39.39</v>
      </c>
      <c r="AH97" s="198">
        <v>0</v>
      </c>
      <c r="AI97" s="198">
        <v>0</v>
      </c>
      <c r="AJ97" s="198">
        <v>24.24</v>
      </c>
      <c r="AK97" s="198">
        <v>27.57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1.61</v>
      </c>
      <c r="AD98" s="198">
        <v>0</v>
      </c>
      <c r="AE98" s="198">
        <v>0</v>
      </c>
      <c r="AF98" s="198">
        <v>0</v>
      </c>
      <c r="AG98" s="198">
        <v>39.39</v>
      </c>
      <c r="AH98" s="198">
        <v>0</v>
      </c>
      <c r="AI98" s="198">
        <v>0</v>
      </c>
      <c r="AJ98" s="198">
        <v>0</v>
      </c>
      <c r="AK98" s="198">
        <v>27.65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4.6287500000000009E-2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0.9453599999999992</v>
      </c>
      <c r="AH99">
        <f t="shared" si="0"/>
        <v>0</v>
      </c>
      <c r="AI99">
        <f t="shared" si="0"/>
        <v>8.2135000000000014E-2</v>
      </c>
      <c r="AJ99">
        <f t="shared" si="0"/>
        <v>1.5149999999999999E-2</v>
      </c>
      <c r="AK99">
        <f t="shared" si="0"/>
        <v>0.65396500000000091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0</v>
      </c>
      <c r="AD3" s="198">
        <v>0</v>
      </c>
      <c r="AE3" s="198">
        <v>0</v>
      </c>
      <c r="AF3" s="198">
        <v>0</v>
      </c>
      <c r="AG3" s="198">
        <v>7.88</v>
      </c>
      <c r="AH3" s="198">
        <v>0</v>
      </c>
      <c r="AI3" s="198">
        <v>1.27</v>
      </c>
      <c r="AJ3" s="198">
        <v>0</v>
      </c>
      <c r="AK3" s="198">
        <v>8.69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0</v>
      </c>
      <c r="AD4" s="198">
        <v>0</v>
      </c>
      <c r="AE4" s="198">
        <v>0</v>
      </c>
      <c r="AF4" s="198">
        <v>0</v>
      </c>
      <c r="AG4" s="198">
        <v>7.88</v>
      </c>
      <c r="AH4" s="198">
        <v>0</v>
      </c>
      <c r="AI4" s="198">
        <v>1.27</v>
      </c>
      <c r="AJ4" s="198">
        <v>0</v>
      </c>
      <c r="AK4" s="198">
        <v>8.69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0</v>
      </c>
      <c r="AD5" s="198">
        <v>0</v>
      </c>
      <c r="AE5" s="198">
        <v>0</v>
      </c>
      <c r="AF5" s="198">
        <v>0</v>
      </c>
      <c r="AG5" s="198">
        <v>7.88</v>
      </c>
      <c r="AH5" s="198">
        <v>0</v>
      </c>
      <c r="AI5" s="198">
        <v>1.27</v>
      </c>
      <c r="AJ5" s="198">
        <v>0</v>
      </c>
      <c r="AK5" s="198">
        <v>8.69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0</v>
      </c>
      <c r="AD6" s="198">
        <v>0</v>
      </c>
      <c r="AE6" s="198">
        <v>0</v>
      </c>
      <c r="AF6" s="198">
        <v>0</v>
      </c>
      <c r="AG6" s="198">
        <v>7.88</v>
      </c>
      <c r="AH6" s="198">
        <v>0</v>
      </c>
      <c r="AI6" s="198">
        <v>1.27</v>
      </c>
      <c r="AJ6" s="198">
        <v>0</v>
      </c>
      <c r="AK6" s="198">
        <v>8.69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0</v>
      </c>
      <c r="AD7" s="198">
        <v>0</v>
      </c>
      <c r="AE7" s="198">
        <v>0</v>
      </c>
      <c r="AF7" s="198">
        <v>0</v>
      </c>
      <c r="AG7" s="198">
        <v>7.88</v>
      </c>
      <c r="AH7" s="198">
        <v>0</v>
      </c>
      <c r="AI7" s="198">
        <v>1.27</v>
      </c>
      <c r="AJ7" s="198">
        <v>0</v>
      </c>
      <c r="AK7" s="198">
        <v>8.69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0</v>
      </c>
      <c r="AD8" s="198">
        <v>0</v>
      </c>
      <c r="AE8" s="198">
        <v>0</v>
      </c>
      <c r="AF8" s="198">
        <v>0</v>
      </c>
      <c r="AG8" s="198">
        <v>7.88</v>
      </c>
      <c r="AH8" s="198">
        <v>0</v>
      </c>
      <c r="AI8" s="198">
        <v>1.27</v>
      </c>
      <c r="AJ8" s="198">
        <v>0</v>
      </c>
      <c r="AK8" s="198">
        <v>5.79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0</v>
      </c>
      <c r="AD9" s="198">
        <v>0</v>
      </c>
      <c r="AE9" s="198">
        <v>0</v>
      </c>
      <c r="AF9" s="198">
        <v>0</v>
      </c>
      <c r="AG9" s="198">
        <v>7.88</v>
      </c>
      <c r="AH9" s="198">
        <v>0</v>
      </c>
      <c r="AI9" s="198">
        <v>0.92</v>
      </c>
      <c r="AJ9" s="198">
        <v>0</v>
      </c>
      <c r="AK9" s="198">
        <v>7.73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0</v>
      </c>
      <c r="AD10" s="198">
        <v>0</v>
      </c>
      <c r="AE10" s="198">
        <v>0</v>
      </c>
      <c r="AF10" s="198">
        <v>0</v>
      </c>
      <c r="AG10" s="198">
        <v>7.88</v>
      </c>
      <c r="AH10" s="198">
        <v>0</v>
      </c>
      <c r="AI10" s="198">
        <v>1.27</v>
      </c>
      <c r="AJ10" s="198">
        <v>0</v>
      </c>
      <c r="AK10" s="198">
        <v>8.69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0</v>
      </c>
      <c r="AD11" s="198">
        <v>0</v>
      </c>
      <c r="AE11" s="198">
        <v>0</v>
      </c>
      <c r="AF11" s="198">
        <v>0</v>
      </c>
      <c r="AG11" s="198">
        <v>7.88</v>
      </c>
      <c r="AH11" s="198">
        <v>0</v>
      </c>
      <c r="AI11" s="198">
        <v>1.39</v>
      </c>
      <c r="AJ11" s="198">
        <v>0</v>
      </c>
      <c r="AK11" s="198">
        <v>7.73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0</v>
      </c>
      <c r="AD12" s="198">
        <v>0</v>
      </c>
      <c r="AE12" s="198">
        <v>0</v>
      </c>
      <c r="AF12" s="198">
        <v>0</v>
      </c>
      <c r="AG12" s="198">
        <v>7.88</v>
      </c>
      <c r="AH12" s="198">
        <v>0</v>
      </c>
      <c r="AI12" s="198">
        <v>1.39</v>
      </c>
      <c r="AJ12" s="198">
        <v>0</v>
      </c>
      <c r="AK12" s="198">
        <v>7.73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0</v>
      </c>
      <c r="AD13" s="198">
        <v>0</v>
      </c>
      <c r="AE13" s="198">
        <v>0</v>
      </c>
      <c r="AF13" s="198">
        <v>0</v>
      </c>
      <c r="AG13" s="198">
        <v>7.88</v>
      </c>
      <c r="AH13" s="198">
        <v>0</v>
      </c>
      <c r="AI13" s="198">
        <v>1.39</v>
      </c>
      <c r="AJ13" s="198">
        <v>0</v>
      </c>
      <c r="AK13" s="198">
        <v>8.69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0</v>
      </c>
      <c r="AD14" s="198">
        <v>0</v>
      </c>
      <c r="AE14" s="198">
        <v>0</v>
      </c>
      <c r="AF14" s="198">
        <v>0</v>
      </c>
      <c r="AG14" s="198">
        <v>7.88</v>
      </c>
      <c r="AH14" s="198">
        <v>0</v>
      </c>
      <c r="AI14" s="198">
        <v>1.39</v>
      </c>
      <c r="AJ14" s="198">
        <v>0</v>
      </c>
      <c r="AK14" s="198">
        <v>5.79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0</v>
      </c>
      <c r="AD15" s="198">
        <v>0</v>
      </c>
      <c r="AE15" s="198">
        <v>0</v>
      </c>
      <c r="AF15" s="198">
        <v>0</v>
      </c>
      <c r="AG15" s="198">
        <v>7.88</v>
      </c>
      <c r="AH15" s="198">
        <v>0</v>
      </c>
      <c r="AI15" s="198">
        <v>0.92</v>
      </c>
      <c r="AJ15" s="198">
        <v>0</v>
      </c>
      <c r="AK15" s="198">
        <v>7.73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0</v>
      </c>
      <c r="AD16" s="198">
        <v>0</v>
      </c>
      <c r="AE16" s="198">
        <v>0</v>
      </c>
      <c r="AF16" s="198">
        <v>0</v>
      </c>
      <c r="AG16" s="198">
        <v>7.88</v>
      </c>
      <c r="AH16" s="198">
        <v>0</v>
      </c>
      <c r="AI16" s="198">
        <v>1.39</v>
      </c>
      <c r="AJ16" s="198">
        <v>0</v>
      </c>
      <c r="AK16" s="198">
        <v>7.73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0</v>
      </c>
      <c r="AD17" s="198">
        <v>0</v>
      </c>
      <c r="AE17" s="198">
        <v>0</v>
      </c>
      <c r="AF17" s="198">
        <v>0</v>
      </c>
      <c r="AG17" s="198">
        <v>7.88</v>
      </c>
      <c r="AH17" s="198">
        <v>0</v>
      </c>
      <c r="AI17" s="198">
        <v>1.39</v>
      </c>
      <c r="AJ17" s="198">
        <v>0</v>
      </c>
      <c r="AK17" s="198">
        <v>7.73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0</v>
      </c>
      <c r="AD18" s="198">
        <v>0</v>
      </c>
      <c r="AE18" s="198">
        <v>0</v>
      </c>
      <c r="AF18" s="198">
        <v>0</v>
      </c>
      <c r="AG18" s="198">
        <v>7.88</v>
      </c>
      <c r="AH18" s="198">
        <v>0</v>
      </c>
      <c r="AI18" s="198">
        <v>1.39</v>
      </c>
      <c r="AJ18" s="198">
        <v>0</v>
      </c>
      <c r="AK18" s="198">
        <v>7.73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0</v>
      </c>
      <c r="AD19" s="198">
        <v>0</v>
      </c>
      <c r="AE19" s="198">
        <v>0</v>
      </c>
      <c r="AF19" s="198">
        <v>0</v>
      </c>
      <c r="AG19" s="198">
        <v>7.88</v>
      </c>
      <c r="AH19" s="198">
        <v>0</v>
      </c>
      <c r="AI19" s="198">
        <v>1.39</v>
      </c>
      <c r="AJ19" s="198">
        <v>0</v>
      </c>
      <c r="AK19" s="198">
        <v>8.82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0</v>
      </c>
      <c r="AD20" s="198">
        <v>0</v>
      </c>
      <c r="AE20" s="198">
        <v>0</v>
      </c>
      <c r="AF20" s="198">
        <v>0</v>
      </c>
      <c r="AG20" s="198">
        <v>7.88</v>
      </c>
      <c r="AH20" s="198">
        <v>0</v>
      </c>
      <c r="AI20" s="198">
        <v>1.39</v>
      </c>
      <c r="AJ20" s="198">
        <v>0</v>
      </c>
      <c r="AK20" s="198">
        <v>5.82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0</v>
      </c>
      <c r="AD21" s="198">
        <v>0</v>
      </c>
      <c r="AE21" s="198">
        <v>0</v>
      </c>
      <c r="AF21" s="198">
        <v>0</v>
      </c>
      <c r="AG21" s="198">
        <v>7.88</v>
      </c>
      <c r="AH21" s="198">
        <v>0</v>
      </c>
      <c r="AI21" s="198">
        <v>0.92</v>
      </c>
      <c r="AJ21" s="198">
        <v>0</v>
      </c>
      <c r="AK21" s="198">
        <v>6.82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0</v>
      </c>
      <c r="AD22" s="198">
        <v>0</v>
      </c>
      <c r="AE22" s="198">
        <v>0</v>
      </c>
      <c r="AF22" s="198">
        <v>0</v>
      </c>
      <c r="AG22" s="198">
        <v>7.88</v>
      </c>
      <c r="AH22" s="198">
        <v>0</v>
      </c>
      <c r="AI22" s="198">
        <v>1.61</v>
      </c>
      <c r="AJ22" s="198">
        <v>0</v>
      </c>
      <c r="AK22" s="198">
        <v>7.82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0</v>
      </c>
      <c r="AD23" s="198">
        <v>0</v>
      </c>
      <c r="AE23" s="198">
        <v>0</v>
      </c>
      <c r="AF23" s="198">
        <v>0</v>
      </c>
      <c r="AG23" s="198">
        <v>7.88</v>
      </c>
      <c r="AH23" s="198">
        <v>0</v>
      </c>
      <c r="AI23" s="198">
        <v>1.39</v>
      </c>
      <c r="AJ23" s="198">
        <v>0</v>
      </c>
      <c r="AK23" s="198">
        <v>8.82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0</v>
      </c>
      <c r="AD24" s="198">
        <v>0</v>
      </c>
      <c r="AE24" s="198">
        <v>0</v>
      </c>
      <c r="AF24" s="198">
        <v>0</v>
      </c>
      <c r="AG24" s="198">
        <v>7.88</v>
      </c>
      <c r="AH24" s="198">
        <v>0</v>
      </c>
      <c r="AI24" s="198">
        <v>1.39</v>
      </c>
      <c r="AJ24" s="198">
        <v>0</v>
      </c>
      <c r="AK24" s="198">
        <v>8.73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0</v>
      </c>
      <c r="AD25" s="198">
        <v>0</v>
      </c>
      <c r="AE25" s="198">
        <v>0</v>
      </c>
      <c r="AF25" s="198">
        <v>0</v>
      </c>
      <c r="AG25" s="198">
        <v>7.88</v>
      </c>
      <c r="AH25" s="198">
        <v>0</v>
      </c>
      <c r="AI25" s="198">
        <v>1.39</v>
      </c>
      <c r="AJ25" s="198">
        <v>0</v>
      </c>
      <c r="AK25" s="198">
        <v>8.73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0</v>
      </c>
      <c r="AD26" s="198">
        <v>0</v>
      </c>
      <c r="AE26" s="198">
        <v>0</v>
      </c>
      <c r="AF26" s="198">
        <v>0</v>
      </c>
      <c r="AG26" s="198">
        <v>7.88</v>
      </c>
      <c r="AH26" s="198">
        <v>0</v>
      </c>
      <c r="AI26" s="198">
        <v>1.61</v>
      </c>
      <c r="AJ26" s="198">
        <v>0</v>
      </c>
      <c r="AK26" s="198">
        <v>8.73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0</v>
      </c>
      <c r="AD27" s="198">
        <v>0</v>
      </c>
      <c r="AE27" s="198">
        <v>0</v>
      </c>
      <c r="AF27" s="198">
        <v>0</v>
      </c>
      <c r="AG27" s="198">
        <v>7.88</v>
      </c>
      <c r="AH27" s="198">
        <v>0</v>
      </c>
      <c r="AI27" s="198">
        <v>1.61</v>
      </c>
      <c r="AJ27" s="198">
        <v>0</v>
      </c>
      <c r="AK27" s="198">
        <v>8.73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0</v>
      </c>
      <c r="AD28" s="198">
        <v>0</v>
      </c>
      <c r="AE28" s="198">
        <v>0</v>
      </c>
      <c r="AF28" s="198">
        <v>0</v>
      </c>
      <c r="AG28" s="198">
        <v>7.88</v>
      </c>
      <c r="AH28" s="198">
        <v>0</v>
      </c>
      <c r="AI28" s="198">
        <v>1.61</v>
      </c>
      <c r="AJ28" s="198">
        <v>0</v>
      </c>
      <c r="AK28" s="198">
        <v>8.73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0</v>
      </c>
      <c r="AD29" s="198">
        <v>0</v>
      </c>
      <c r="AE29" s="198">
        <v>0</v>
      </c>
      <c r="AF29" s="198">
        <v>0</v>
      </c>
      <c r="AG29" s="198">
        <v>7.88</v>
      </c>
      <c r="AH29" s="198">
        <v>0</v>
      </c>
      <c r="AI29" s="198">
        <v>1.61</v>
      </c>
      <c r="AJ29" s="198">
        <v>0</v>
      </c>
      <c r="AK29" s="198">
        <v>8.73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0</v>
      </c>
      <c r="AD30" s="198">
        <v>0</v>
      </c>
      <c r="AE30" s="198">
        <v>0</v>
      </c>
      <c r="AF30" s="198">
        <v>0</v>
      </c>
      <c r="AG30" s="198">
        <v>7.88</v>
      </c>
      <c r="AH30" s="198">
        <v>0</v>
      </c>
      <c r="AI30" s="198">
        <v>1.61</v>
      </c>
      <c r="AJ30" s="198">
        <v>0</v>
      </c>
      <c r="AK30" s="198">
        <v>8.73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0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0</v>
      </c>
      <c r="AD31" s="198">
        <v>0</v>
      </c>
      <c r="AE31" s="198">
        <v>0</v>
      </c>
      <c r="AF31" s="198">
        <v>0</v>
      </c>
      <c r="AG31" s="198">
        <v>7.88</v>
      </c>
      <c r="AH31" s="198">
        <v>0</v>
      </c>
      <c r="AI31" s="198">
        <v>1.61</v>
      </c>
      <c r="AJ31" s="198">
        <v>0</v>
      </c>
      <c r="AK31" s="198">
        <v>8.69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0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0</v>
      </c>
      <c r="AD32" s="198">
        <v>0</v>
      </c>
      <c r="AE32" s="198">
        <v>0</v>
      </c>
      <c r="AF32" s="198">
        <v>0</v>
      </c>
      <c r="AG32" s="198">
        <v>7.88</v>
      </c>
      <c r="AH32" s="198">
        <v>0</v>
      </c>
      <c r="AI32" s="198">
        <v>1.61</v>
      </c>
      <c r="AJ32" s="198">
        <v>0</v>
      </c>
      <c r="AK32" s="198">
        <v>8.69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0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0</v>
      </c>
      <c r="AD33" s="198">
        <v>0</v>
      </c>
      <c r="AE33" s="198">
        <v>0</v>
      </c>
      <c r="AF33" s="198">
        <v>0</v>
      </c>
      <c r="AG33" s="198">
        <v>7.88</v>
      </c>
      <c r="AH33" s="198">
        <v>0</v>
      </c>
      <c r="AI33" s="198">
        <v>1.61</v>
      </c>
      <c r="AJ33" s="198">
        <v>0</v>
      </c>
      <c r="AK33" s="198">
        <v>8.69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0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0</v>
      </c>
      <c r="AD34" s="198">
        <v>0</v>
      </c>
      <c r="AE34" s="198">
        <v>0</v>
      </c>
      <c r="AF34" s="198">
        <v>0</v>
      </c>
      <c r="AG34" s="198">
        <v>7.88</v>
      </c>
      <c r="AH34" s="198">
        <v>0</v>
      </c>
      <c r="AI34" s="198">
        <v>1.61</v>
      </c>
      <c r="AJ34" s="198">
        <v>0</v>
      </c>
      <c r="AK34" s="198">
        <v>8.69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0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0</v>
      </c>
      <c r="AD35" s="198">
        <v>0</v>
      </c>
      <c r="AE35" s="198">
        <v>0</v>
      </c>
      <c r="AF35" s="198">
        <v>0</v>
      </c>
      <c r="AG35" s="198">
        <v>7.88</v>
      </c>
      <c r="AH35" s="198">
        <v>0</v>
      </c>
      <c r="AI35" s="198">
        <v>1.61</v>
      </c>
      <c r="AJ35" s="198">
        <v>0</v>
      </c>
      <c r="AK35" s="198">
        <v>8.73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0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0</v>
      </c>
      <c r="AD36" s="198">
        <v>0</v>
      </c>
      <c r="AE36" s="198">
        <v>0</v>
      </c>
      <c r="AF36" s="198">
        <v>0</v>
      </c>
      <c r="AG36" s="198">
        <v>7.88</v>
      </c>
      <c r="AH36" s="198">
        <v>0</v>
      </c>
      <c r="AI36" s="198">
        <v>1.61</v>
      </c>
      <c r="AJ36" s="198">
        <v>0</v>
      </c>
      <c r="AK36" s="198">
        <v>8.73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0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0</v>
      </c>
      <c r="AD37" s="198">
        <v>0</v>
      </c>
      <c r="AE37" s="198">
        <v>0</v>
      </c>
      <c r="AF37" s="198">
        <v>0</v>
      </c>
      <c r="AG37" s="198">
        <v>7.88</v>
      </c>
      <c r="AH37" s="198">
        <v>0</v>
      </c>
      <c r="AI37" s="198">
        <v>1.61</v>
      </c>
      <c r="AJ37" s="198">
        <v>0</v>
      </c>
      <c r="AK37" s="198">
        <v>8.82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0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0</v>
      </c>
      <c r="AD38" s="198">
        <v>0</v>
      </c>
      <c r="AE38" s="198">
        <v>0</v>
      </c>
      <c r="AF38" s="198">
        <v>0</v>
      </c>
      <c r="AG38" s="198">
        <v>7.88</v>
      </c>
      <c r="AH38" s="198">
        <v>0</v>
      </c>
      <c r="AI38" s="198">
        <v>1.61</v>
      </c>
      <c r="AJ38" s="198">
        <v>0</v>
      </c>
      <c r="AK38" s="198">
        <v>5.82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0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0</v>
      </c>
      <c r="AD39" s="198">
        <v>0</v>
      </c>
      <c r="AE39" s="198">
        <v>0</v>
      </c>
      <c r="AF39" s="198">
        <v>0</v>
      </c>
      <c r="AG39" s="198">
        <v>7.88</v>
      </c>
      <c r="AH39" s="198">
        <v>0</v>
      </c>
      <c r="AI39" s="198">
        <v>1.1599999999999999</v>
      </c>
      <c r="AJ39" s="198">
        <v>0</v>
      </c>
      <c r="AK39" s="198">
        <v>5.82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0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0</v>
      </c>
      <c r="AD40" s="198">
        <v>0</v>
      </c>
      <c r="AE40" s="198">
        <v>0</v>
      </c>
      <c r="AF40" s="198">
        <v>0</v>
      </c>
      <c r="AG40" s="198">
        <v>7.88</v>
      </c>
      <c r="AH40" s="198">
        <v>0</v>
      </c>
      <c r="AI40" s="198">
        <v>1.1599999999999999</v>
      </c>
      <c r="AJ40" s="198">
        <v>0</v>
      </c>
      <c r="AK40" s="198">
        <v>5.82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0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0</v>
      </c>
      <c r="AD41" s="198">
        <v>0</v>
      </c>
      <c r="AE41" s="198">
        <v>0</v>
      </c>
      <c r="AF41" s="198">
        <v>0</v>
      </c>
      <c r="AG41" s="198">
        <v>7.88</v>
      </c>
      <c r="AH41" s="198">
        <v>0</v>
      </c>
      <c r="AI41" s="198">
        <v>1.1599999999999999</v>
      </c>
      <c r="AJ41" s="198">
        <v>0</v>
      </c>
      <c r="AK41" s="198">
        <v>5.82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0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0</v>
      </c>
      <c r="AD42" s="198">
        <v>0</v>
      </c>
      <c r="AE42" s="198">
        <v>0</v>
      </c>
      <c r="AF42" s="198">
        <v>0</v>
      </c>
      <c r="AG42" s="198">
        <v>7.88</v>
      </c>
      <c r="AH42" s="198">
        <v>0</v>
      </c>
      <c r="AI42" s="198">
        <v>1.1599999999999999</v>
      </c>
      <c r="AJ42" s="198">
        <v>0</v>
      </c>
      <c r="AK42" s="198">
        <v>5.82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0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0</v>
      </c>
      <c r="AD43" s="198">
        <v>0</v>
      </c>
      <c r="AE43" s="198">
        <v>0</v>
      </c>
      <c r="AF43" s="198">
        <v>0</v>
      </c>
      <c r="AG43" s="198">
        <v>7.88</v>
      </c>
      <c r="AH43" s="198">
        <v>0</v>
      </c>
      <c r="AI43" s="198">
        <v>1.1599999999999999</v>
      </c>
      <c r="AJ43" s="198">
        <v>0</v>
      </c>
      <c r="AK43" s="198">
        <v>5.7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0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0</v>
      </c>
      <c r="AD44" s="198">
        <v>0</v>
      </c>
      <c r="AE44" s="198">
        <v>0</v>
      </c>
      <c r="AF44" s="198">
        <v>0</v>
      </c>
      <c r="AG44" s="198">
        <v>7.88</v>
      </c>
      <c r="AH44" s="198">
        <v>0</v>
      </c>
      <c r="AI44" s="198">
        <v>1.1599999999999999</v>
      </c>
      <c r="AJ44" s="198">
        <v>0</v>
      </c>
      <c r="AK44" s="198">
        <v>5.7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0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0</v>
      </c>
      <c r="AD45" s="198">
        <v>0</v>
      </c>
      <c r="AE45" s="198">
        <v>0</v>
      </c>
      <c r="AF45" s="198">
        <v>0</v>
      </c>
      <c r="AG45" s="198">
        <v>7.88</v>
      </c>
      <c r="AH45" s="198">
        <v>0</v>
      </c>
      <c r="AI45" s="198">
        <v>1.1599999999999999</v>
      </c>
      <c r="AJ45" s="198">
        <v>0</v>
      </c>
      <c r="AK45" s="198">
        <v>5.7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0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0</v>
      </c>
      <c r="AD46" s="198">
        <v>0</v>
      </c>
      <c r="AE46" s="198">
        <v>0</v>
      </c>
      <c r="AF46" s="198">
        <v>0</v>
      </c>
      <c r="AG46" s="198">
        <v>7.88</v>
      </c>
      <c r="AH46" s="198">
        <v>0</v>
      </c>
      <c r="AI46" s="198">
        <v>0.33</v>
      </c>
      <c r="AJ46" s="198">
        <v>0</v>
      </c>
      <c r="AK46" s="198">
        <v>5.7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0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0</v>
      </c>
      <c r="AD47" s="198">
        <v>0</v>
      </c>
      <c r="AE47" s="198">
        <v>0</v>
      </c>
      <c r="AF47" s="198">
        <v>0</v>
      </c>
      <c r="AG47" s="198">
        <v>7.88</v>
      </c>
      <c r="AH47" s="198">
        <v>0</v>
      </c>
      <c r="AI47" s="198">
        <v>0.67</v>
      </c>
      <c r="AJ47" s="198">
        <v>0</v>
      </c>
      <c r="AK47" s="198">
        <v>5.7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0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0</v>
      </c>
      <c r="AD48" s="198">
        <v>0</v>
      </c>
      <c r="AE48" s="198">
        <v>0</v>
      </c>
      <c r="AF48" s="198">
        <v>0</v>
      </c>
      <c r="AG48" s="198">
        <v>7.88</v>
      </c>
      <c r="AH48" s="198">
        <v>0</v>
      </c>
      <c r="AI48" s="198">
        <v>0.67</v>
      </c>
      <c r="AJ48" s="198">
        <v>0</v>
      </c>
      <c r="AK48" s="198">
        <v>5.7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0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0</v>
      </c>
      <c r="AD49" s="198">
        <v>0</v>
      </c>
      <c r="AE49" s="198">
        <v>0</v>
      </c>
      <c r="AF49" s="198">
        <v>0</v>
      </c>
      <c r="AG49" s="198">
        <v>7.88</v>
      </c>
      <c r="AH49" s="198">
        <v>0</v>
      </c>
      <c r="AI49" s="198">
        <v>0.67</v>
      </c>
      <c r="AJ49" s="198">
        <v>0</v>
      </c>
      <c r="AK49" s="198">
        <v>5.7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0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0</v>
      </c>
      <c r="AD50" s="198">
        <v>0</v>
      </c>
      <c r="AE50" s="198">
        <v>0</v>
      </c>
      <c r="AF50" s="198">
        <v>0</v>
      </c>
      <c r="AG50" s="198">
        <v>7.88</v>
      </c>
      <c r="AH50" s="198">
        <v>0</v>
      </c>
      <c r="AI50" s="198">
        <v>0.67</v>
      </c>
      <c r="AJ50" s="198">
        <v>0</v>
      </c>
      <c r="AK50" s="198">
        <v>5.7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0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0</v>
      </c>
      <c r="AD51" s="198">
        <v>0</v>
      </c>
      <c r="AE51" s="198">
        <v>0</v>
      </c>
      <c r="AF51" s="198">
        <v>0</v>
      </c>
      <c r="AG51" s="198">
        <v>7.88</v>
      </c>
      <c r="AH51" s="198">
        <v>0</v>
      </c>
      <c r="AI51" s="198">
        <v>0</v>
      </c>
      <c r="AJ51" s="198">
        <v>0</v>
      </c>
      <c r="AK51" s="198">
        <v>5.51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0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0</v>
      </c>
      <c r="AD52" s="198">
        <v>0</v>
      </c>
      <c r="AE52" s="198">
        <v>0</v>
      </c>
      <c r="AF52" s="198">
        <v>0</v>
      </c>
      <c r="AG52" s="198">
        <v>7.88</v>
      </c>
      <c r="AH52" s="198">
        <v>0</v>
      </c>
      <c r="AI52" s="198">
        <v>0.33</v>
      </c>
      <c r="AJ52" s="198">
        <v>0</v>
      </c>
      <c r="AK52" s="198">
        <v>5.51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0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0</v>
      </c>
      <c r="AD53" s="198">
        <v>0</v>
      </c>
      <c r="AE53" s="198">
        <v>0</v>
      </c>
      <c r="AF53" s="198">
        <v>0</v>
      </c>
      <c r="AG53" s="198">
        <v>7.88</v>
      </c>
      <c r="AH53" s="198">
        <v>0</v>
      </c>
      <c r="AI53" s="198">
        <v>0.33</v>
      </c>
      <c r="AJ53" s="198">
        <v>0</v>
      </c>
      <c r="AK53" s="198">
        <v>5.51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0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0</v>
      </c>
      <c r="AD54" s="198">
        <v>0</v>
      </c>
      <c r="AE54" s="198">
        <v>0</v>
      </c>
      <c r="AF54" s="198">
        <v>0</v>
      </c>
      <c r="AG54" s="198">
        <v>7.88</v>
      </c>
      <c r="AH54" s="198">
        <v>0</v>
      </c>
      <c r="AI54" s="198">
        <v>0.33</v>
      </c>
      <c r="AJ54" s="198">
        <v>0</v>
      </c>
      <c r="AK54" s="198">
        <v>5.51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0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0</v>
      </c>
      <c r="AD55" s="198">
        <v>0</v>
      </c>
      <c r="AE55" s="198">
        <v>0</v>
      </c>
      <c r="AF55" s="198">
        <v>0</v>
      </c>
      <c r="AG55" s="198">
        <v>7.88</v>
      </c>
      <c r="AH55" s="198">
        <v>0</v>
      </c>
      <c r="AI55" s="198">
        <v>0</v>
      </c>
      <c r="AJ55" s="198">
        <v>0</v>
      </c>
      <c r="AK55" s="198">
        <v>5.51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0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0</v>
      </c>
      <c r="AD56" s="198">
        <v>0</v>
      </c>
      <c r="AE56" s="198">
        <v>0</v>
      </c>
      <c r="AF56" s="198">
        <v>0</v>
      </c>
      <c r="AG56" s="198">
        <v>7.88</v>
      </c>
      <c r="AH56" s="198">
        <v>0</v>
      </c>
      <c r="AI56" s="198">
        <v>0.33</v>
      </c>
      <c r="AJ56" s="198">
        <v>0</v>
      </c>
      <c r="AK56" s="198">
        <v>5.51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0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0</v>
      </c>
      <c r="AD57" s="198">
        <v>0</v>
      </c>
      <c r="AE57" s="198">
        <v>0</v>
      </c>
      <c r="AF57" s="198">
        <v>0</v>
      </c>
      <c r="AG57" s="198">
        <v>7.88</v>
      </c>
      <c r="AH57" s="198">
        <v>0</v>
      </c>
      <c r="AI57" s="198">
        <v>0</v>
      </c>
      <c r="AJ57" s="198">
        <v>0</v>
      </c>
      <c r="AK57" s="198">
        <v>5.51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0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0</v>
      </c>
      <c r="AD58" s="198">
        <v>0</v>
      </c>
      <c r="AE58" s="198">
        <v>0</v>
      </c>
      <c r="AF58" s="198">
        <v>0</v>
      </c>
      <c r="AG58" s="198">
        <v>7.88</v>
      </c>
      <c r="AH58" s="198">
        <v>0</v>
      </c>
      <c r="AI58" s="198">
        <v>0.33</v>
      </c>
      <c r="AJ58" s="198">
        <v>0</v>
      </c>
      <c r="AK58" s="198">
        <v>5.51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0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0</v>
      </c>
      <c r="AD59" s="198">
        <v>0</v>
      </c>
      <c r="AE59" s="198">
        <v>0</v>
      </c>
      <c r="AF59" s="198">
        <v>0</v>
      </c>
      <c r="AG59" s="198">
        <v>7.88</v>
      </c>
      <c r="AH59" s="198">
        <v>0</v>
      </c>
      <c r="AI59" s="198">
        <v>0.33</v>
      </c>
      <c r="AJ59" s="198">
        <v>0</v>
      </c>
      <c r="AK59" s="198">
        <v>5.51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0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0</v>
      </c>
      <c r="AD60" s="198">
        <v>0</v>
      </c>
      <c r="AE60" s="198">
        <v>0</v>
      </c>
      <c r="AF60" s="198">
        <v>0</v>
      </c>
      <c r="AG60" s="198">
        <v>7.88</v>
      </c>
      <c r="AH60" s="198">
        <v>0</v>
      </c>
      <c r="AI60" s="198">
        <v>0.33</v>
      </c>
      <c r="AJ60" s="198">
        <v>0</v>
      </c>
      <c r="AK60" s="198">
        <v>5.51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0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0</v>
      </c>
      <c r="AD61" s="198">
        <v>0</v>
      </c>
      <c r="AE61" s="198">
        <v>0</v>
      </c>
      <c r="AF61" s="198">
        <v>0</v>
      </c>
      <c r="AG61" s="198">
        <v>7.88</v>
      </c>
      <c r="AH61" s="198">
        <v>0</v>
      </c>
      <c r="AI61" s="198">
        <v>0</v>
      </c>
      <c r="AJ61" s="198">
        <v>0</v>
      </c>
      <c r="AK61" s="198">
        <v>5.51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0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0</v>
      </c>
      <c r="AD62" s="198">
        <v>0</v>
      </c>
      <c r="AE62" s="198">
        <v>0</v>
      </c>
      <c r="AF62" s="198">
        <v>0</v>
      </c>
      <c r="AG62" s="198">
        <v>7.88</v>
      </c>
      <c r="AH62" s="198">
        <v>0</v>
      </c>
      <c r="AI62" s="198">
        <v>0</v>
      </c>
      <c r="AJ62" s="198">
        <v>0</v>
      </c>
      <c r="AK62" s="198">
        <v>5.51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0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0</v>
      </c>
      <c r="AD63" s="198">
        <v>0</v>
      </c>
      <c r="AE63" s="198">
        <v>0</v>
      </c>
      <c r="AF63" s="198">
        <v>0</v>
      </c>
      <c r="AG63" s="198">
        <v>7.88</v>
      </c>
      <c r="AH63" s="198">
        <v>0</v>
      </c>
      <c r="AI63" s="198">
        <v>0.17</v>
      </c>
      <c r="AJ63" s="198">
        <v>0</v>
      </c>
      <c r="AK63" s="198">
        <v>5.51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0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0</v>
      </c>
      <c r="AD64" s="198">
        <v>0</v>
      </c>
      <c r="AE64" s="198">
        <v>0</v>
      </c>
      <c r="AF64" s="198">
        <v>0</v>
      </c>
      <c r="AG64" s="198">
        <v>7.88</v>
      </c>
      <c r="AH64" s="198">
        <v>0</v>
      </c>
      <c r="AI64" s="198">
        <v>0</v>
      </c>
      <c r="AJ64" s="198">
        <v>0</v>
      </c>
      <c r="AK64" s="198">
        <v>5.51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0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0</v>
      </c>
      <c r="AD65" s="198">
        <v>0</v>
      </c>
      <c r="AE65" s="198">
        <v>0</v>
      </c>
      <c r="AF65" s="198">
        <v>0</v>
      </c>
      <c r="AG65" s="198">
        <v>7.88</v>
      </c>
      <c r="AH65" s="198">
        <v>0</v>
      </c>
      <c r="AI65" s="198">
        <v>0</v>
      </c>
      <c r="AJ65" s="198">
        <v>0</v>
      </c>
      <c r="AK65" s="198">
        <v>5.51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0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0</v>
      </c>
      <c r="AD66" s="198">
        <v>0</v>
      </c>
      <c r="AE66" s="198">
        <v>0</v>
      </c>
      <c r="AF66" s="198">
        <v>0</v>
      </c>
      <c r="AG66" s="198">
        <v>7.88</v>
      </c>
      <c r="AH66" s="198">
        <v>0</v>
      </c>
      <c r="AI66" s="198">
        <v>0</v>
      </c>
      <c r="AJ66" s="198">
        <v>0</v>
      </c>
      <c r="AK66" s="198">
        <v>5.51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0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0</v>
      </c>
      <c r="AD67" s="198">
        <v>0</v>
      </c>
      <c r="AE67" s="198">
        <v>0</v>
      </c>
      <c r="AF67" s="198">
        <v>0</v>
      </c>
      <c r="AG67" s="198">
        <v>7.88</v>
      </c>
      <c r="AH67" s="198">
        <v>0</v>
      </c>
      <c r="AI67" s="198">
        <v>0</v>
      </c>
      <c r="AJ67" s="198">
        <v>0</v>
      </c>
      <c r="AK67" s="198">
        <v>8.27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0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0</v>
      </c>
      <c r="AD68" s="198">
        <v>0</v>
      </c>
      <c r="AE68" s="198">
        <v>0</v>
      </c>
      <c r="AF68" s="198">
        <v>0</v>
      </c>
      <c r="AG68" s="198">
        <v>7.88</v>
      </c>
      <c r="AH68" s="198">
        <v>0</v>
      </c>
      <c r="AI68" s="198">
        <v>0</v>
      </c>
      <c r="AJ68" s="198">
        <v>0</v>
      </c>
      <c r="AK68" s="198">
        <v>8.27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0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0</v>
      </c>
      <c r="AD69" s="198">
        <v>0</v>
      </c>
      <c r="AE69" s="198">
        <v>0</v>
      </c>
      <c r="AF69" s="198">
        <v>0</v>
      </c>
      <c r="AG69" s="198">
        <v>7.88</v>
      </c>
      <c r="AH69" s="198">
        <v>0</v>
      </c>
      <c r="AI69" s="198">
        <v>0</v>
      </c>
      <c r="AJ69" s="198">
        <v>0</v>
      </c>
      <c r="AK69" s="198">
        <v>8.27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0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0</v>
      </c>
      <c r="AD70" s="198">
        <v>0</v>
      </c>
      <c r="AE70" s="198">
        <v>0</v>
      </c>
      <c r="AF70" s="198">
        <v>0</v>
      </c>
      <c r="AG70" s="198">
        <v>7.88</v>
      </c>
      <c r="AH70" s="198">
        <v>0</v>
      </c>
      <c r="AI70" s="198">
        <v>0</v>
      </c>
      <c r="AJ70" s="198">
        <v>0</v>
      </c>
      <c r="AK70" s="198">
        <v>8.27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0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0</v>
      </c>
      <c r="AD71" s="198">
        <v>0</v>
      </c>
      <c r="AE71" s="198">
        <v>0</v>
      </c>
      <c r="AF71" s="198">
        <v>0</v>
      </c>
      <c r="AG71" s="198">
        <v>7.88</v>
      </c>
      <c r="AH71" s="198">
        <v>0</v>
      </c>
      <c r="AI71" s="198">
        <v>0</v>
      </c>
      <c r="AJ71" s="198">
        <v>0</v>
      </c>
      <c r="AK71" s="198">
        <v>8.41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0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0</v>
      </c>
      <c r="AD72" s="198">
        <v>0</v>
      </c>
      <c r="AE72" s="198">
        <v>0</v>
      </c>
      <c r="AF72" s="198">
        <v>0</v>
      </c>
      <c r="AG72" s="198">
        <v>7.88</v>
      </c>
      <c r="AH72" s="198">
        <v>0</v>
      </c>
      <c r="AI72" s="198">
        <v>0</v>
      </c>
      <c r="AJ72" s="198">
        <v>0</v>
      </c>
      <c r="AK72" s="198">
        <v>8.41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0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0</v>
      </c>
      <c r="AD73" s="198">
        <v>0</v>
      </c>
      <c r="AE73" s="198">
        <v>0</v>
      </c>
      <c r="AF73" s="198">
        <v>0</v>
      </c>
      <c r="AG73" s="198">
        <v>7.88</v>
      </c>
      <c r="AH73" s="198">
        <v>0</v>
      </c>
      <c r="AI73" s="198">
        <v>0</v>
      </c>
      <c r="AJ73" s="198">
        <v>0</v>
      </c>
      <c r="AK73" s="198">
        <v>8.41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0</v>
      </c>
      <c r="AD74" s="198">
        <v>0</v>
      </c>
      <c r="AE74" s="198">
        <v>0</v>
      </c>
      <c r="AF74" s="198">
        <v>0</v>
      </c>
      <c r="AG74" s="198">
        <v>7.88</v>
      </c>
      <c r="AH74" s="198">
        <v>0</v>
      </c>
      <c r="AI74" s="198">
        <v>0</v>
      </c>
      <c r="AJ74" s="198">
        <v>0</v>
      </c>
      <c r="AK74" s="198">
        <v>8.41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0</v>
      </c>
      <c r="AD75" s="198">
        <v>0</v>
      </c>
      <c r="AE75" s="198">
        <v>0</v>
      </c>
      <c r="AF75" s="198">
        <v>0</v>
      </c>
      <c r="AG75" s="198">
        <v>7.88</v>
      </c>
      <c r="AH75" s="198">
        <v>0</v>
      </c>
      <c r="AI75" s="198">
        <v>0.33</v>
      </c>
      <c r="AJ75" s="198">
        <v>0</v>
      </c>
      <c r="AK75" s="198">
        <v>8.41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0</v>
      </c>
      <c r="AD76" s="198">
        <v>0</v>
      </c>
      <c r="AE76" s="198">
        <v>0</v>
      </c>
      <c r="AF76" s="198">
        <v>0</v>
      </c>
      <c r="AG76" s="198">
        <v>7.88</v>
      </c>
      <c r="AH76" s="198">
        <v>0</v>
      </c>
      <c r="AI76" s="198">
        <v>0.33</v>
      </c>
      <c r="AJ76" s="198">
        <v>0</v>
      </c>
      <c r="AK76" s="198">
        <v>8.41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0</v>
      </c>
      <c r="AD77" s="198">
        <v>0</v>
      </c>
      <c r="AE77" s="198">
        <v>0</v>
      </c>
      <c r="AF77" s="198">
        <v>0</v>
      </c>
      <c r="AG77" s="198">
        <v>7.88</v>
      </c>
      <c r="AH77" s="198">
        <v>0</v>
      </c>
      <c r="AI77" s="198">
        <v>0.33</v>
      </c>
      <c r="AJ77" s="198">
        <v>0</v>
      </c>
      <c r="AK77" s="198">
        <v>8.41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0</v>
      </c>
      <c r="AD78" s="198">
        <v>0</v>
      </c>
      <c r="AE78" s="198">
        <v>0</v>
      </c>
      <c r="AF78" s="198">
        <v>0</v>
      </c>
      <c r="AG78" s="198">
        <v>7.88</v>
      </c>
      <c r="AH78" s="198">
        <v>0</v>
      </c>
      <c r="AI78" s="198">
        <v>0.33</v>
      </c>
      <c r="AJ78" s="198">
        <v>0</v>
      </c>
      <c r="AK78" s="198">
        <v>8.41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0</v>
      </c>
      <c r="AD79" s="198">
        <v>0</v>
      </c>
      <c r="AE79" s="198">
        <v>0</v>
      </c>
      <c r="AF79" s="198">
        <v>0</v>
      </c>
      <c r="AG79" s="198">
        <v>7.88</v>
      </c>
      <c r="AH79" s="198">
        <v>0</v>
      </c>
      <c r="AI79" s="198">
        <v>0</v>
      </c>
      <c r="AJ79" s="198">
        <v>0</v>
      </c>
      <c r="AK79" s="198">
        <v>8.41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0</v>
      </c>
      <c r="AD80" s="198">
        <v>0</v>
      </c>
      <c r="AE80" s="198">
        <v>0</v>
      </c>
      <c r="AF80" s="198">
        <v>0</v>
      </c>
      <c r="AG80" s="198">
        <v>7.88</v>
      </c>
      <c r="AH80" s="198">
        <v>0</v>
      </c>
      <c r="AI80" s="198">
        <v>0</v>
      </c>
      <c r="AJ80" s="198">
        <v>0</v>
      </c>
      <c r="AK80" s="198">
        <v>8.41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0</v>
      </c>
      <c r="AD81" s="198">
        <v>0</v>
      </c>
      <c r="AE81" s="198">
        <v>0</v>
      </c>
      <c r="AF81" s="198">
        <v>0</v>
      </c>
      <c r="AG81" s="198">
        <v>7.88</v>
      </c>
      <c r="AH81" s="198">
        <v>0</v>
      </c>
      <c r="AI81" s="198">
        <v>0</v>
      </c>
      <c r="AJ81" s="198">
        <v>0</v>
      </c>
      <c r="AK81" s="198">
        <v>8.41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0</v>
      </c>
      <c r="AD82" s="198">
        <v>0</v>
      </c>
      <c r="AE82" s="198">
        <v>0</v>
      </c>
      <c r="AF82" s="198">
        <v>0</v>
      </c>
      <c r="AG82" s="198">
        <v>7.88</v>
      </c>
      <c r="AH82" s="198">
        <v>0</v>
      </c>
      <c r="AI82" s="198">
        <v>0</v>
      </c>
      <c r="AJ82" s="198">
        <v>0</v>
      </c>
      <c r="AK82" s="198">
        <v>8.41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0</v>
      </c>
      <c r="AD83" s="198">
        <v>0</v>
      </c>
      <c r="AE83" s="198">
        <v>0</v>
      </c>
      <c r="AF83" s="198">
        <v>0</v>
      </c>
      <c r="AG83" s="198">
        <v>7.88</v>
      </c>
      <c r="AH83" s="198">
        <v>0</v>
      </c>
      <c r="AI83" s="198">
        <v>0</v>
      </c>
      <c r="AJ83" s="198">
        <v>0</v>
      </c>
      <c r="AK83" s="198">
        <v>8.5500000000000007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0</v>
      </c>
      <c r="AD84" s="198">
        <v>0</v>
      </c>
      <c r="AE84" s="198">
        <v>0</v>
      </c>
      <c r="AF84" s="198">
        <v>0</v>
      </c>
      <c r="AG84" s="198">
        <v>7.88</v>
      </c>
      <c r="AH84" s="198">
        <v>0</v>
      </c>
      <c r="AI84" s="198">
        <v>0</v>
      </c>
      <c r="AJ84" s="198">
        <v>0</v>
      </c>
      <c r="AK84" s="198">
        <v>8.5500000000000007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0</v>
      </c>
      <c r="AD85" s="198">
        <v>0</v>
      </c>
      <c r="AE85" s="198">
        <v>0</v>
      </c>
      <c r="AF85" s="198">
        <v>0</v>
      </c>
      <c r="AG85" s="198">
        <v>7.88</v>
      </c>
      <c r="AH85" s="198">
        <v>0</v>
      </c>
      <c r="AI85" s="198">
        <v>0</v>
      </c>
      <c r="AJ85" s="198">
        <v>0</v>
      </c>
      <c r="AK85" s="198">
        <v>8.5500000000000007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0</v>
      </c>
      <c r="AD86" s="198">
        <v>0</v>
      </c>
      <c r="AE86" s="198">
        <v>0</v>
      </c>
      <c r="AF86" s="198">
        <v>0</v>
      </c>
      <c r="AG86" s="198">
        <v>7.88</v>
      </c>
      <c r="AH86" s="198">
        <v>0</v>
      </c>
      <c r="AI86" s="198">
        <v>0</v>
      </c>
      <c r="AJ86" s="198">
        <v>0</v>
      </c>
      <c r="AK86" s="198">
        <v>8.5500000000000007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0</v>
      </c>
      <c r="AD87" s="198">
        <v>0</v>
      </c>
      <c r="AE87" s="198">
        <v>0</v>
      </c>
      <c r="AF87" s="198">
        <v>0</v>
      </c>
      <c r="AG87" s="198">
        <v>7.88</v>
      </c>
      <c r="AH87" s="198">
        <v>0</v>
      </c>
      <c r="AI87" s="198">
        <v>0</v>
      </c>
      <c r="AJ87" s="198">
        <v>0</v>
      </c>
      <c r="AK87" s="198">
        <v>8.5500000000000007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0</v>
      </c>
      <c r="AD88" s="198">
        <v>0</v>
      </c>
      <c r="AE88" s="198">
        <v>0</v>
      </c>
      <c r="AF88" s="198">
        <v>0</v>
      </c>
      <c r="AG88" s="198">
        <v>7.88</v>
      </c>
      <c r="AH88" s="198">
        <v>0</v>
      </c>
      <c r="AI88" s="198">
        <v>0</v>
      </c>
      <c r="AJ88" s="198">
        <v>0</v>
      </c>
      <c r="AK88" s="198">
        <v>8.5500000000000007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0</v>
      </c>
      <c r="AD89" s="198">
        <v>0</v>
      </c>
      <c r="AE89" s="198">
        <v>0</v>
      </c>
      <c r="AF89" s="198">
        <v>0</v>
      </c>
      <c r="AG89" s="198">
        <v>7.88</v>
      </c>
      <c r="AH89" s="198">
        <v>0</v>
      </c>
      <c r="AI89" s="198">
        <v>0</v>
      </c>
      <c r="AJ89" s="198">
        <v>0</v>
      </c>
      <c r="AK89" s="198">
        <v>8.5500000000000007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0</v>
      </c>
      <c r="AD90" s="198">
        <v>0</v>
      </c>
      <c r="AE90" s="198">
        <v>0</v>
      </c>
      <c r="AF90" s="198">
        <v>0</v>
      </c>
      <c r="AG90" s="198">
        <v>7.88</v>
      </c>
      <c r="AH90" s="198">
        <v>0</v>
      </c>
      <c r="AI90" s="198">
        <v>0</v>
      </c>
      <c r="AJ90" s="198">
        <v>0</v>
      </c>
      <c r="AK90" s="198">
        <v>8.5500000000000007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0</v>
      </c>
      <c r="AD91" s="198">
        <v>0</v>
      </c>
      <c r="AE91" s="198">
        <v>0</v>
      </c>
      <c r="AF91" s="198">
        <v>0</v>
      </c>
      <c r="AG91" s="198">
        <v>7.88</v>
      </c>
      <c r="AH91" s="198">
        <v>0</v>
      </c>
      <c r="AI91" s="198">
        <v>0</v>
      </c>
      <c r="AJ91" s="198">
        <v>0</v>
      </c>
      <c r="AK91" s="198">
        <v>8.69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0</v>
      </c>
      <c r="AD92" s="198">
        <v>0</v>
      </c>
      <c r="AE92" s="198">
        <v>0</v>
      </c>
      <c r="AF92" s="198">
        <v>0</v>
      </c>
      <c r="AG92" s="198">
        <v>7.88</v>
      </c>
      <c r="AH92" s="198">
        <v>0</v>
      </c>
      <c r="AI92" s="198">
        <v>0</v>
      </c>
      <c r="AJ92" s="198">
        <v>0</v>
      </c>
      <c r="AK92" s="198">
        <v>8.69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0</v>
      </c>
      <c r="AD93" s="198">
        <v>0</v>
      </c>
      <c r="AE93" s="198">
        <v>0</v>
      </c>
      <c r="AF93" s="198">
        <v>0</v>
      </c>
      <c r="AG93" s="198">
        <v>7.88</v>
      </c>
      <c r="AH93" s="198">
        <v>0</v>
      </c>
      <c r="AI93" s="198">
        <v>0</v>
      </c>
      <c r="AJ93" s="198">
        <v>0</v>
      </c>
      <c r="AK93" s="198">
        <v>8.69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0</v>
      </c>
      <c r="AD94" s="198">
        <v>0</v>
      </c>
      <c r="AE94" s="198">
        <v>0</v>
      </c>
      <c r="AF94" s="198">
        <v>0</v>
      </c>
      <c r="AG94" s="198">
        <v>7.88</v>
      </c>
      <c r="AH94" s="198">
        <v>0</v>
      </c>
      <c r="AI94" s="198">
        <v>0</v>
      </c>
      <c r="AJ94" s="198">
        <v>0</v>
      </c>
      <c r="AK94" s="198">
        <v>8.69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0</v>
      </c>
      <c r="AD95" s="198">
        <v>0</v>
      </c>
      <c r="AE95" s="198">
        <v>0</v>
      </c>
      <c r="AF95" s="198">
        <v>0</v>
      </c>
      <c r="AG95" s="198">
        <v>7.88</v>
      </c>
      <c r="AH95" s="198">
        <v>0</v>
      </c>
      <c r="AI95" s="198">
        <v>0</v>
      </c>
      <c r="AJ95" s="198">
        <v>3.64</v>
      </c>
      <c r="AK95" s="198">
        <v>8.69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0</v>
      </c>
      <c r="AD96" s="198">
        <v>0</v>
      </c>
      <c r="AE96" s="198">
        <v>0</v>
      </c>
      <c r="AF96" s="198">
        <v>0</v>
      </c>
      <c r="AG96" s="198">
        <v>7.88</v>
      </c>
      <c r="AH96" s="198">
        <v>0</v>
      </c>
      <c r="AI96" s="198">
        <v>0</v>
      </c>
      <c r="AJ96" s="198">
        <v>3.64</v>
      </c>
      <c r="AK96" s="198">
        <v>8.69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0</v>
      </c>
      <c r="AD97" s="198">
        <v>0</v>
      </c>
      <c r="AE97" s="198">
        <v>0</v>
      </c>
      <c r="AF97" s="198">
        <v>0</v>
      </c>
      <c r="AG97" s="198">
        <v>7.88</v>
      </c>
      <c r="AH97" s="198">
        <v>0</v>
      </c>
      <c r="AI97" s="198">
        <v>0</v>
      </c>
      <c r="AJ97" s="198">
        <v>4.8499999999999996</v>
      </c>
      <c r="AK97" s="198">
        <v>8.69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0</v>
      </c>
      <c r="AD98" s="198">
        <v>0</v>
      </c>
      <c r="AE98" s="198">
        <v>0</v>
      </c>
      <c r="AF98" s="198">
        <v>0</v>
      </c>
      <c r="AG98" s="198">
        <v>7.88</v>
      </c>
      <c r="AH98" s="198">
        <v>0</v>
      </c>
      <c r="AI98" s="198">
        <v>0</v>
      </c>
      <c r="AJ98" s="198">
        <v>0</v>
      </c>
      <c r="AK98" s="198">
        <v>7.73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0.18911999999999993</v>
      </c>
      <c r="AH99">
        <f t="shared" si="0"/>
        <v>0</v>
      </c>
      <c r="AI99">
        <f t="shared" si="0"/>
        <v>1.6449999999999992E-2</v>
      </c>
      <c r="AJ99">
        <f t="shared" si="0"/>
        <v>3.0324999999999996E-3</v>
      </c>
      <c r="AK99">
        <f t="shared" si="0"/>
        <v>0.18014749999999988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425</v>
      </c>
      <c r="D2" t="s">
        <v>425</v>
      </c>
      <c r="E2" t="s">
        <v>425</v>
      </c>
      <c r="F2" t="s">
        <v>425</v>
      </c>
      <c r="G2" t="s">
        <v>425</v>
      </c>
      <c r="H2" t="s">
        <v>425</v>
      </c>
      <c r="I2" t="s">
        <v>425</v>
      </c>
      <c r="J2" t="s">
        <v>425</v>
      </c>
      <c r="K2" t="s">
        <v>425</v>
      </c>
      <c r="L2" t="s">
        <v>425</v>
      </c>
      <c r="M2" t="s">
        <v>425</v>
      </c>
      <c r="N2" t="s">
        <v>425</v>
      </c>
      <c r="O2" t="s">
        <v>425</v>
      </c>
      <c r="P2" t="s">
        <v>425</v>
      </c>
    </row>
    <row r="3" spans="1:17">
      <c r="A3" t="s">
        <v>45</v>
      </c>
      <c r="C3" s="26">
        <v>36</v>
      </c>
      <c r="D3" s="26">
        <v>0</v>
      </c>
      <c r="E3" s="26">
        <v>0</v>
      </c>
      <c r="F3" s="26">
        <v>0</v>
      </c>
      <c r="G3" s="198">
        <v>130</v>
      </c>
      <c r="H3" s="198">
        <v>0</v>
      </c>
      <c r="I3" s="198">
        <v>29</v>
      </c>
      <c r="J3" s="198">
        <v>0</v>
      </c>
      <c r="K3" s="198">
        <v>315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</row>
    <row r="4" spans="1:17">
      <c r="A4" t="s">
        <v>46</v>
      </c>
      <c r="C4" s="26">
        <v>37</v>
      </c>
      <c r="D4" s="26">
        <v>0</v>
      </c>
      <c r="E4" s="26">
        <v>0</v>
      </c>
      <c r="F4" s="26">
        <v>0</v>
      </c>
      <c r="G4" s="198">
        <v>130</v>
      </c>
      <c r="H4" s="198">
        <v>0</v>
      </c>
      <c r="I4" s="198">
        <v>29</v>
      </c>
      <c r="J4" s="198">
        <v>0</v>
      </c>
      <c r="K4" s="198">
        <v>315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</row>
    <row r="5" spans="1:17">
      <c r="A5" t="s">
        <v>47</v>
      </c>
      <c r="C5" s="26">
        <v>37</v>
      </c>
      <c r="D5" s="26">
        <v>0</v>
      </c>
      <c r="E5" s="26">
        <v>0</v>
      </c>
      <c r="F5" s="26">
        <v>0</v>
      </c>
      <c r="G5" s="198">
        <v>130</v>
      </c>
      <c r="H5" s="198">
        <v>0</v>
      </c>
      <c r="I5" s="198">
        <v>29</v>
      </c>
      <c r="J5" s="198">
        <v>0</v>
      </c>
      <c r="K5" s="198">
        <v>315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</row>
    <row r="6" spans="1:17">
      <c r="A6" t="s">
        <v>48</v>
      </c>
      <c r="C6" s="26">
        <v>37</v>
      </c>
      <c r="D6" s="26">
        <v>0</v>
      </c>
      <c r="E6" s="26">
        <v>0</v>
      </c>
      <c r="F6" s="26">
        <v>0</v>
      </c>
      <c r="G6" s="198">
        <v>130</v>
      </c>
      <c r="H6" s="198">
        <v>0</v>
      </c>
      <c r="I6" s="198">
        <v>29</v>
      </c>
      <c r="J6" s="198">
        <v>0</v>
      </c>
      <c r="K6" s="198">
        <v>315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</row>
    <row r="7" spans="1:17">
      <c r="A7" t="s">
        <v>49</v>
      </c>
      <c r="C7" s="26">
        <v>37</v>
      </c>
      <c r="D7" s="26">
        <v>0</v>
      </c>
      <c r="E7" s="26">
        <v>0</v>
      </c>
      <c r="F7" s="26">
        <v>0</v>
      </c>
      <c r="G7" s="198">
        <v>130</v>
      </c>
      <c r="H7" s="198">
        <v>0</v>
      </c>
      <c r="I7" s="198">
        <v>29</v>
      </c>
      <c r="J7" s="198">
        <v>0</v>
      </c>
      <c r="K7" s="198">
        <v>315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</row>
    <row r="8" spans="1:17">
      <c r="A8" t="s">
        <v>50</v>
      </c>
      <c r="C8" s="26">
        <v>37</v>
      </c>
      <c r="D8" s="26">
        <v>0</v>
      </c>
      <c r="E8" s="26">
        <v>0</v>
      </c>
      <c r="F8" s="26">
        <v>0</v>
      </c>
      <c r="G8" s="198">
        <v>130</v>
      </c>
      <c r="H8" s="198">
        <v>0</v>
      </c>
      <c r="I8" s="198">
        <v>29</v>
      </c>
      <c r="J8" s="198">
        <v>0</v>
      </c>
      <c r="K8" s="198">
        <v>315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</row>
    <row r="9" spans="1:17">
      <c r="A9" t="s">
        <v>51</v>
      </c>
      <c r="C9" s="26">
        <v>37</v>
      </c>
      <c r="D9" s="26">
        <v>0</v>
      </c>
      <c r="E9" s="26">
        <v>0</v>
      </c>
      <c r="F9" s="26">
        <v>0</v>
      </c>
      <c r="G9" s="198">
        <v>130</v>
      </c>
      <c r="H9" s="198">
        <v>0</v>
      </c>
      <c r="I9" s="198">
        <v>26</v>
      </c>
      <c r="J9" s="198">
        <v>0</v>
      </c>
      <c r="K9" s="198">
        <v>315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</row>
    <row r="10" spans="1:17">
      <c r="A10" t="s">
        <v>52</v>
      </c>
      <c r="C10" s="26">
        <v>37</v>
      </c>
      <c r="D10" s="26">
        <v>0</v>
      </c>
      <c r="E10" s="26">
        <v>0</v>
      </c>
      <c r="F10" s="26">
        <v>0</v>
      </c>
      <c r="G10" s="198">
        <v>130</v>
      </c>
      <c r="H10" s="198">
        <v>0</v>
      </c>
      <c r="I10" s="198">
        <v>29</v>
      </c>
      <c r="J10" s="198">
        <v>0</v>
      </c>
      <c r="K10" s="198">
        <v>315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</row>
    <row r="11" spans="1:17">
      <c r="A11" t="s">
        <v>53</v>
      </c>
      <c r="C11" s="26">
        <v>37</v>
      </c>
      <c r="D11" s="26">
        <v>0</v>
      </c>
      <c r="E11" s="26">
        <v>0</v>
      </c>
      <c r="F11" s="26">
        <v>0</v>
      </c>
      <c r="G11" s="198">
        <v>130</v>
      </c>
      <c r="H11" s="198">
        <v>0</v>
      </c>
      <c r="I11" s="198">
        <v>30</v>
      </c>
      <c r="J11" s="198">
        <v>0</v>
      </c>
      <c r="K11" s="198">
        <v>315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</row>
    <row r="12" spans="1:17">
      <c r="A12" t="s">
        <v>54</v>
      </c>
      <c r="C12" s="26">
        <v>37</v>
      </c>
      <c r="D12" s="26">
        <v>0</v>
      </c>
      <c r="E12" s="26">
        <v>0</v>
      </c>
      <c r="F12" s="26">
        <v>0</v>
      </c>
      <c r="G12" s="198">
        <v>130</v>
      </c>
      <c r="H12" s="198">
        <v>0</v>
      </c>
      <c r="I12" s="198">
        <v>30</v>
      </c>
      <c r="J12" s="198">
        <v>0</v>
      </c>
      <c r="K12" s="198">
        <v>315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</row>
    <row r="13" spans="1:17">
      <c r="A13" t="s">
        <v>55</v>
      </c>
      <c r="C13" s="26">
        <v>37</v>
      </c>
      <c r="D13" s="26">
        <v>0</v>
      </c>
      <c r="E13" s="26">
        <v>0</v>
      </c>
      <c r="F13" s="26">
        <v>0</v>
      </c>
      <c r="G13" s="198">
        <v>130</v>
      </c>
      <c r="H13" s="198">
        <v>0</v>
      </c>
      <c r="I13" s="198">
        <v>30</v>
      </c>
      <c r="J13" s="198">
        <v>0</v>
      </c>
      <c r="K13" s="198">
        <v>315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</row>
    <row r="14" spans="1:17">
      <c r="A14" t="s">
        <v>56</v>
      </c>
      <c r="C14" s="26">
        <v>37</v>
      </c>
      <c r="D14" s="26">
        <v>0</v>
      </c>
      <c r="E14" s="26">
        <v>0</v>
      </c>
      <c r="F14" s="26">
        <v>0</v>
      </c>
      <c r="G14" s="198">
        <v>130</v>
      </c>
      <c r="H14" s="198">
        <v>0</v>
      </c>
      <c r="I14" s="198">
        <v>30</v>
      </c>
      <c r="J14" s="198">
        <v>0</v>
      </c>
      <c r="K14" s="198">
        <v>315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</row>
    <row r="15" spans="1:17">
      <c r="A15" t="s">
        <v>57</v>
      </c>
      <c r="C15" s="26">
        <v>38</v>
      </c>
      <c r="D15" s="26">
        <v>0</v>
      </c>
      <c r="E15" s="26">
        <v>0</v>
      </c>
      <c r="F15" s="26">
        <v>0</v>
      </c>
      <c r="G15" s="198">
        <v>130</v>
      </c>
      <c r="H15" s="198">
        <v>0</v>
      </c>
      <c r="I15" s="198">
        <v>26</v>
      </c>
      <c r="J15" s="198">
        <v>0</v>
      </c>
      <c r="K15" s="198">
        <v>315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</row>
    <row r="16" spans="1:17">
      <c r="A16" t="s">
        <v>58</v>
      </c>
      <c r="C16" s="26">
        <v>38</v>
      </c>
      <c r="D16" s="26">
        <v>0</v>
      </c>
      <c r="E16" s="26">
        <v>0</v>
      </c>
      <c r="F16" s="26">
        <v>0</v>
      </c>
      <c r="G16" s="198">
        <v>130</v>
      </c>
      <c r="H16" s="198">
        <v>0</v>
      </c>
      <c r="I16" s="198">
        <v>30</v>
      </c>
      <c r="J16" s="198">
        <v>0</v>
      </c>
      <c r="K16" s="198">
        <v>315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</row>
    <row r="17" spans="1:16">
      <c r="A17" t="s">
        <v>59</v>
      </c>
      <c r="C17" s="26">
        <v>38</v>
      </c>
      <c r="D17" s="26">
        <v>0</v>
      </c>
      <c r="E17" s="26">
        <v>0</v>
      </c>
      <c r="F17" s="26">
        <v>0</v>
      </c>
      <c r="G17" s="198">
        <v>130</v>
      </c>
      <c r="H17" s="198">
        <v>0</v>
      </c>
      <c r="I17" s="198">
        <v>30</v>
      </c>
      <c r="J17" s="198">
        <v>0</v>
      </c>
      <c r="K17" s="198">
        <v>315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</row>
    <row r="18" spans="1:16">
      <c r="A18" t="s">
        <v>60</v>
      </c>
      <c r="C18" s="26">
        <v>38</v>
      </c>
      <c r="D18" s="26">
        <v>0</v>
      </c>
      <c r="E18" s="26">
        <v>0</v>
      </c>
      <c r="F18" s="26">
        <v>0</v>
      </c>
      <c r="G18" s="198">
        <v>130</v>
      </c>
      <c r="H18" s="198">
        <v>0</v>
      </c>
      <c r="I18" s="198">
        <v>30</v>
      </c>
      <c r="J18" s="198">
        <v>0</v>
      </c>
      <c r="K18" s="198">
        <v>315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</row>
    <row r="19" spans="1:16">
      <c r="A19" t="s">
        <v>61</v>
      </c>
      <c r="C19" s="26">
        <v>37</v>
      </c>
      <c r="D19" s="26">
        <v>0</v>
      </c>
      <c r="E19" s="26">
        <v>0</v>
      </c>
      <c r="F19" s="26">
        <v>0</v>
      </c>
      <c r="G19" s="198">
        <v>130</v>
      </c>
      <c r="H19" s="198">
        <v>0</v>
      </c>
      <c r="I19" s="198">
        <v>30</v>
      </c>
      <c r="J19" s="198">
        <v>0</v>
      </c>
      <c r="K19" s="198">
        <v>296.33999999999997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</row>
    <row r="20" spans="1:16">
      <c r="A20" t="s">
        <v>62</v>
      </c>
      <c r="C20" s="26">
        <v>37</v>
      </c>
      <c r="D20" s="26">
        <v>0</v>
      </c>
      <c r="E20" s="26">
        <v>0</v>
      </c>
      <c r="F20" s="26">
        <v>0</v>
      </c>
      <c r="G20" s="198">
        <v>130</v>
      </c>
      <c r="H20" s="198">
        <v>0</v>
      </c>
      <c r="I20" s="198">
        <v>30</v>
      </c>
      <c r="J20" s="198">
        <v>0</v>
      </c>
      <c r="K20" s="198">
        <v>293.33999999999997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</row>
    <row r="21" spans="1:16">
      <c r="A21" t="s">
        <v>63</v>
      </c>
      <c r="C21" s="26">
        <v>37</v>
      </c>
      <c r="D21" s="26">
        <v>0</v>
      </c>
      <c r="E21" s="26">
        <v>0</v>
      </c>
      <c r="F21" s="26">
        <v>0</v>
      </c>
      <c r="G21" s="198">
        <v>130</v>
      </c>
      <c r="H21" s="198">
        <v>0</v>
      </c>
      <c r="I21" s="198">
        <v>26</v>
      </c>
      <c r="J21" s="198">
        <v>0</v>
      </c>
      <c r="K21" s="198">
        <v>294.33999999999997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</row>
    <row r="22" spans="1:16">
      <c r="A22" t="s">
        <v>64</v>
      </c>
      <c r="C22" s="26">
        <v>37</v>
      </c>
      <c r="D22" s="26">
        <v>0</v>
      </c>
      <c r="E22" s="26">
        <v>0</v>
      </c>
      <c r="F22" s="26">
        <v>0</v>
      </c>
      <c r="G22" s="198">
        <v>130</v>
      </c>
      <c r="H22" s="198">
        <v>0</v>
      </c>
      <c r="I22" s="198">
        <v>32</v>
      </c>
      <c r="J22" s="198">
        <v>0</v>
      </c>
      <c r="K22" s="198">
        <v>295.33999999999997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</row>
    <row r="23" spans="1:16">
      <c r="A23" t="s">
        <v>65</v>
      </c>
      <c r="C23" s="26">
        <v>37</v>
      </c>
      <c r="D23" s="26">
        <v>0</v>
      </c>
      <c r="E23" s="26">
        <v>0</v>
      </c>
      <c r="F23" s="26">
        <v>0</v>
      </c>
      <c r="G23" s="198">
        <v>130</v>
      </c>
      <c r="H23" s="198">
        <v>0</v>
      </c>
      <c r="I23" s="198">
        <v>30</v>
      </c>
      <c r="J23" s="198">
        <v>0</v>
      </c>
      <c r="K23" s="198">
        <v>296.33999999999997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</row>
    <row r="24" spans="1:16">
      <c r="A24" t="s">
        <v>66</v>
      </c>
      <c r="C24" s="26">
        <v>37</v>
      </c>
      <c r="D24" s="26">
        <v>0</v>
      </c>
      <c r="E24" s="26">
        <v>0</v>
      </c>
      <c r="F24" s="26">
        <v>0</v>
      </c>
      <c r="G24" s="198">
        <v>130</v>
      </c>
      <c r="H24" s="198">
        <v>0</v>
      </c>
      <c r="I24" s="198">
        <v>30</v>
      </c>
      <c r="J24" s="198">
        <v>0</v>
      </c>
      <c r="K24" s="198">
        <v>315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</row>
    <row r="25" spans="1:16">
      <c r="A25" t="s">
        <v>67</v>
      </c>
      <c r="C25" s="26">
        <v>37</v>
      </c>
      <c r="D25" s="26">
        <v>0</v>
      </c>
      <c r="E25" s="26">
        <v>0</v>
      </c>
      <c r="F25" s="26">
        <v>0</v>
      </c>
      <c r="G25" s="198">
        <v>130</v>
      </c>
      <c r="H25" s="198">
        <v>0</v>
      </c>
      <c r="I25" s="198">
        <v>30</v>
      </c>
      <c r="J25" s="198">
        <v>0</v>
      </c>
      <c r="K25" s="198">
        <v>315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</row>
    <row r="26" spans="1:16">
      <c r="A26" t="s">
        <v>68</v>
      </c>
      <c r="C26" s="26">
        <v>37</v>
      </c>
      <c r="D26" s="26">
        <v>0</v>
      </c>
      <c r="E26" s="26">
        <v>0</v>
      </c>
      <c r="F26" s="26">
        <v>0</v>
      </c>
      <c r="G26" s="198">
        <v>130</v>
      </c>
      <c r="H26" s="198">
        <v>0</v>
      </c>
      <c r="I26" s="198">
        <v>32</v>
      </c>
      <c r="J26" s="198">
        <v>0</v>
      </c>
      <c r="K26" s="198">
        <v>315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</row>
    <row r="27" spans="1:16">
      <c r="A27" t="s">
        <v>69</v>
      </c>
      <c r="C27" s="26">
        <v>38</v>
      </c>
      <c r="D27" s="26">
        <v>0</v>
      </c>
      <c r="E27" s="26">
        <v>0</v>
      </c>
      <c r="F27" s="26">
        <v>0</v>
      </c>
      <c r="G27" s="198">
        <v>130</v>
      </c>
      <c r="H27" s="198">
        <v>0</v>
      </c>
      <c r="I27" s="198">
        <v>32</v>
      </c>
      <c r="J27" s="198">
        <v>0</v>
      </c>
      <c r="K27" s="198">
        <v>315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</row>
    <row r="28" spans="1:16">
      <c r="A28" t="s">
        <v>70</v>
      </c>
      <c r="C28" s="26">
        <v>38</v>
      </c>
      <c r="D28" s="26">
        <v>0</v>
      </c>
      <c r="E28" s="26">
        <v>0</v>
      </c>
      <c r="F28" s="26">
        <v>0</v>
      </c>
      <c r="G28" s="198">
        <v>130</v>
      </c>
      <c r="H28" s="198">
        <v>0</v>
      </c>
      <c r="I28" s="198">
        <v>32</v>
      </c>
      <c r="J28" s="198">
        <v>0</v>
      </c>
      <c r="K28" s="198">
        <v>315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</row>
    <row r="29" spans="1:16">
      <c r="A29" t="s">
        <v>71</v>
      </c>
      <c r="C29" s="26">
        <v>38</v>
      </c>
      <c r="D29" s="26">
        <v>0</v>
      </c>
      <c r="E29" s="26">
        <v>0</v>
      </c>
      <c r="F29" s="26">
        <v>0</v>
      </c>
      <c r="G29" s="198">
        <v>130</v>
      </c>
      <c r="H29" s="198">
        <v>0</v>
      </c>
      <c r="I29" s="198">
        <v>32</v>
      </c>
      <c r="J29" s="198">
        <v>0</v>
      </c>
      <c r="K29" s="198">
        <v>315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</row>
    <row r="30" spans="1:16">
      <c r="A30" t="s">
        <v>72</v>
      </c>
      <c r="C30" s="26">
        <v>38</v>
      </c>
      <c r="D30" s="26">
        <v>0</v>
      </c>
      <c r="E30" s="26">
        <v>0</v>
      </c>
      <c r="F30" s="26">
        <v>0</v>
      </c>
      <c r="G30" s="198">
        <v>130</v>
      </c>
      <c r="H30" s="198">
        <v>0</v>
      </c>
      <c r="I30" s="198">
        <v>32</v>
      </c>
      <c r="J30" s="198">
        <v>0</v>
      </c>
      <c r="K30" s="198">
        <v>315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</row>
    <row r="31" spans="1:16">
      <c r="A31" t="s">
        <v>73</v>
      </c>
      <c r="C31" s="26">
        <v>38</v>
      </c>
      <c r="D31" s="26">
        <v>0</v>
      </c>
      <c r="E31" s="26">
        <v>0</v>
      </c>
      <c r="F31" s="26">
        <v>0</v>
      </c>
      <c r="G31" s="198">
        <v>130</v>
      </c>
      <c r="H31" s="198">
        <v>0</v>
      </c>
      <c r="I31" s="198">
        <v>32</v>
      </c>
      <c r="J31" s="198">
        <v>0</v>
      </c>
      <c r="K31" s="198">
        <v>315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</row>
    <row r="32" spans="1:16">
      <c r="A32" t="s">
        <v>74</v>
      </c>
      <c r="C32" s="26">
        <v>38</v>
      </c>
      <c r="D32" s="26">
        <v>0</v>
      </c>
      <c r="E32" s="26">
        <v>0</v>
      </c>
      <c r="F32" s="26">
        <v>0</v>
      </c>
      <c r="G32" s="198">
        <v>130</v>
      </c>
      <c r="H32" s="198">
        <v>0</v>
      </c>
      <c r="I32" s="198">
        <v>32</v>
      </c>
      <c r="J32" s="198">
        <v>0</v>
      </c>
      <c r="K32" s="198">
        <v>315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</row>
    <row r="33" spans="1:16">
      <c r="A33" t="s">
        <v>75</v>
      </c>
      <c r="C33" s="26">
        <v>38</v>
      </c>
      <c r="D33" s="26">
        <v>0</v>
      </c>
      <c r="E33" s="26">
        <v>0</v>
      </c>
      <c r="F33" s="26">
        <v>0</v>
      </c>
      <c r="G33" s="198">
        <v>130</v>
      </c>
      <c r="H33" s="198">
        <v>0</v>
      </c>
      <c r="I33" s="198">
        <v>32</v>
      </c>
      <c r="J33" s="198">
        <v>0</v>
      </c>
      <c r="K33" s="198">
        <v>315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</row>
    <row r="34" spans="1:16">
      <c r="A34" t="s">
        <v>76</v>
      </c>
      <c r="C34" s="26">
        <v>38</v>
      </c>
      <c r="D34" s="26">
        <v>0</v>
      </c>
      <c r="E34" s="26">
        <v>0</v>
      </c>
      <c r="F34" s="26">
        <v>0</v>
      </c>
      <c r="G34" s="198">
        <v>130</v>
      </c>
      <c r="H34" s="198">
        <v>0</v>
      </c>
      <c r="I34" s="198">
        <v>32</v>
      </c>
      <c r="J34" s="198">
        <v>0</v>
      </c>
      <c r="K34" s="198">
        <v>315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</row>
    <row r="35" spans="1:16">
      <c r="A35" t="s">
        <v>77</v>
      </c>
      <c r="C35" s="26">
        <v>37</v>
      </c>
      <c r="D35" s="26">
        <v>0</v>
      </c>
      <c r="E35" s="26">
        <v>0</v>
      </c>
      <c r="F35" s="26">
        <v>0</v>
      </c>
      <c r="G35" s="198">
        <v>130</v>
      </c>
      <c r="H35" s="198">
        <v>0</v>
      </c>
      <c r="I35" s="198">
        <v>32</v>
      </c>
      <c r="J35" s="198">
        <v>0</v>
      </c>
      <c r="K35" s="198">
        <v>315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</row>
    <row r="36" spans="1:16">
      <c r="A36" t="s">
        <v>78</v>
      </c>
      <c r="C36" s="26">
        <v>37</v>
      </c>
      <c r="D36" s="26">
        <v>0</v>
      </c>
      <c r="E36" s="26">
        <v>0</v>
      </c>
      <c r="F36" s="26">
        <v>0</v>
      </c>
      <c r="G36" s="198">
        <v>130</v>
      </c>
      <c r="H36" s="198">
        <v>0</v>
      </c>
      <c r="I36" s="198">
        <v>32</v>
      </c>
      <c r="J36" s="198">
        <v>0</v>
      </c>
      <c r="K36" s="198">
        <v>315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</row>
    <row r="37" spans="1:16">
      <c r="A37" t="s">
        <v>79</v>
      </c>
      <c r="C37" s="26">
        <v>37</v>
      </c>
      <c r="D37" s="26">
        <v>0</v>
      </c>
      <c r="E37" s="26">
        <v>0</v>
      </c>
      <c r="F37" s="26">
        <v>0</v>
      </c>
      <c r="G37" s="198">
        <v>130</v>
      </c>
      <c r="H37" s="198">
        <v>0</v>
      </c>
      <c r="I37" s="198">
        <v>32</v>
      </c>
      <c r="J37" s="198">
        <v>0</v>
      </c>
      <c r="K37" s="198">
        <v>296.33999999999997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</row>
    <row r="38" spans="1:16">
      <c r="A38" t="s">
        <v>80</v>
      </c>
      <c r="C38" s="26">
        <v>37</v>
      </c>
      <c r="D38" s="26">
        <v>0</v>
      </c>
      <c r="E38" s="26">
        <v>0</v>
      </c>
      <c r="F38" s="26">
        <v>0</v>
      </c>
      <c r="G38" s="198">
        <v>130</v>
      </c>
      <c r="H38" s="198">
        <v>0</v>
      </c>
      <c r="I38" s="198">
        <v>32</v>
      </c>
      <c r="J38" s="198">
        <v>0</v>
      </c>
      <c r="K38" s="198">
        <v>293.33999999999997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</row>
    <row r="39" spans="1:16">
      <c r="A39" t="s">
        <v>81</v>
      </c>
      <c r="C39" s="26">
        <v>36</v>
      </c>
      <c r="D39" s="26">
        <v>0</v>
      </c>
      <c r="E39" s="26">
        <v>0</v>
      </c>
      <c r="F39" s="26">
        <v>0</v>
      </c>
      <c r="G39" s="198">
        <v>130</v>
      </c>
      <c r="H39" s="198">
        <v>0</v>
      </c>
      <c r="I39" s="198">
        <v>28</v>
      </c>
      <c r="J39" s="198">
        <v>0</v>
      </c>
      <c r="K39" s="198">
        <v>293.33999999999997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</row>
    <row r="40" spans="1:16">
      <c r="A40" t="s">
        <v>82</v>
      </c>
      <c r="C40" s="26">
        <v>36</v>
      </c>
      <c r="D40" s="26">
        <v>0</v>
      </c>
      <c r="E40" s="26">
        <v>0</v>
      </c>
      <c r="F40" s="26">
        <v>0</v>
      </c>
      <c r="G40" s="198">
        <v>130</v>
      </c>
      <c r="H40" s="198">
        <v>0</v>
      </c>
      <c r="I40" s="198">
        <v>28</v>
      </c>
      <c r="J40" s="198">
        <v>0</v>
      </c>
      <c r="K40" s="198">
        <v>293.33999999999997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</row>
    <row r="41" spans="1:16">
      <c r="A41" t="s">
        <v>83</v>
      </c>
      <c r="C41" s="26">
        <v>36</v>
      </c>
      <c r="D41" s="26">
        <v>0</v>
      </c>
      <c r="E41" s="26">
        <v>0</v>
      </c>
      <c r="F41" s="26">
        <v>0</v>
      </c>
      <c r="G41" s="198">
        <v>130</v>
      </c>
      <c r="H41" s="198">
        <v>0</v>
      </c>
      <c r="I41" s="198">
        <v>28</v>
      </c>
      <c r="J41" s="198">
        <v>0</v>
      </c>
      <c r="K41" s="198">
        <v>293.33999999999997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</row>
    <row r="42" spans="1:16">
      <c r="A42" t="s">
        <v>84</v>
      </c>
      <c r="C42" s="26">
        <v>36</v>
      </c>
      <c r="D42" s="26">
        <v>0</v>
      </c>
      <c r="E42" s="26">
        <v>0</v>
      </c>
      <c r="F42" s="26">
        <v>0</v>
      </c>
      <c r="G42" s="198">
        <v>130</v>
      </c>
      <c r="H42" s="198">
        <v>0</v>
      </c>
      <c r="I42" s="198">
        <v>28</v>
      </c>
      <c r="J42" s="198">
        <v>0</v>
      </c>
      <c r="K42" s="198">
        <v>293.33999999999997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</row>
    <row r="43" spans="1:16">
      <c r="A43" t="s">
        <v>85</v>
      </c>
      <c r="C43" s="26">
        <v>36</v>
      </c>
      <c r="D43" s="26">
        <v>0</v>
      </c>
      <c r="E43" s="26">
        <v>0</v>
      </c>
      <c r="F43" s="26">
        <v>0</v>
      </c>
      <c r="G43" s="198">
        <v>130</v>
      </c>
      <c r="H43" s="198">
        <v>0</v>
      </c>
      <c r="I43" s="198">
        <v>28</v>
      </c>
      <c r="J43" s="198">
        <v>0</v>
      </c>
      <c r="K43" s="198">
        <v>310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</row>
    <row r="44" spans="1:16">
      <c r="A44" t="s">
        <v>86</v>
      </c>
      <c r="C44" s="26">
        <v>36</v>
      </c>
      <c r="D44" s="26">
        <v>0</v>
      </c>
      <c r="E44" s="26">
        <v>0</v>
      </c>
      <c r="F44" s="26">
        <v>0</v>
      </c>
      <c r="G44" s="198">
        <v>130</v>
      </c>
      <c r="H44" s="198">
        <v>0</v>
      </c>
      <c r="I44" s="198">
        <v>28</v>
      </c>
      <c r="J44" s="198">
        <v>0</v>
      </c>
      <c r="K44" s="198">
        <v>310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</row>
    <row r="45" spans="1:16">
      <c r="A45" t="s">
        <v>87</v>
      </c>
      <c r="C45" s="26">
        <v>36</v>
      </c>
      <c r="D45" s="26">
        <v>0</v>
      </c>
      <c r="E45" s="26">
        <v>0</v>
      </c>
      <c r="F45" s="26">
        <v>0</v>
      </c>
      <c r="G45" s="198">
        <v>130</v>
      </c>
      <c r="H45" s="198">
        <v>0</v>
      </c>
      <c r="I45" s="198">
        <v>28</v>
      </c>
      <c r="J45" s="198">
        <v>0</v>
      </c>
      <c r="K45" s="198">
        <v>310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</row>
    <row r="46" spans="1:16">
      <c r="A46" t="s">
        <v>88</v>
      </c>
      <c r="C46" s="26">
        <v>34</v>
      </c>
      <c r="D46" s="26">
        <v>0</v>
      </c>
      <c r="E46" s="26">
        <v>0</v>
      </c>
      <c r="F46" s="26">
        <v>0</v>
      </c>
      <c r="G46" s="198">
        <v>130</v>
      </c>
      <c r="H46" s="198">
        <v>0</v>
      </c>
      <c r="I46" s="198">
        <v>22</v>
      </c>
      <c r="J46" s="198">
        <v>0</v>
      </c>
      <c r="K46" s="198">
        <v>310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</row>
    <row r="47" spans="1:16">
      <c r="A47" t="s">
        <v>89</v>
      </c>
      <c r="C47" s="26">
        <v>34</v>
      </c>
      <c r="D47" s="26">
        <v>0</v>
      </c>
      <c r="E47" s="26">
        <v>0</v>
      </c>
      <c r="F47" s="26">
        <v>0</v>
      </c>
      <c r="G47" s="198">
        <v>130</v>
      </c>
      <c r="H47" s="198">
        <v>0</v>
      </c>
      <c r="I47" s="198">
        <v>24</v>
      </c>
      <c r="J47" s="198">
        <v>0</v>
      </c>
      <c r="K47" s="198">
        <v>310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</row>
    <row r="48" spans="1:16">
      <c r="A48" t="s">
        <v>90</v>
      </c>
      <c r="C48" s="26">
        <v>34</v>
      </c>
      <c r="D48" s="26">
        <v>0</v>
      </c>
      <c r="E48" s="26">
        <v>0</v>
      </c>
      <c r="F48" s="26">
        <v>0</v>
      </c>
      <c r="G48" s="198">
        <v>130</v>
      </c>
      <c r="H48" s="198">
        <v>0</v>
      </c>
      <c r="I48" s="198">
        <v>24</v>
      </c>
      <c r="J48" s="198">
        <v>0</v>
      </c>
      <c r="K48" s="198">
        <v>310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</row>
    <row r="49" spans="1:16">
      <c r="A49" t="s">
        <v>91</v>
      </c>
      <c r="C49" s="26">
        <v>34</v>
      </c>
      <c r="D49" s="26">
        <v>0</v>
      </c>
      <c r="E49" s="26">
        <v>0</v>
      </c>
      <c r="F49" s="26">
        <v>0</v>
      </c>
      <c r="G49" s="198">
        <v>130</v>
      </c>
      <c r="H49" s="198">
        <v>0</v>
      </c>
      <c r="I49" s="198">
        <v>24</v>
      </c>
      <c r="J49" s="198">
        <v>0</v>
      </c>
      <c r="K49" s="198">
        <v>310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</row>
    <row r="50" spans="1:16">
      <c r="A50" t="s">
        <v>92</v>
      </c>
      <c r="C50" s="26">
        <v>34</v>
      </c>
      <c r="D50" s="26">
        <v>0</v>
      </c>
      <c r="E50" s="26">
        <v>0</v>
      </c>
      <c r="F50" s="26">
        <v>0</v>
      </c>
      <c r="G50" s="198">
        <v>130</v>
      </c>
      <c r="H50" s="198">
        <v>0</v>
      </c>
      <c r="I50" s="198">
        <v>24</v>
      </c>
      <c r="J50" s="198">
        <v>0</v>
      </c>
      <c r="K50" s="198">
        <v>310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</row>
    <row r="51" spans="1:16">
      <c r="A51" t="s">
        <v>93</v>
      </c>
      <c r="C51" s="26">
        <v>34</v>
      </c>
      <c r="D51" s="26">
        <v>0</v>
      </c>
      <c r="E51" s="26">
        <v>0</v>
      </c>
      <c r="F51" s="26">
        <v>0</v>
      </c>
      <c r="G51" s="198">
        <v>130</v>
      </c>
      <c r="H51" s="198">
        <v>0</v>
      </c>
      <c r="I51" s="198">
        <v>20</v>
      </c>
      <c r="J51" s="198">
        <v>0</v>
      </c>
      <c r="K51" s="198">
        <v>300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</row>
    <row r="52" spans="1:16">
      <c r="A52" t="s">
        <v>94</v>
      </c>
      <c r="C52" s="26">
        <v>34</v>
      </c>
      <c r="D52" s="26">
        <v>0</v>
      </c>
      <c r="E52" s="26">
        <v>0</v>
      </c>
      <c r="F52" s="26">
        <v>0</v>
      </c>
      <c r="G52" s="198">
        <v>130</v>
      </c>
      <c r="H52" s="198">
        <v>0</v>
      </c>
      <c r="I52" s="198">
        <v>22</v>
      </c>
      <c r="J52" s="198">
        <v>0</v>
      </c>
      <c r="K52" s="198">
        <v>300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</row>
    <row r="53" spans="1:16">
      <c r="A53" t="s">
        <v>95</v>
      </c>
      <c r="C53" s="26">
        <v>34</v>
      </c>
      <c r="D53" s="26">
        <v>0</v>
      </c>
      <c r="E53" s="26">
        <v>0</v>
      </c>
      <c r="F53" s="26">
        <v>0</v>
      </c>
      <c r="G53" s="198">
        <v>130</v>
      </c>
      <c r="H53" s="198">
        <v>0</v>
      </c>
      <c r="I53" s="198">
        <v>22</v>
      </c>
      <c r="J53" s="198">
        <v>0</v>
      </c>
      <c r="K53" s="198">
        <v>300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</row>
    <row r="54" spans="1:16">
      <c r="A54" t="s">
        <v>96</v>
      </c>
      <c r="C54" s="26">
        <v>34</v>
      </c>
      <c r="D54" s="26">
        <v>0</v>
      </c>
      <c r="E54" s="26">
        <v>0</v>
      </c>
      <c r="F54" s="26">
        <v>0</v>
      </c>
      <c r="G54" s="198">
        <v>130</v>
      </c>
      <c r="H54" s="198">
        <v>0</v>
      </c>
      <c r="I54" s="198">
        <v>22</v>
      </c>
      <c r="J54" s="198">
        <v>0</v>
      </c>
      <c r="K54" s="198">
        <v>300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</row>
    <row r="55" spans="1:16">
      <c r="A55" t="s">
        <v>97</v>
      </c>
      <c r="C55" s="26">
        <v>34</v>
      </c>
      <c r="D55" s="26">
        <v>0</v>
      </c>
      <c r="E55" s="26">
        <v>0</v>
      </c>
      <c r="F55" s="26">
        <v>0</v>
      </c>
      <c r="G55" s="198">
        <v>130</v>
      </c>
      <c r="H55" s="198">
        <v>0</v>
      </c>
      <c r="I55" s="198">
        <v>22</v>
      </c>
      <c r="J55" s="198">
        <v>0</v>
      </c>
      <c r="K55" s="198">
        <v>300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</row>
    <row r="56" spans="1:16">
      <c r="A56" t="s">
        <v>98</v>
      </c>
      <c r="C56" s="26">
        <v>34</v>
      </c>
      <c r="D56" s="26">
        <v>0</v>
      </c>
      <c r="E56" s="26">
        <v>0</v>
      </c>
      <c r="F56" s="26">
        <v>0</v>
      </c>
      <c r="G56" s="198">
        <v>130</v>
      </c>
      <c r="H56" s="198">
        <v>0</v>
      </c>
      <c r="I56" s="198">
        <v>22</v>
      </c>
      <c r="J56" s="198">
        <v>0</v>
      </c>
      <c r="K56" s="198">
        <v>300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</row>
    <row r="57" spans="1:16">
      <c r="A57" t="s">
        <v>99</v>
      </c>
      <c r="C57" s="26">
        <v>34</v>
      </c>
      <c r="D57" s="26">
        <v>0</v>
      </c>
      <c r="E57" s="26">
        <v>0</v>
      </c>
      <c r="F57" s="26">
        <v>0</v>
      </c>
      <c r="G57" s="198">
        <v>130</v>
      </c>
      <c r="H57" s="198">
        <v>0</v>
      </c>
      <c r="I57" s="198">
        <v>18</v>
      </c>
      <c r="J57" s="198">
        <v>0</v>
      </c>
      <c r="K57" s="198">
        <v>300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</row>
    <row r="58" spans="1:16">
      <c r="A58" t="s">
        <v>100</v>
      </c>
      <c r="C58" s="26">
        <v>34</v>
      </c>
      <c r="D58" s="26">
        <v>0</v>
      </c>
      <c r="E58" s="26">
        <v>0</v>
      </c>
      <c r="F58" s="26">
        <v>0</v>
      </c>
      <c r="G58" s="198">
        <v>130</v>
      </c>
      <c r="H58" s="198">
        <v>0</v>
      </c>
      <c r="I58" s="198">
        <v>22</v>
      </c>
      <c r="J58" s="198">
        <v>0</v>
      </c>
      <c r="K58" s="198">
        <v>300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</row>
    <row r="59" spans="1:16">
      <c r="A59" t="s">
        <v>101</v>
      </c>
      <c r="C59" s="26">
        <v>33</v>
      </c>
      <c r="D59" s="26">
        <v>0</v>
      </c>
      <c r="E59" s="26">
        <v>0</v>
      </c>
      <c r="F59" s="26">
        <v>0</v>
      </c>
      <c r="G59" s="198">
        <v>130</v>
      </c>
      <c r="H59" s="198">
        <v>0</v>
      </c>
      <c r="I59" s="198">
        <v>22</v>
      </c>
      <c r="J59" s="198">
        <v>0</v>
      </c>
      <c r="K59" s="198">
        <v>300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</row>
    <row r="60" spans="1:16">
      <c r="A60" t="s">
        <v>102</v>
      </c>
      <c r="C60" s="26">
        <v>33</v>
      </c>
      <c r="D60" s="26">
        <v>0</v>
      </c>
      <c r="E60" s="26">
        <v>0</v>
      </c>
      <c r="F60" s="26">
        <v>0</v>
      </c>
      <c r="G60" s="198">
        <v>130</v>
      </c>
      <c r="H60" s="198">
        <v>0</v>
      </c>
      <c r="I60" s="198">
        <v>22</v>
      </c>
      <c r="J60" s="198">
        <v>0</v>
      </c>
      <c r="K60" s="198">
        <v>300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</row>
    <row r="61" spans="1:16">
      <c r="A61" t="s">
        <v>103</v>
      </c>
      <c r="C61" s="26">
        <v>33</v>
      </c>
      <c r="D61" s="26">
        <v>0</v>
      </c>
      <c r="E61" s="26">
        <v>0</v>
      </c>
      <c r="F61" s="26">
        <v>0</v>
      </c>
      <c r="G61" s="198">
        <v>130</v>
      </c>
      <c r="H61" s="198">
        <v>0</v>
      </c>
      <c r="I61" s="198">
        <v>18</v>
      </c>
      <c r="J61" s="198">
        <v>0</v>
      </c>
      <c r="K61" s="198">
        <v>300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</row>
    <row r="62" spans="1:16">
      <c r="A62" t="s">
        <v>104</v>
      </c>
      <c r="C62" s="26">
        <v>33</v>
      </c>
      <c r="D62" s="26">
        <v>0</v>
      </c>
      <c r="E62" s="26">
        <v>0</v>
      </c>
      <c r="F62" s="26">
        <v>0</v>
      </c>
      <c r="G62" s="198">
        <v>130</v>
      </c>
      <c r="H62" s="198">
        <v>0</v>
      </c>
      <c r="I62" s="198">
        <v>18</v>
      </c>
      <c r="J62" s="198">
        <v>0</v>
      </c>
      <c r="K62" s="198">
        <v>300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</row>
    <row r="63" spans="1:16">
      <c r="A63" t="s">
        <v>105</v>
      </c>
      <c r="C63" s="26">
        <v>33</v>
      </c>
      <c r="D63" s="26">
        <v>0</v>
      </c>
      <c r="E63" s="26">
        <v>0</v>
      </c>
      <c r="F63" s="26">
        <v>0</v>
      </c>
      <c r="G63" s="198">
        <v>130</v>
      </c>
      <c r="H63" s="198">
        <v>0</v>
      </c>
      <c r="I63" s="198">
        <v>20</v>
      </c>
      <c r="J63" s="198">
        <v>0</v>
      </c>
      <c r="K63" s="198">
        <v>300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</row>
    <row r="64" spans="1:16">
      <c r="A64" t="s">
        <v>106</v>
      </c>
      <c r="C64" s="26">
        <v>33</v>
      </c>
      <c r="D64" s="26">
        <v>0</v>
      </c>
      <c r="E64" s="26">
        <v>0</v>
      </c>
      <c r="F64" s="26">
        <v>0</v>
      </c>
      <c r="G64" s="198">
        <v>130</v>
      </c>
      <c r="H64" s="198">
        <v>0</v>
      </c>
      <c r="I64" s="198">
        <v>20</v>
      </c>
      <c r="J64" s="198">
        <v>0</v>
      </c>
      <c r="K64" s="198">
        <v>300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</row>
    <row r="65" spans="1:16">
      <c r="A65" t="s">
        <v>107</v>
      </c>
      <c r="C65" s="26">
        <v>33</v>
      </c>
      <c r="D65" s="26">
        <v>0</v>
      </c>
      <c r="E65" s="26">
        <v>0</v>
      </c>
      <c r="F65" s="26">
        <v>0</v>
      </c>
      <c r="G65" s="198">
        <v>130</v>
      </c>
      <c r="H65" s="198">
        <v>0</v>
      </c>
      <c r="I65" s="198">
        <v>20</v>
      </c>
      <c r="J65" s="198">
        <v>0</v>
      </c>
      <c r="K65" s="198">
        <v>300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</row>
    <row r="66" spans="1:16">
      <c r="A66" t="s">
        <v>108</v>
      </c>
      <c r="C66" s="26">
        <v>33</v>
      </c>
      <c r="D66" s="26">
        <v>0</v>
      </c>
      <c r="E66" s="26">
        <v>0</v>
      </c>
      <c r="F66" s="26">
        <v>0</v>
      </c>
      <c r="G66" s="198">
        <v>130</v>
      </c>
      <c r="H66" s="198">
        <v>0</v>
      </c>
      <c r="I66" s="198">
        <v>20</v>
      </c>
      <c r="J66" s="198">
        <v>0</v>
      </c>
      <c r="K66" s="198">
        <v>300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</row>
    <row r="67" spans="1:16">
      <c r="A67" t="s">
        <v>109</v>
      </c>
      <c r="C67" s="26">
        <v>33</v>
      </c>
      <c r="D67" s="26">
        <v>0</v>
      </c>
      <c r="E67" s="26">
        <v>0</v>
      </c>
      <c r="F67" s="26">
        <v>0</v>
      </c>
      <c r="G67" s="198">
        <v>130</v>
      </c>
      <c r="H67" s="198">
        <v>0</v>
      </c>
      <c r="I67" s="198">
        <v>20</v>
      </c>
      <c r="J67" s="198">
        <v>0</v>
      </c>
      <c r="K67" s="198">
        <v>300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</row>
    <row r="68" spans="1:16">
      <c r="A68" t="s">
        <v>110</v>
      </c>
      <c r="C68" s="26">
        <v>33</v>
      </c>
      <c r="D68" s="26">
        <v>0</v>
      </c>
      <c r="E68" s="26">
        <v>0</v>
      </c>
      <c r="F68" s="26">
        <v>0</v>
      </c>
      <c r="G68" s="198">
        <v>130</v>
      </c>
      <c r="H68" s="198">
        <v>0</v>
      </c>
      <c r="I68" s="198">
        <v>20</v>
      </c>
      <c r="J68" s="198">
        <v>0</v>
      </c>
      <c r="K68" s="198">
        <v>300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</row>
    <row r="69" spans="1:16">
      <c r="A69" t="s">
        <v>111</v>
      </c>
      <c r="C69" s="26">
        <v>33</v>
      </c>
      <c r="D69" s="26">
        <v>0</v>
      </c>
      <c r="E69" s="26">
        <v>0</v>
      </c>
      <c r="F69" s="26">
        <v>0</v>
      </c>
      <c r="G69" s="198">
        <v>130</v>
      </c>
      <c r="H69" s="198">
        <v>0</v>
      </c>
      <c r="I69" s="198">
        <v>20</v>
      </c>
      <c r="J69" s="198">
        <v>0</v>
      </c>
      <c r="K69" s="198">
        <v>300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</row>
    <row r="70" spans="1:16">
      <c r="A70" t="s">
        <v>112</v>
      </c>
      <c r="C70" s="26">
        <v>33</v>
      </c>
      <c r="D70" s="26">
        <v>0</v>
      </c>
      <c r="E70" s="26">
        <v>0</v>
      </c>
      <c r="F70" s="26">
        <v>0</v>
      </c>
      <c r="G70" s="198">
        <v>130</v>
      </c>
      <c r="H70" s="198">
        <v>0</v>
      </c>
      <c r="I70" s="198">
        <v>20</v>
      </c>
      <c r="J70" s="198">
        <v>0</v>
      </c>
      <c r="K70" s="198">
        <v>300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</row>
    <row r="71" spans="1:16">
      <c r="A71" t="s">
        <v>113</v>
      </c>
      <c r="C71" s="26">
        <v>33</v>
      </c>
      <c r="D71" s="26">
        <v>0</v>
      </c>
      <c r="E71" s="26">
        <v>0</v>
      </c>
      <c r="F71" s="26">
        <v>0</v>
      </c>
      <c r="G71" s="198">
        <v>130</v>
      </c>
      <c r="H71" s="198">
        <v>0</v>
      </c>
      <c r="I71" s="198">
        <v>20</v>
      </c>
      <c r="J71" s="198">
        <v>0</v>
      </c>
      <c r="K71" s="198">
        <v>305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</row>
    <row r="72" spans="1:16">
      <c r="A72" t="s">
        <v>114</v>
      </c>
      <c r="C72" s="26">
        <v>33</v>
      </c>
      <c r="D72" s="26">
        <v>0</v>
      </c>
      <c r="E72" s="26">
        <v>0</v>
      </c>
      <c r="F72" s="26">
        <v>0</v>
      </c>
      <c r="G72" s="198">
        <v>130</v>
      </c>
      <c r="H72" s="198">
        <v>0</v>
      </c>
      <c r="I72" s="198">
        <v>20</v>
      </c>
      <c r="J72" s="198">
        <v>0</v>
      </c>
      <c r="K72" s="198">
        <v>305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</row>
    <row r="73" spans="1:16">
      <c r="A73" t="s">
        <v>115</v>
      </c>
      <c r="C73" s="26">
        <v>33</v>
      </c>
      <c r="D73" s="26">
        <v>0</v>
      </c>
      <c r="E73" s="26">
        <v>0</v>
      </c>
      <c r="F73" s="26">
        <v>0</v>
      </c>
      <c r="G73" s="198">
        <v>130</v>
      </c>
      <c r="H73" s="198">
        <v>0</v>
      </c>
      <c r="I73" s="198">
        <v>20</v>
      </c>
      <c r="J73" s="198">
        <v>0</v>
      </c>
      <c r="K73" s="198">
        <v>305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</row>
    <row r="74" spans="1:16">
      <c r="A74" t="s">
        <v>116</v>
      </c>
      <c r="C74" s="26">
        <v>33</v>
      </c>
      <c r="D74" s="26">
        <v>0</v>
      </c>
      <c r="E74" s="26">
        <v>0</v>
      </c>
      <c r="F74" s="26">
        <v>0</v>
      </c>
      <c r="G74" s="198">
        <v>130</v>
      </c>
      <c r="H74" s="198">
        <v>0</v>
      </c>
      <c r="I74" s="198">
        <v>20</v>
      </c>
      <c r="J74" s="198">
        <v>0</v>
      </c>
      <c r="K74" s="198">
        <v>305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</row>
    <row r="75" spans="1:16">
      <c r="A75" t="s">
        <v>117</v>
      </c>
      <c r="C75" s="26">
        <v>33</v>
      </c>
      <c r="D75" s="26">
        <v>0</v>
      </c>
      <c r="E75" s="26">
        <v>0</v>
      </c>
      <c r="F75" s="26">
        <v>0</v>
      </c>
      <c r="G75" s="198">
        <v>130</v>
      </c>
      <c r="H75" s="198">
        <v>0</v>
      </c>
      <c r="I75" s="198">
        <v>22</v>
      </c>
      <c r="J75" s="198">
        <v>0</v>
      </c>
      <c r="K75" s="198">
        <v>305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</row>
    <row r="76" spans="1:16">
      <c r="A76" t="s">
        <v>118</v>
      </c>
      <c r="C76" s="26">
        <v>33</v>
      </c>
      <c r="D76" s="26">
        <v>0</v>
      </c>
      <c r="E76" s="26">
        <v>0</v>
      </c>
      <c r="F76" s="26">
        <v>0</v>
      </c>
      <c r="G76" s="198">
        <v>130</v>
      </c>
      <c r="H76" s="198">
        <v>0</v>
      </c>
      <c r="I76" s="198">
        <v>22</v>
      </c>
      <c r="J76" s="198">
        <v>0</v>
      </c>
      <c r="K76" s="198">
        <v>305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</row>
    <row r="77" spans="1:16">
      <c r="A77" t="s">
        <v>119</v>
      </c>
      <c r="C77" s="26">
        <v>33</v>
      </c>
      <c r="D77" s="26">
        <v>0</v>
      </c>
      <c r="E77" s="26">
        <v>0</v>
      </c>
      <c r="F77" s="26">
        <v>0</v>
      </c>
      <c r="G77" s="198">
        <v>130</v>
      </c>
      <c r="H77" s="198">
        <v>0</v>
      </c>
      <c r="I77" s="198">
        <v>22</v>
      </c>
      <c r="J77" s="198">
        <v>0</v>
      </c>
      <c r="K77" s="198">
        <v>305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</row>
    <row r="78" spans="1:16">
      <c r="A78" t="s">
        <v>120</v>
      </c>
      <c r="C78" s="26">
        <v>33</v>
      </c>
      <c r="D78" s="26">
        <v>0</v>
      </c>
      <c r="E78" s="26">
        <v>0</v>
      </c>
      <c r="F78" s="26">
        <v>0</v>
      </c>
      <c r="G78" s="198">
        <v>130</v>
      </c>
      <c r="H78" s="198">
        <v>0</v>
      </c>
      <c r="I78" s="198">
        <v>22</v>
      </c>
      <c r="J78" s="198">
        <v>0</v>
      </c>
      <c r="K78" s="198">
        <v>305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</row>
    <row r="79" spans="1:16">
      <c r="A79" t="s">
        <v>121</v>
      </c>
      <c r="C79" s="26">
        <v>33</v>
      </c>
      <c r="D79" s="26">
        <v>0</v>
      </c>
      <c r="E79" s="26">
        <v>0</v>
      </c>
      <c r="F79" s="26">
        <v>0</v>
      </c>
      <c r="G79" s="198">
        <v>130</v>
      </c>
      <c r="H79" s="198">
        <v>0</v>
      </c>
      <c r="I79" s="198">
        <v>22</v>
      </c>
      <c r="J79" s="198">
        <v>0</v>
      </c>
      <c r="K79" s="198">
        <v>305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</row>
    <row r="80" spans="1:16">
      <c r="A80" t="s">
        <v>122</v>
      </c>
      <c r="C80" s="26">
        <v>33</v>
      </c>
      <c r="D80" s="26">
        <v>0</v>
      </c>
      <c r="E80" s="26">
        <v>0</v>
      </c>
      <c r="F80" s="26">
        <v>0</v>
      </c>
      <c r="G80" s="198">
        <v>130</v>
      </c>
      <c r="H80" s="198">
        <v>0</v>
      </c>
      <c r="I80" s="198">
        <v>22</v>
      </c>
      <c r="J80" s="198">
        <v>0</v>
      </c>
      <c r="K80" s="198">
        <v>305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</row>
    <row r="81" spans="1:16">
      <c r="A81" t="s">
        <v>123</v>
      </c>
      <c r="C81" s="26">
        <v>33</v>
      </c>
      <c r="D81" s="26">
        <v>0</v>
      </c>
      <c r="E81" s="26">
        <v>0</v>
      </c>
      <c r="F81" s="26">
        <v>0</v>
      </c>
      <c r="G81" s="198">
        <v>130</v>
      </c>
      <c r="H81" s="198">
        <v>0</v>
      </c>
      <c r="I81" s="198">
        <v>22</v>
      </c>
      <c r="J81" s="198">
        <v>0</v>
      </c>
      <c r="K81" s="198">
        <v>305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</row>
    <row r="82" spans="1:16">
      <c r="A82" t="s">
        <v>124</v>
      </c>
      <c r="C82" s="26">
        <v>33</v>
      </c>
      <c r="D82" s="26">
        <v>0</v>
      </c>
      <c r="E82" s="26">
        <v>0</v>
      </c>
      <c r="F82" s="26">
        <v>0</v>
      </c>
      <c r="G82" s="198">
        <v>130</v>
      </c>
      <c r="H82" s="198">
        <v>0</v>
      </c>
      <c r="I82" s="198">
        <v>22</v>
      </c>
      <c r="J82" s="198">
        <v>0</v>
      </c>
      <c r="K82" s="198">
        <v>305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</row>
    <row r="83" spans="1:16">
      <c r="A83" t="s">
        <v>125</v>
      </c>
      <c r="C83" s="26">
        <v>34</v>
      </c>
      <c r="D83" s="26">
        <v>0</v>
      </c>
      <c r="E83" s="26">
        <v>0</v>
      </c>
      <c r="F83" s="26">
        <v>0</v>
      </c>
      <c r="G83" s="198">
        <v>130</v>
      </c>
      <c r="H83" s="198">
        <v>0</v>
      </c>
      <c r="I83" s="198">
        <v>22</v>
      </c>
      <c r="J83" s="198">
        <v>0</v>
      </c>
      <c r="K83" s="198">
        <v>310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</row>
    <row r="84" spans="1:16">
      <c r="A84" t="s">
        <v>126</v>
      </c>
      <c r="C84" s="26">
        <v>34</v>
      </c>
      <c r="D84" s="26">
        <v>0</v>
      </c>
      <c r="E84" s="26">
        <v>0</v>
      </c>
      <c r="F84" s="26">
        <v>0</v>
      </c>
      <c r="G84" s="198">
        <v>130</v>
      </c>
      <c r="H84" s="198">
        <v>0</v>
      </c>
      <c r="I84" s="198">
        <v>22</v>
      </c>
      <c r="J84" s="198">
        <v>0</v>
      </c>
      <c r="K84" s="198">
        <v>310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</row>
    <row r="85" spans="1:16">
      <c r="A85" t="s">
        <v>127</v>
      </c>
      <c r="C85" s="26">
        <v>34</v>
      </c>
      <c r="D85" s="26">
        <v>0</v>
      </c>
      <c r="E85" s="26">
        <v>0</v>
      </c>
      <c r="F85" s="26">
        <v>0</v>
      </c>
      <c r="G85" s="198">
        <v>130</v>
      </c>
      <c r="H85" s="198">
        <v>0</v>
      </c>
      <c r="I85" s="198">
        <v>22</v>
      </c>
      <c r="J85" s="198">
        <v>0</v>
      </c>
      <c r="K85" s="198">
        <v>310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</row>
    <row r="86" spans="1:16">
      <c r="A86" t="s">
        <v>128</v>
      </c>
      <c r="C86" s="26">
        <v>34</v>
      </c>
      <c r="D86" s="26">
        <v>0</v>
      </c>
      <c r="E86" s="26">
        <v>0</v>
      </c>
      <c r="F86" s="26">
        <v>0</v>
      </c>
      <c r="G86" s="198">
        <v>130</v>
      </c>
      <c r="H86" s="198">
        <v>0</v>
      </c>
      <c r="I86" s="198">
        <v>22</v>
      </c>
      <c r="J86" s="198">
        <v>0</v>
      </c>
      <c r="K86" s="198">
        <v>310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</row>
    <row r="87" spans="1:16">
      <c r="A87" t="s">
        <v>129</v>
      </c>
      <c r="C87" s="26">
        <v>34</v>
      </c>
      <c r="D87" s="26">
        <v>0</v>
      </c>
      <c r="E87" s="26">
        <v>0</v>
      </c>
      <c r="F87" s="26">
        <v>0</v>
      </c>
      <c r="G87" s="198">
        <v>130</v>
      </c>
      <c r="H87" s="198">
        <v>0</v>
      </c>
      <c r="I87" s="198">
        <v>22</v>
      </c>
      <c r="J87" s="198">
        <v>0</v>
      </c>
      <c r="K87" s="198">
        <v>310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</row>
    <row r="88" spans="1:16">
      <c r="A88" t="s">
        <v>130</v>
      </c>
      <c r="C88" s="26">
        <v>34</v>
      </c>
      <c r="D88" s="26">
        <v>0</v>
      </c>
      <c r="E88" s="26">
        <v>0</v>
      </c>
      <c r="F88" s="26">
        <v>0</v>
      </c>
      <c r="G88" s="198">
        <v>130</v>
      </c>
      <c r="H88" s="198">
        <v>0</v>
      </c>
      <c r="I88" s="198">
        <v>22</v>
      </c>
      <c r="J88" s="198">
        <v>0</v>
      </c>
      <c r="K88" s="198">
        <v>310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</row>
    <row r="89" spans="1:16">
      <c r="A89" t="s">
        <v>131</v>
      </c>
      <c r="C89" s="26">
        <v>34</v>
      </c>
      <c r="D89" s="26">
        <v>0</v>
      </c>
      <c r="E89" s="26">
        <v>0</v>
      </c>
      <c r="F89" s="26">
        <v>0</v>
      </c>
      <c r="G89" s="198">
        <v>130</v>
      </c>
      <c r="H89" s="198">
        <v>0</v>
      </c>
      <c r="I89" s="198">
        <v>22</v>
      </c>
      <c r="J89" s="198">
        <v>0</v>
      </c>
      <c r="K89" s="198">
        <v>310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</row>
    <row r="90" spans="1:16">
      <c r="A90" t="s">
        <v>132</v>
      </c>
      <c r="C90" s="26">
        <v>34</v>
      </c>
      <c r="D90" s="26">
        <v>0</v>
      </c>
      <c r="E90" s="26">
        <v>0</v>
      </c>
      <c r="F90" s="26">
        <v>0</v>
      </c>
      <c r="G90" s="198">
        <v>130</v>
      </c>
      <c r="H90" s="198">
        <v>0</v>
      </c>
      <c r="I90" s="198">
        <v>22</v>
      </c>
      <c r="J90" s="198">
        <v>0</v>
      </c>
      <c r="K90" s="198">
        <v>310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</row>
    <row r="91" spans="1:16">
      <c r="A91" t="s">
        <v>133</v>
      </c>
      <c r="C91" s="26">
        <v>34</v>
      </c>
      <c r="D91" s="26">
        <v>0</v>
      </c>
      <c r="E91" s="26">
        <v>0</v>
      </c>
      <c r="F91" s="26">
        <v>0</v>
      </c>
      <c r="G91" s="198">
        <v>130</v>
      </c>
      <c r="H91" s="198">
        <v>0</v>
      </c>
      <c r="I91" s="198">
        <v>22</v>
      </c>
      <c r="J91" s="198">
        <v>0</v>
      </c>
      <c r="K91" s="198">
        <v>315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</row>
    <row r="92" spans="1:16">
      <c r="A92" t="s">
        <v>134</v>
      </c>
      <c r="C92" s="26">
        <v>34</v>
      </c>
      <c r="D92" s="26">
        <v>0</v>
      </c>
      <c r="E92" s="26">
        <v>0</v>
      </c>
      <c r="F92" s="26">
        <v>0</v>
      </c>
      <c r="G92" s="198">
        <v>130</v>
      </c>
      <c r="H92" s="198">
        <v>0</v>
      </c>
      <c r="I92" s="198">
        <v>22</v>
      </c>
      <c r="J92" s="198">
        <v>0</v>
      </c>
      <c r="K92" s="198">
        <v>315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</row>
    <row r="93" spans="1:16">
      <c r="A93" t="s">
        <v>135</v>
      </c>
      <c r="C93" s="26">
        <v>34</v>
      </c>
      <c r="D93" s="26">
        <v>0</v>
      </c>
      <c r="E93" s="26">
        <v>0</v>
      </c>
      <c r="F93" s="26">
        <v>0</v>
      </c>
      <c r="G93" s="198">
        <v>130</v>
      </c>
      <c r="H93" s="198">
        <v>0</v>
      </c>
      <c r="I93" s="198">
        <v>22</v>
      </c>
      <c r="J93" s="198">
        <v>0</v>
      </c>
      <c r="K93" s="198">
        <v>315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</row>
    <row r="94" spans="1:16">
      <c r="A94" t="s">
        <v>136</v>
      </c>
      <c r="C94" s="26">
        <v>34</v>
      </c>
      <c r="D94" s="26">
        <v>0</v>
      </c>
      <c r="E94" s="26">
        <v>0</v>
      </c>
      <c r="F94" s="26">
        <v>0</v>
      </c>
      <c r="G94" s="198">
        <v>130</v>
      </c>
      <c r="H94" s="198">
        <v>0</v>
      </c>
      <c r="I94" s="198">
        <v>22</v>
      </c>
      <c r="J94" s="198">
        <v>0</v>
      </c>
      <c r="K94" s="198">
        <v>315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</row>
    <row r="95" spans="1:16">
      <c r="A95" t="s">
        <v>137</v>
      </c>
      <c r="C95" s="26">
        <v>35</v>
      </c>
      <c r="D95" s="26">
        <v>0</v>
      </c>
      <c r="E95" s="26">
        <v>0</v>
      </c>
      <c r="F95" s="26">
        <v>0</v>
      </c>
      <c r="G95" s="198">
        <v>130</v>
      </c>
      <c r="H95" s="198">
        <v>0</v>
      </c>
      <c r="I95" s="198">
        <v>22</v>
      </c>
      <c r="J95" s="198">
        <v>60</v>
      </c>
      <c r="K95" s="198">
        <v>315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</row>
    <row r="96" spans="1:16">
      <c r="A96" t="s">
        <v>138</v>
      </c>
      <c r="C96" s="26">
        <v>35</v>
      </c>
      <c r="D96" s="26">
        <v>0</v>
      </c>
      <c r="E96" s="26">
        <v>0</v>
      </c>
      <c r="F96" s="26">
        <v>0</v>
      </c>
      <c r="G96" s="198">
        <v>130</v>
      </c>
      <c r="H96" s="198">
        <v>0</v>
      </c>
      <c r="I96" s="198">
        <v>22</v>
      </c>
      <c r="J96" s="198">
        <v>60</v>
      </c>
      <c r="K96" s="198">
        <v>315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</row>
    <row r="97" spans="1:17">
      <c r="A97" t="s">
        <v>139</v>
      </c>
      <c r="C97" s="26">
        <v>35</v>
      </c>
      <c r="D97" s="26">
        <v>0</v>
      </c>
      <c r="E97" s="26">
        <v>0</v>
      </c>
      <c r="F97" s="26">
        <v>0</v>
      </c>
      <c r="G97" s="198">
        <v>130</v>
      </c>
      <c r="H97" s="198">
        <v>0</v>
      </c>
      <c r="I97" s="198">
        <v>22</v>
      </c>
      <c r="J97" s="198">
        <v>80</v>
      </c>
      <c r="K97" s="198">
        <v>315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</row>
    <row r="98" spans="1:17">
      <c r="A98" t="s">
        <v>140</v>
      </c>
      <c r="C98" s="26">
        <v>35</v>
      </c>
      <c r="D98" s="26">
        <v>0</v>
      </c>
      <c r="E98" s="26">
        <v>0</v>
      </c>
      <c r="F98" s="26">
        <v>0</v>
      </c>
      <c r="G98" s="198">
        <v>130</v>
      </c>
      <c r="H98" s="198">
        <v>0</v>
      </c>
      <c r="I98" s="198">
        <v>22</v>
      </c>
      <c r="J98" s="198">
        <v>0</v>
      </c>
      <c r="K98" s="198">
        <v>315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0.84424999999999994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3.12</v>
      </c>
      <c r="H99" s="156">
        <f t="shared" si="0"/>
        <v>0</v>
      </c>
      <c r="I99" s="156">
        <f t="shared" si="0"/>
        <v>0.60524999999999995</v>
      </c>
      <c r="J99" s="156">
        <f t="shared" si="0"/>
        <v>0.05</v>
      </c>
      <c r="K99" s="156">
        <f t="shared" si="0"/>
        <v>7.3784350000000005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8">
        <v>0</v>
      </c>
      <c r="C3" s="198">
        <v>18.45</v>
      </c>
      <c r="D3" s="198">
        <v>0.23</v>
      </c>
      <c r="E3" s="198">
        <v>0</v>
      </c>
      <c r="F3" s="198">
        <v>27.19</v>
      </c>
      <c r="G3" s="198">
        <v>0</v>
      </c>
      <c r="H3" s="198">
        <v>0</v>
      </c>
      <c r="I3" s="198">
        <v>6.26</v>
      </c>
      <c r="J3" s="198">
        <v>2.33</v>
      </c>
      <c r="K3" s="198">
        <v>14.93</v>
      </c>
      <c r="L3" s="198">
        <v>0.31</v>
      </c>
      <c r="M3" s="198">
        <v>1.6</v>
      </c>
      <c r="N3" s="198">
        <v>3.31</v>
      </c>
      <c r="O3" s="198">
        <v>5.28</v>
      </c>
      <c r="P3" s="198">
        <v>0.71</v>
      </c>
      <c r="Q3" s="198">
        <v>0.27</v>
      </c>
      <c r="R3" s="198">
        <v>0.53</v>
      </c>
      <c r="S3" s="198">
        <v>0.33</v>
      </c>
      <c r="T3" s="198">
        <v>0</v>
      </c>
      <c r="U3" s="198">
        <v>1.1200000000000001</v>
      </c>
      <c r="V3" s="198">
        <v>0.18</v>
      </c>
      <c r="W3" s="198">
        <v>0.54</v>
      </c>
      <c r="X3" s="198">
        <v>1.23</v>
      </c>
      <c r="Y3" s="198">
        <v>0</v>
      </c>
      <c r="Z3" s="198">
        <v>3.48</v>
      </c>
      <c r="AA3" s="198">
        <v>0.95</v>
      </c>
      <c r="AB3" s="198">
        <v>0</v>
      </c>
      <c r="AC3" s="198">
        <v>20.68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39.340000000000003</v>
      </c>
      <c r="AJ3" s="198">
        <v>0</v>
      </c>
      <c r="AK3" s="198">
        <v>1.54</v>
      </c>
      <c r="AL3" s="198">
        <v>0</v>
      </c>
      <c r="AM3" s="198">
        <v>0</v>
      </c>
      <c r="AN3" s="198">
        <v>0</v>
      </c>
      <c r="AO3" s="198">
        <v>305.07</v>
      </c>
      <c r="AP3" s="198">
        <v>0</v>
      </c>
    </row>
    <row r="4" spans="1:42">
      <c r="A4" t="s">
        <v>46</v>
      </c>
      <c r="B4" s="198">
        <v>0</v>
      </c>
      <c r="C4" s="198">
        <v>18.45</v>
      </c>
      <c r="D4" s="198">
        <v>0.23</v>
      </c>
      <c r="E4" s="198">
        <v>0</v>
      </c>
      <c r="F4" s="198">
        <v>27.19</v>
      </c>
      <c r="G4" s="198">
        <v>0</v>
      </c>
      <c r="H4" s="198">
        <v>0</v>
      </c>
      <c r="I4" s="198">
        <v>6.26</v>
      </c>
      <c r="J4" s="198">
        <v>2.33</v>
      </c>
      <c r="K4" s="198">
        <v>14.93</v>
      </c>
      <c r="L4" s="198">
        <v>0.31</v>
      </c>
      <c r="M4" s="198">
        <v>1.6</v>
      </c>
      <c r="N4" s="198">
        <v>3.31</v>
      </c>
      <c r="O4" s="198">
        <v>5.28</v>
      </c>
      <c r="P4" s="198">
        <v>0.71</v>
      </c>
      <c r="Q4" s="198">
        <v>0.27</v>
      </c>
      <c r="R4" s="198">
        <v>0.53</v>
      </c>
      <c r="S4" s="198">
        <v>0.33</v>
      </c>
      <c r="T4" s="198">
        <v>0</v>
      </c>
      <c r="U4" s="198">
        <v>1.1200000000000001</v>
      </c>
      <c r="V4" s="198">
        <v>0.18</v>
      </c>
      <c r="W4" s="198">
        <v>0.54</v>
      </c>
      <c r="X4" s="198">
        <v>1.23</v>
      </c>
      <c r="Y4" s="198">
        <v>0</v>
      </c>
      <c r="Z4" s="198">
        <v>3.48</v>
      </c>
      <c r="AA4" s="198">
        <v>0.95</v>
      </c>
      <c r="AB4" s="198">
        <v>0</v>
      </c>
      <c r="AC4" s="198">
        <v>25.05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39.340000000000003</v>
      </c>
      <c r="AJ4" s="198">
        <v>0</v>
      </c>
      <c r="AK4" s="198">
        <v>1.54</v>
      </c>
      <c r="AL4" s="198">
        <v>0</v>
      </c>
      <c r="AM4" s="198">
        <v>0</v>
      </c>
      <c r="AN4" s="198">
        <v>0</v>
      </c>
      <c r="AO4" s="198">
        <v>305.07</v>
      </c>
      <c r="AP4" s="198">
        <v>0</v>
      </c>
    </row>
    <row r="5" spans="1:42">
      <c r="A5" t="s">
        <v>47</v>
      </c>
      <c r="B5" s="198">
        <v>0</v>
      </c>
      <c r="C5" s="198">
        <v>18.45</v>
      </c>
      <c r="D5" s="198">
        <v>0.23</v>
      </c>
      <c r="E5" s="198">
        <v>0</v>
      </c>
      <c r="F5" s="198">
        <v>27.19</v>
      </c>
      <c r="G5" s="198">
        <v>0</v>
      </c>
      <c r="H5" s="198">
        <v>0</v>
      </c>
      <c r="I5" s="198">
        <v>6.26</v>
      </c>
      <c r="J5" s="198">
        <v>2.33</v>
      </c>
      <c r="K5" s="198">
        <v>14.93</v>
      </c>
      <c r="L5" s="198">
        <v>0.31</v>
      </c>
      <c r="M5" s="198">
        <v>1.6</v>
      </c>
      <c r="N5" s="198">
        <v>1.48</v>
      </c>
      <c r="O5" s="198">
        <v>2.09</v>
      </c>
      <c r="P5" s="198">
        <v>0.71</v>
      </c>
      <c r="Q5" s="198">
        <v>0.27</v>
      </c>
      <c r="R5" s="198">
        <v>0.53</v>
      </c>
      <c r="S5" s="198">
        <v>0.33</v>
      </c>
      <c r="T5" s="198">
        <v>0</v>
      </c>
      <c r="U5" s="198">
        <v>1.1200000000000001</v>
      </c>
      <c r="V5" s="198">
        <v>0.18</v>
      </c>
      <c r="W5" s="198">
        <v>0.8</v>
      </c>
      <c r="X5" s="198">
        <v>1.23</v>
      </c>
      <c r="Y5" s="198">
        <v>0</v>
      </c>
      <c r="Z5" s="198">
        <v>3.48</v>
      </c>
      <c r="AA5" s="198">
        <v>0.95</v>
      </c>
      <c r="AB5" s="198">
        <v>0</v>
      </c>
      <c r="AC5" s="198">
        <v>20.03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39.340000000000003</v>
      </c>
      <c r="AJ5" s="198">
        <v>0</v>
      </c>
      <c r="AK5" s="198">
        <v>1.54</v>
      </c>
      <c r="AL5" s="198">
        <v>0</v>
      </c>
      <c r="AM5" s="198">
        <v>0</v>
      </c>
      <c r="AN5" s="198">
        <v>0</v>
      </c>
      <c r="AO5" s="198">
        <v>305.07</v>
      </c>
      <c r="AP5" s="198">
        <v>0</v>
      </c>
    </row>
    <row r="6" spans="1:42">
      <c r="A6" t="s">
        <v>48</v>
      </c>
      <c r="B6" s="198">
        <v>0</v>
      </c>
      <c r="C6" s="198">
        <v>18.45</v>
      </c>
      <c r="D6" s="198">
        <v>0.23</v>
      </c>
      <c r="E6" s="198">
        <v>0</v>
      </c>
      <c r="F6" s="198">
        <v>27.19</v>
      </c>
      <c r="G6" s="198">
        <v>0</v>
      </c>
      <c r="H6" s="198">
        <v>0</v>
      </c>
      <c r="I6" s="198">
        <v>6.26</v>
      </c>
      <c r="J6" s="198">
        <v>2.33</v>
      </c>
      <c r="K6" s="198">
        <v>14.93</v>
      </c>
      <c r="L6" s="198">
        <v>0.31</v>
      </c>
      <c r="M6" s="198">
        <v>1.6</v>
      </c>
      <c r="N6" s="198">
        <v>1.48</v>
      </c>
      <c r="O6" s="198">
        <v>2.09</v>
      </c>
      <c r="P6" s="198">
        <v>0.71</v>
      </c>
      <c r="Q6" s="198">
        <v>0.27</v>
      </c>
      <c r="R6" s="198">
        <v>0.53</v>
      </c>
      <c r="S6" s="198">
        <v>0.33</v>
      </c>
      <c r="T6" s="198">
        <v>0</v>
      </c>
      <c r="U6" s="198">
        <v>1.1200000000000001</v>
      </c>
      <c r="V6" s="198">
        <v>0.18</v>
      </c>
      <c r="W6" s="198">
        <v>0.8</v>
      </c>
      <c r="X6" s="198">
        <v>1.23</v>
      </c>
      <c r="Y6" s="198">
        <v>0</v>
      </c>
      <c r="Z6" s="198">
        <v>3.48</v>
      </c>
      <c r="AA6" s="198">
        <v>0.95</v>
      </c>
      <c r="AB6" s="198">
        <v>0</v>
      </c>
      <c r="AC6" s="198">
        <v>20.03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39.340000000000003</v>
      </c>
      <c r="AJ6" s="198">
        <v>0</v>
      </c>
      <c r="AK6" s="198">
        <v>1.54</v>
      </c>
      <c r="AL6" s="198">
        <v>0</v>
      </c>
      <c r="AM6" s="198">
        <v>0</v>
      </c>
      <c r="AN6" s="198">
        <v>0</v>
      </c>
      <c r="AO6" s="198">
        <v>305.07</v>
      </c>
      <c r="AP6" s="198">
        <v>0</v>
      </c>
    </row>
    <row r="7" spans="1:42">
      <c r="A7" t="s">
        <v>49</v>
      </c>
      <c r="B7" s="198">
        <v>0</v>
      </c>
      <c r="C7" s="198">
        <v>18.68</v>
      </c>
      <c r="D7" s="198">
        <v>0.23</v>
      </c>
      <c r="E7" s="198">
        <v>0</v>
      </c>
      <c r="F7" s="198">
        <v>27.19</v>
      </c>
      <c r="G7" s="198">
        <v>0</v>
      </c>
      <c r="H7" s="198">
        <v>0</v>
      </c>
      <c r="I7" s="198">
        <v>6.26</v>
      </c>
      <c r="J7" s="198">
        <v>2.33</v>
      </c>
      <c r="K7" s="198">
        <v>14.93</v>
      </c>
      <c r="L7" s="198">
        <v>0.31</v>
      </c>
      <c r="M7" s="198">
        <v>1.6</v>
      </c>
      <c r="N7" s="198">
        <v>1.48</v>
      </c>
      <c r="O7" s="198">
        <v>2.09</v>
      </c>
      <c r="P7" s="198">
        <v>0.71</v>
      </c>
      <c r="Q7" s="198">
        <v>0.27</v>
      </c>
      <c r="R7" s="198">
        <v>0.53</v>
      </c>
      <c r="S7" s="198">
        <v>0.33</v>
      </c>
      <c r="T7" s="198">
        <v>0</v>
      </c>
      <c r="U7" s="198">
        <v>1.1200000000000001</v>
      </c>
      <c r="V7" s="198">
        <v>0.18</v>
      </c>
      <c r="W7" s="198">
        <v>0.8</v>
      </c>
      <c r="X7" s="198">
        <v>1.23</v>
      </c>
      <c r="Y7" s="198">
        <v>0</v>
      </c>
      <c r="Z7" s="198">
        <v>3.48</v>
      </c>
      <c r="AA7" s="198">
        <v>0.95</v>
      </c>
      <c r="AB7" s="198">
        <v>0</v>
      </c>
      <c r="AC7" s="198">
        <v>20.03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39.340000000000003</v>
      </c>
      <c r="AJ7" s="198">
        <v>0</v>
      </c>
      <c r="AK7" s="198">
        <v>1.54</v>
      </c>
      <c r="AL7" s="198">
        <v>0</v>
      </c>
      <c r="AM7" s="198">
        <v>0</v>
      </c>
      <c r="AN7" s="198">
        <v>0</v>
      </c>
      <c r="AO7" s="198">
        <v>305.07</v>
      </c>
      <c r="AP7" s="198">
        <v>0</v>
      </c>
    </row>
    <row r="8" spans="1:42">
      <c r="A8" t="s">
        <v>50</v>
      </c>
      <c r="B8" s="198">
        <v>0</v>
      </c>
      <c r="C8" s="198">
        <v>18.68</v>
      </c>
      <c r="D8" s="198">
        <v>0.23</v>
      </c>
      <c r="E8" s="198">
        <v>0</v>
      </c>
      <c r="F8" s="198">
        <v>27.19</v>
      </c>
      <c r="G8" s="198">
        <v>0</v>
      </c>
      <c r="H8" s="198">
        <v>0</v>
      </c>
      <c r="I8" s="198">
        <v>6.26</v>
      </c>
      <c r="J8" s="198">
        <v>2.33</v>
      </c>
      <c r="K8" s="198">
        <v>14.93</v>
      </c>
      <c r="L8" s="198">
        <v>0.31</v>
      </c>
      <c r="M8" s="198">
        <v>1.6</v>
      </c>
      <c r="N8" s="198">
        <v>1.48</v>
      </c>
      <c r="O8" s="198">
        <v>2.09</v>
      </c>
      <c r="P8" s="198">
        <v>0.71</v>
      </c>
      <c r="Q8" s="198">
        <v>0.27</v>
      </c>
      <c r="R8" s="198">
        <v>0.53</v>
      </c>
      <c r="S8" s="198">
        <v>0.33</v>
      </c>
      <c r="T8" s="198">
        <v>0</v>
      </c>
      <c r="U8" s="198">
        <v>1.1200000000000001</v>
      </c>
      <c r="V8" s="198">
        <v>0.18</v>
      </c>
      <c r="W8" s="198">
        <v>0.8</v>
      </c>
      <c r="X8" s="198">
        <v>1.23</v>
      </c>
      <c r="Y8" s="198">
        <v>0</v>
      </c>
      <c r="Z8" s="198">
        <v>3.48</v>
      </c>
      <c r="AA8" s="198">
        <v>0.95</v>
      </c>
      <c r="AB8" s="198">
        <v>0</v>
      </c>
      <c r="AC8" s="198">
        <v>20.03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39.340000000000003</v>
      </c>
      <c r="AJ8" s="198">
        <v>0</v>
      </c>
      <c r="AK8" s="198">
        <v>0.62</v>
      </c>
      <c r="AL8" s="198">
        <v>0</v>
      </c>
      <c r="AM8" s="198">
        <v>0</v>
      </c>
      <c r="AN8" s="198">
        <v>0</v>
      </c>
      <c r="AO8" s="198">
        <v>305.07</v>
      </c>
      <c r="AP8" s="198">
        <v>0</v>
      </c>
    </row>
    <row r="9" spans="1:42">
      <c r="A9" t="s">
        <v>51</v>
      </c>
      <c r="B9" s="198">
        <v>0</v>
      </c>
      <c r="C9" s="198">
        <v>18.68</v>
      </c>
      <c r="D9" s="198">
        <v>0.23</v>
      </c>
      <c r="E9" s="198">
        <v>0</v>
      </c>
      <c r="F9" s="198">
        <v>27.19</v>
      </c>
      <c r="G9" s="198">
        <v>0</v>
      </c>
      <c r="H9" s="198">
        <v>0</v>
      </c>
      <c r="I9" s="198">
        <v>6.26</v>
      </c>
      <c r="J9" s="198">
        <v>2.33</v>
      </c>
      <c r="K9" s="198">
        <v>14.93</v>
      </c>
      <c r="L9" s="198">
        <v>0.31</v>
      </c>
      <c r="M9" s="198">
        <v>1.6</v>
      </c>
      <c r="N9" s="198">
        <v>1.48</v>
      </c>
      <c r="O9" s="198">
        <v>2.09</v>
      </c>
      <c r="P9" s="198">
        <v>0.71</v>
      </c>
      <c r="Q9" s="198">
        <v>0.27</v>
      </c>
      <c r="R9" s="198">
        <v>0.53</v>
      </c>
      <c r="S9" s="198">
        <v>0.33</v>
      </c>
      <c r="T9" s="198">
        <v>0</v>
      </c>
      <c r="U9" s="198">
        <v>1.1200000000000001</v>
      </c>
      <c r="V9" s="198">
        <v>0.18</v>
      </c>
      <c r="W9" s="198">
        <v>1.61</v>
      </c>
      <c r="X9" s="198">
        <v>1.23</v>
      </c>
      <c r="Y9" s="198">
        <v>0</v>
      </c>
      <c r="Z9" s="198">
        <v>3.48</v>
      </c>
      <c r="AA9" s="198">
        <v>0.95</v>
      </c>
      <c r="AB9" s="198">
        <v>0</v>
      </c>
      <c r="AC9" s="198">
        <v>20.03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39.340000000000003</v>
      </c>
      <c r="AJ9" s="198">
        <v>0</v>
      </c>
      <c r="AK9" s="198">
        <v>1.24</v>
      </c>
      <c r="AL9" s="198">
        <v>0</v>
      </c>
      <c r="AM9" s="198">
        <v>0</v>
      </c>
      <c r="AN9" s="198">
        <v>0</v>
      </c>
      <c r="AO9" s="198">
        <v>305.07</v>
      </c>
      <c r="AP9" s="198">
        <v>0</v>
      </c>
    </row>
    <row r="10" spans="1:42">
      <c r="A10" t="s">
        <v>52</v>
      </c>
      <c r="B10" s="198">
        <v>0</v>
      </c>
      <c r="C10" s="198">
        <v>18.68</v>
      </c>
      <c r="D10" s="198">
        <v>0.23</v>
      </c>
      <c r="E10" s="198">
        <v>0</v>
      </c>
      <c r="F10" s="198">
        <v>27.19</v>
      </c>
      <c r="G10" s="198">
        <v>0</v>
      </c>
      <c r="H10" s="198">
        <v>0</v>
      </c>
      <c r="I10" s="198">
        <v>6.26</v>
      </c>
      <c r="J10" s="198">
        <v>2.33</v>
      </c>
      <c r="K10" s="198">
        <v>14.93</v>
      </c>
      <c r="L10" s="198">
        <v>0.31</v>
      </c>
      <c r="M10" s="198">
        <v>1.6</v>
      </c>
      <c r="N10" s="198">
        <v>1.48</v>
      </c>
      <c r="O10" s="198">
        <v>2.09</v>
      </c>
      <c r="P10" s="198">
        <v>0.71</v>
      </c>
      <c r="Q10" s="198">
        <v>0.27</v>
      </c>
      <c r="R10" s="198">
        <v>0.53</v>
      </c>
      <c r="S10" s="198">
        <v>0.33</v>
      </c>
      <c r="T10" s="198">
        <v>0</v>
      </c>
      <c r="U10" s="198">
        <v>1.1200000000000001</v>
      </c>
      <c r="V10" s="198">
        <v>0.18</v>
      </c>
      <c r="W10" s="198">
        <v>1.61</v>
      </c>
      <c r="X10" s="198">
        <v>1.23</v>
      </c>
      <c r="Y10" s="198">
        <v>0</v>
      </c>
      <c r="Z10" s="198">
        <v>3.48</v>
      </c>
      <c r="AA10" s="198">
        <v>0.95</v>
      </c>
      <c r="AB10" s="198">
        <v>0</v>
      </c>
      <c r="AC10" s="198">
        <v>20.03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39.340000000000003</v>
      </c>
      <c r="AJ10" s="198">
        <v>0</v>
      </c>
      <c r="AK10" s="198">
        <v>1.54</v>
      </c>
      <c r="AL10" s="198">
        <v>0</v>
      </c>
      <c r="AM10" s="198">
        <v>0</v>
      </c>
      <c r="AN10" s="198">
        <v>0</v>
      </c>
      <c r="AO10" s="198">
        <v>305.07</v>
      </c>
      <c r="AP10" s="198">
        <v>0</v>
      </c>
    </row>
    <row r="11" spans="1:42">
      <c r="A11" t="s">
        <v>53</v>
      </c>
      <c r="B11" s="198">
        <v>0</v>
      </c>
      <c r="C11" s="198">
        <v>18.91</v>
      </c>
      <c r="D11" s="198">
        <v>0.23</v>
      </c>
      <c r="E11" s="198">
        <v>0</v>
      </c>
      <c r="F11" s="198">
        <v>27.19</v>
      </c>
      <c r="G11" s="198">
        <v>0</v>
      </c>
      <c r="H11" s="198">
        <v>0</v>
      </c>
      <c r="I11" s="198">
        <v>6.26</v>
      </c>
      <c r="J11" s="198">
        <v>2.89</v>
      </c>
      <c r="K11" s="198">
        <v>14.93</v>
      </c>
      <c r="L11" s="198">
        <v>0.31</v>
      </c>
      <c r="M11" s="198">
        <v>1.6</v>
      </c>
      <c r="N11" s="198">
        <v>1.48</v>
      </c>
      <c r="O11" s="198">
        <v>2.09</v>
      </c>
      <c r="P11" s="198">
        <v>0.71</v>
      </c>
      <c r="Q11" s="198">
        <v>0.27</v>
      </c>
      <c r="R11" s="198">
        <v>0.53</v>
      </c>
      <c r="S11" s="198">
        <v>0.33</v>
      </c>
      <c r="T11" s="198">
        <v>0</v>
      </c>
      <c r="U11" s="198">
        <v>1.1200000000000001</v>
      </c>
      <c r="V11" s="198">
        <v>0.18</v>
      </c>
      <c r="W11" s="198">
        <v>1.61</v>
      </c>
      <c r="X11" s="198">
        <v>1.23</v>
      </c>
      <c r="Y11" s="198">
        <v>0</v>
      </c>
      <c r="Z11" s="198">
        <v>3.48</v>
      </c>
      <c r="AA11" s="198">
        <v>0.95</v>
      </c>
      <c r="AB11" s="198">
        <v>0</v>
      </c>
      <c r="AC11" s="198">
        <v>20.03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39.340000000000003</v>
      </c>
      <c r="AJ11" s="198">
        <v>0</v>
      </c>
      <c r="AK11" s="198">
        <v>1.24</v>
      </c>
      <c r="AL11" s="198">
        <v>0</v>
      </c>
      <c r="AM11" s="198">
        <v>0</v>
      </c>
      <c r="AN11" s="198">
        <v>0</v>
      </c>
      <c r="AO11" s="198">
        <v>305.07</v>
      </c>
      <c r="AP11" s="198">
        <v>0</v>
      </c>
    </row>
    <row r="12" spans="1:42">
      <c r="A12" t="s">
        <v>54</v>
      </c>
      <c r="B12" s="198">
        <v>0</v>
      </c>
      <c r="C12" s="198">
        <v>18.91</v>
      </c>
      <c r="D12" s="198">
        <v>0.23</v>
      </c>
      <c r="E12" s="198">
        <v>0</v>
      </c>
      <c r="F12" s="198">
        <v>27.19</v>
      </c>
      <c r="G12" s="198">
        <v>0</v>
      </c>
      <c r="H12" s="198">
        <v>0</v>
      </c>
      <c r="I12" s="198">
        <v>6.26</v>
      </c>
      <c r="J12" s="198">
        <v>2.89</v>
      </c>
      <c r="K12" s="198">
        <v>14.93</v>
      </c>
      <c r="L12" s="198">
        <v>0.31</v>
      </c>
      <c r="M12" s="198">
        <v>1.6</v>
      </c>
      <c r="N12" s="198">
        <v>1.48</v>
      </c>
      <c r="O12" s="198">
        <v>2.09</v>
      </c>
      <c r="P12" s="198">
        <v>0.71</v>
      </c>
      <c r="Q12" s="198">
        <v>0.27</v>
      </c>
      <c r="R12" s="198">
        <v>0.53</v>
      </c>
      <c r="S12" s="198">
        <v>0.33</v>
      </c>
      <c r="T12" s="198">
        <v>0</v>
      </c>
      <c r="U12" s="198">
        <v>1.1200000000000001</v>
      </c>
      <c r="V12" s="198">
        <v>0.18</v>
      </c>
      <c r="W12" s="198">
        <v>1.61</v>
      </c>
      <c r="X12" s="198">
        <v>1.23</v>
      </c>
      <c r="Y12" s="198">
        <v>0</v>
      </c>
      <c r="Z12" s="198">
        <v>3.48</v>
      </c>
      <c r="AA12" s="198">
        <v>0.95</v>
      </c>
      <c r="AB12" s="198">
        <v>0</v>
      </c>
      <c r="AC12" s="198">
        <v>20.03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39.340000000000003</v>
      </c>
      <c r="AJ12" s="198">
        <v>0</v>
      </c>
      <c r="AK12" s="198">
        <v>1.24</v>
      </c>
      <c r="AL12" s="198">
        <v>0</v>
      </c>
      <c r="AM12" s="198">
        <v>0</v>
      </c>
      <c r="AN12" s="198">
        <v>0</v>
      </c>
      <c r="AO12" s="198">
        <v>305.07</v>
      </c>
      <c r="AP12" s="198">
        <v>0</v>
      </c>
    </row>
    <row r="13" spans="1:42">
      <c r="A13" t="s">
        <v>55</v>
      </c>
      <c r="B13" s="198">
        <v>0</v>
      </c>
      <c r="C13" s="198">
        <v>18.91</v>
      </c>
      <c r="D13" s="198">
        <v>0.23</v>
      </c>
      <c r="E13" s="198">
        <v>0</v>
      </c>
      <c r="F13" s="198">
        <v>27.19</v>
      </c>
      <c r="G13" s="198">
        <v>0</v>
      </c>
      <c r="H13" s="198">
        <v>0</v>
      </c>
      <c r="I13" s="198">
        <v>6.26</v>
      </c>
      <c r="J13" s="198">
        <v>2.89</v>
      </c>
      <c r="K13" s="198">
        <v>14.93</v>
      </c>
      <c r="L13" s="198">
        <v>0.31</v>
      </c>
      <c r="M13" s="198">
        <v>1.6</v>
      </c>
      <c r="N13" s="198">
        <v>1.48</v>
      </c>
      <c r="O13" s="198">
        <v>2.09</v>
      </c>
      <c r="P13" s="198">
        <v>0.71</v>
      </c>
      <c r="Q13" s="198">
        <v>0.27</v>
      </c>
      <c r="R13" s="198">
        <v>0.53</v>
      </c>
      <c r="S13" s="198">
        <v>0.33</v>
      </c>
      <c r="T13" s="198">
        <v>0</v>
      </c>
      <c r="U13" s="198">
        <v>1.1200000000000001</v>
      </c>
      <c r="V13" s="198">
        <v>0.18</v>
      </c>
      <c r="W13" s="198">
        <v>1.61</v>
      </c>
      <c r="X13" s="198">
        <v>1.23</v>
      </c>
      <c r="Y13" s="198">
        <v>0</v>
      </c>
      <c r="Z13" s="198">
        <v>3.48</v>
      </c>
      <c r="AA13" s="198">
        <v>0.95</v>
      </c>
      <c r="AB13" s="198">
        <v>0</v>
      </c>
      <c r="AC13" s="198">
        <v>20.03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39.340000000000003</v>
      </c>
      <c r="AJ13" s="198">
        <v>0</v>
      </c>
      <c r="AK13" s="198">
        <v>1.54</v>
      </c>
      <c r="AL13" s="198">
        <v>0</v>
      </c>
      <c r="AM13" s="198">
        <v>0</v>
      </c>
      <c r="AN13" s="198">
        <v>0</v>
      </c>
      <c r="AO13" s="198">
        <v>305.07</v>
      </c>
      <c r="AP13" s="198">
        <v>0</v>
      </c>
    </row>
    <row r="14" spans="1:42">
      <c r="A14" t="s">
        <v>56</v>
      </c>
      <c r="B14" s="198">
        <v>0</v>
      </c>
      <c r="C14" s="198">
        <v>18.91</v>
      </c>
      <c r="D14" s="198">
        <v>0.23</v>
      </c>
      <c r="E14" s="198">
        <v>0</v>
      </c>
      <c r="F14" s="198">
        <v>27.19</v>
      </c>
      <c r="G14" s="198">
        <v>0</v>
      </c>
      <c r="H14" s="198">
        <v>0</v>
      </c>
      <c r="I14" s="198">
        <v>6.26</v>
      </c>
      <c r="J14" s="198">
        <v>2.89</v>
      </c>
      <c r="K14" s="198">
        <v>14.93</v>
      </c>
      <c r="L14" s="198">
        <v>0.31</v>
      </c>
      <c r="M14" s="198">
        <v>1.6</v>
      </c>
      <c r="N14" s="198">
        <v>1.48</v>
      </c>
      <c r="O14" s="198">
        <v>2.09</v>
      </c>
      <c r="P14" s="198">
        <v>0.71</v>
      </c>
      <c r="Q14" s="198">
        <v>0.27</v>
      </c>
      <c r="R14" s="198">
        <v>0.53</v>
      </c>
      <c r="S14" s="198">
        <v>0.33</v>
      </c>
      <c r="T14" s="198">
        <v>0</v>
      </c>
      <c r="U14" s="198">
        <v>1.1200000000000001</v>
      </c>
      <c r="V14" s="198">
        <v>0.18</v>
      </c>
      <c r="W14" s="198">
        <v>1.61</v>
      </c>
      <c r="X14" s="198">
        <v>1.23</v>
      </c>
      <c r="Y14" s="198">
        <v>0</v>
      </c>
      <c r="Z14" s="198">
        <v>3.48</v>
      </c>
      <c r="AA14" s="198">
        <v>0.95</v>
      </c>
      <c r="AB14" s="198">
        <v>0</v>
      </c>
      <c r="AC14" s="198">
        <v>20.03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39.340000000000003</v>
      </c>
      <c r="AJ14" s="198">
        <v>0</v>
      </c>
      <c r="AK14" s="198">
        <v>0.62</v>
      </c>
      <c r="AL14" s="198">
        <v>0</v>
      </c>
      <c r="AM14" s="198">
        <v>0</v>
      </c>
      <c r="AN14" s="198">
        <v>0</v>
      </c>
      <c r="AO14" s="198">
        <v>305.07</v>
      </c>
      <c r="AP14" s="198">
        <v>0</v>
      </c>
    </row>
    <row r="15" spans="1:42">
      <c r="A15" t="s">
        <v>57</v>
      </c>
      <c r="B15" s="198">
        <v>0</v>
      </c>
      <c r="C15" s="198">
        <v>18.91</v>
      </c>
      <c r="D15" s="198">
        <v>0.23</v>
      </c>
      <c r="E15" s="198">
        <v>0</v>
      </c>
      <c r="F15" s="198">
        <v>27.19</v>
      </c>
      <c r="G15" s="198">
        <v>0</v>
      </c>
      <c r="H15" s="198">
        <v>0</v>
      </c>
      <c r="I15" s="198">
        <v>6.26</v>
      </c>
      <c r="J15" s="198">
        <v>2.89</v>
      </c>
      <c r="K15" s="198">
        <v>14.93</v>
      </c>
      <c r="L15" s="198">
        <v>11.04</v>
      </c>
      <c r="M15" s="198">
        <v>1.6</v>
      </c>
      <c r="N15" s="198">
        <v>1.48</v>
      </c>
      <c r="O15" s="198">
        <v>2.09</v>
      </c>
      <c r="P15" s="198">
        <v>0.71</v>
      </c>
      <c r="Q15" s="198">
        <v>0.27</v>
      </c>
      <c r="R15" s="198">
        <v>0.53</v>
      </c>
      <c r="S15" s="198">
        <v>0.33</v>
      </c>
      <c r="T15" s="198">
        <v>0</v>
      </c>
      <c r="U15" s="198">
        <v>1.1200000000000001</v>
      </c>
      <c r="V15" s="198">
        <v>0.18</v>
      </c>
      <c r="W15" s="198">
        <v>1.89</v>
      </c>
      <c r="X15" s="198">
        <v>1.23</v>
      </c>
      <c r="Y15" s="198">
        <v>0</v>
      </c>
      <c r="Z15" s="198">
        <v>3.48</v>
      </c>
      <c r="AA15" s="198">
        <v>0.95</v>
      </c>
      <c r="AB15" s="198">
        <v>0</v>
      </c>
      <c r="AC15" s="198">
        <v>19.420000000000002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39.340000000000003</v>
      </c>
      <c r="AJ15" s="198">
        <v>0</v>
      </c>
      <c r="AK15" s="198">
        <v>1.24</v>
      </c>
      <c r="AL15" s="198">
        <v>0</v>
      </c>
      <c r="AM15" s="198">
        <v>0</v>
      </c>
      <c r="AN15" s="198">
        <v>0</v>
      </c>
      <c r="AO15" s="198">
        <v>305.07</v>
      </c>
      <c r="AP15" s="198">
        <v>0</v>
      </c>
    </row>
    <row r="16" spans="1:42">
      <c r="A16" t="s">
        <v>58</v>
      </c>
      <c r="B16" s="198">
        <v>0</v>
      </c>
      <c r="C16" s="198">
        <v>18.91</v>
      </c>
      <c r="D16" s="198">
        <v>0.23</v>
      </c>
      <c r="E16" s="198">
        <v>0</v>
      </c>
      <c r="F16" s="198">
        <v>27.19</v>
      </c>
      <c r="G16" s="198">
        <v>0</v>
      </c>
      <c r="H16" s="198">
        <v>0</v>
      </c>
      <c r="I16" s="198">
        <v>6.26</v>
      </c>
      <c r="J16" s="198">
        <v>2.89</v>
      </c>
      <c r="K16" s="198">
        <v>14.93</v>
      </c>
      <c r="L16" s="198">
        <v>11.04</v>
      </c>
      <c r="M16" s="198">
        <v>1.6</v>
      </c>
      <c r="N16" s="198">
        <v>1.48</v>
      </c>
      <c r="O16" s="198">
        <v>2.09</v>
      </c>
      <c r="P16" s="198">
        <v>0.71</v>
      </c>
      <c r="Q16" s="198">
        <v>0.27</v>
      </c>
      <c r="R16" s="198">
        <v>0.53</v>
      </c>
      <c r="S16" s="198">
        <v>0.33</v>
      </c>
      <c r="T16" s="198">
        <v>0</v>
      </c>
      <c r="U16" s="198">
        <v>1.1200000000000001</v>
      </c>
      <c r="V16" s="198">
        <v>0.18</v>
      </c>
      <c r="W16" s="198">
        <v>1.89</v>
      </c>
      <c r="X16" s="198">
        <v>1.23</v>
      </c>
      <c r="Y16" s="198">
        <v>0</v>
      </c>
      <c r="Z16" s="198">
        <v>3.48</v>
      </c>
      <c r="AA16" s="198">
        <v>0.95</v>
      </c>
      <c r="AB16" s="198">
        <v>0</v>
      </c>
      <c r="AC16" s="198">
        <v>19.420000000000002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39.340000000000003</v>
      </c>
      <c r="AJ16" s="198">
        <v>0</v>
      </c>
      <c r="AK16" s="198">
        <v>1.24</v>
      </c>
      <c r="AL16" s="198">
        <v>0</v>
      </c>
      <c r="AM16" s="198">
        <v>0</v>
      </c>
      <c r="AN16" s="198">
        <v>0</v>
      </c>
      <c r="AO16" s="198">
        <v>305.07</v>
      </c>
      <c r="AP16" s="198">
        <v>0</v>
      </c>
    </row>
    <row r="17" spans="1:42">
      <c r="A17" t="s">
        <v>59</v>
      </c>
      <c r="B17" s="198">
        <v>0</v>
      </c>
      <c r="C17" s="198">
        <v>18.91</v>
      </c>
      <c r="D17" s="198">
        <v>0.23</v>
      </c>
      <c r="E17" s="198">
        <v>0</v>
      </c>
      <c r="F17" s="198">
        <v>27.19</v>
      </c>
      <c r="G17" s="198">
        <v>0</v>
      </c>
      <c r="H17" s="198">
        <v>0</v>
      </c>
      <c r="I17" s="198">
        <v>6.26</v>
      </c>
      <c r="J17" s="198">
        <v>2.89</v>
      </c>
      <c r="K17" s="198">
        <v>14.93</v>
      </c>
      <c r="L17" s="198">
        <v>11.04</v>
      </c>
      <c r="M17" s="198">
        <v>1.6</v>
      </c>
      <c r="N17" s="198">
        <v>1.48</v>
      </c>
      <c r="O17" s="198">
        <v>2.09</v>
      </c>
      <c r="P17" s="198">
        <v>0.71</v>
      </c>
      <c r="Q17" s="198">
        <v>0.27</v>
      </c>
      <c r="R17" s="198">
        <v>0.53</v>
      </c>
      <c r="S17" s="198">
        <v>0.33</v>
      </c>
      <c r="T17" s="198">
        <v>0</v>
      </c>
      <c r="U17" s="198">
        <v>1.1200000000000001</v>
      </c>
      <c r="V17" s="198">
        <v>0.18</v>
      </c>
      <c r="W17" s="198">
        <v>1.89</v>
      </c>
      <c r="X17" s="198">
        <v>1.23</v>
      </c>
      <c r="Y17" s="198">
        <v>0</v>
      </c>
      <c r="Z17" s="198">
        <v>3.48</v>
      </c>
      <c r="AA17" s="198">
        <v>0.95</v>
      </c>
      <c r="AB17" s="198">
        <v>0</v>
      </c>
      <c r="AC17" s="198">
        <v>19.420000000000002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39.340000000000003</v>
      </c>
      <c r="AJ17" s="198">
        <v>0</v>
      </c>
      <c r="AK17" s="198">
        <v>1.24</v>
      </c>
      <c r="AL17" s="198">
        <v>0</v>
      </c>
      <c r="AM17" s="198">
        <v>0</v>
      </c>
      <c r="AN17" s="198">
        <v>0</v>
      </c>
      <c r="AO17" s="198">
        <v>305.07</v>
      </c>
      <c r="AP17" s="198">
        <v>0</v>
      </c>
    </row>
    <row r="18" spans="1:42">
      <c r="A18" t="s">
        <v>60</v>
      </c>
      <c r="B18" s="198">
        <v>0</v>
      </c>
      <c r="C18" s="198">
        <v>18.91</v>
      </c>
      <c r="D18" s="198">
        <v>0.23</v>
      </c>
      <c r="E18" s="198">
        <v>0</v>
      </c>
      <c r="F18" s="198">
        <v>27.19</v>
      </c>
      <c r="G18" s="198">
        <v>0</v>
      </c>
      <c r="H18" s="198">
        <v>0</v>
      </c>
      <c r="I18" s="198">
        <v>6.26</v>
      </c>
      <c r="J18" s="198">
        <v>2.89</v>
      </c>
      <c r="K18" s="198">
        <v>14.93</v>
      </c>
      <c r="L18" s="198">
        <v>11.04</v>
      </c>
      <c r="M18" s="198">
        <v>1.6</v>
      </c>
      <c r="N18" s="198">
        <v>1.48</v>
      </c>
      <c r="O18" s="198">
        <v>2.09</v>
      </c>
      <c r="P18" s="198">
        <v>0.71</v>
      </c>
      <c r="Q18" s="198">
        <v>0.27</v>
      </c>
      <c r="R18" s="198">
        <v>0.53</v>
      </c>
      <c r="S18" s="198">
        <v>0.33</v>
      </c>
      <c r="T18" s="198">
        <v>0</v>
      </c>
      <c r="U18" s="198">
        <v>1.1200000000000001</v>
      </c>
      <c r="V18" s="198">
        <v>0.18</v>
      </c>
      <c r="W18" s="198">
        <v>1.89</v>
      </c>
      <c r="X18" s="198">
        <v>1.23</v>
      </c>
      <c r="Y18" s="198">
        <v>0</v>
      </c>
      <c r="Z18" s="198">
        <v>3.48</v>
      </c>
      <c r="AA18" s="198">
        <v>0.95</v>
      </c>
      <c r="AB18" s="198">
        <v>0</v>
      </c>
      <c r="AC18" s="198">
        <v>19.420000000000002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39.340000000000003</v>
      </c>
      <c r="AJ18" s="198">
        <v>0</v>
      </c>
      <c r="AK18" s="198">
        <v>1.24</v>
      </c>
      <c r="AL18" s="198">
        <v>0</v>
      </c>
      <c r="AM18" s="198">
        <v>0</v>
      </c>
      <c r="AN18" s="198">
        <v>0</v>
      </c>
      <c r="AO18" s="198">
        <v>305.07</v>
      </c>
      <c r="AP18" s="198">
        <v>0</v>
      </c>
    </row>
    <row r="19" spans="1:42">
      <c r="A19" t="s">
        <v>61</v>
      </c>
      <c r="B19" s="198">
        <v>0</v>
      </c>
      <c r="C19" s="198">
        <v>18.91</v>
      </c>
      <c r="D19" s="198">
        <v>0.23</v>
      </c>
      <c r="E19" s="198">
        <v>0</v>
      </c>
      <c r="F19" s="198">
        <v>27.19</v>
      </c>
      <c r="G19" s="198">
        <v>0</v>
      </c>
      <c r="H19" s="198">
        <v>0</v>
      </c>
      <c r="I19" s="198">
        <v>6.26</v>
      </c>
      <c r="J19" s="198">
        <v>2.89</v>
      </c>
      <c r="K19" s="198">
        <v>14.93</v>
      </c>
      <c r="L19" s="198">
        <v>11.04</v>
      </c>
      <c r="M19" s="198">
        <v>1.6</v>
      </c>
      <c r="N19" s="198">
        <v>1.48</v>
      </c>
      <c r="O19" s="198">
        <v>2.09</v>
      </c>
      <c r="P19" s="198">
        <v>0.71</v>
      </c>
      <c r="Q19" s="198">
        <v>0.27</v>
      </c>
      <c r="R19" s="198">
        <v>0.53</v>
      </c>
      <c r="S19" s="198">
        <v>0.33</v>
      </c>
      <c r="T19" s="198">
        <v>0</v>
      </c>
      <c r="U19" s="198">
        <v>1.1200000000000001</v>
      </c>
      <c r="V19" s="198">
        <v>0.18</v>
      </c>
      <c r="W19" s="198">
        <v>1.89</v>
      </c>
      <c r="X19" s="198">
        <v>1.23</v>
      </c>
      <c r="Y19" s="198">
        <v>0</v>
      </c>
      <c r="Z19" s="198">
        <v>3.48</v>
      </c>
      <c r="AA19" s="198">
        <v>0.95</v>
      </c>
      <c r="AB19" s="198">
        <v>0</v>
      </c>
      <c r="AC19" s="198">
        <v>20.03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39.340000000000003</v>
      </c>
      <c r="AJ19" s="198">
        <v>0</v>
      </c>
      <c r="AK19" s="198">
        <v>23.62</v>
      </c>
      <c r="AL19" s="198">
        <v>0</v>
      </c>
      <c r="AM19" s="198">
        <v>0</v>
      </c>
      <c r="AN19" s="198">
        <v>0</v>
      </c>
      <c r="AO19" s="198">
        <v>305.07</v>
      </c>
      <c r="AP19" s="198">
        <v>0</v>
      </c>
    </row>
    <row r="20" spans="1:42">
      <c r="A20" t="s">
        <v>62</v>
      </c>
      <c r="B20" s="198">
        <v>0</v>
      </c>
      <c r="C20" s="198">
        <v>18.91</v>
      </c>
      <c r="D20" s="198">
        <v>0.23</v>
      </c>
      <c r="E20" s="198">
        <v>0</v>
      </c>
      <c r="F20" s="198">
        <v>27.19</v>
      </c>
      <c r="G20" s="198">
        <v>0</v>
      </c>
      <c r="H20" s="198">
        <v>0</v>
      </c>
      <c r="I20" s="198">
        <v>6.26</v>
      </c>
      <c r="J20" s="198">
        <v>2.89</v>
      </c>
      <c r="K20" s="198">
        <v>14.93</v>
      </c>
      <c r="L20" s="198">
        <v>11.04</v>
      </c>
      <c r="M20" s="198">
        <v>1.6</v>
      </c>
      <c r="N20" s="198">
        <v>1.48</v>
      </c>
      <c r="O20" s="198">
        <v>2.09</v>
      </c>
      <c r="P20" s="198">
        <v>0.71</v>
      </c>
      <c r="Q20" s="198">
        <v>0.27</v>
      </c>
      <c r="R20" s="198">
        <v>0.53</v>
      </c>
      <c r="S20" s="198">
        <v>0.33</v>
      </c>
      <c r="T20" s="198">
        <v>0</v>
      </c>
      <c r="U20" s="198">
        <v>1.1200000000000001</v>
      </c>
      <c r="V20" s="198">
        <v>0.18</v>
      </c>
      <c r="W20" s="198">
        <v>1.89</v>
      </c>
      <c r="X20" s="198">
        <v>1.23</v>
      </c>
      <c r="Y20" s="198">
        <v>0</v>
      </c>
      <c r="Z20" s="198">
        <v>3.48</v>
      </c>
      <c r="AA20" s="198">
        <v>0.95</v>
      </c>
      <c r="AB20" s="198">
        <v>0</v>
      </c>
      <c r="AC20" s="198">
        <v>20.03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39.340000000000003</v>
      </c>
      <c r="AJ20" s="198">
        <v>0</v>
      </c>
      <c r="AK20" s="198">
        <v>23.62</v>
      </c>
      <c r="AL20" s="198">
        <v>0</v>
      </c>
      <c r="AM20" s="198">
        <v>0</v>
      </c>
      <c r="AN20" s="198">
        <v>0</v>
      </c>
      <c r="AO20" s="198">
        <v>305.07</v>
      </c>
      <c r="AP20" s="198">
        <v>0</v>
      </c>
    </row>
    <row r="21" spans="1:42">
      <c r="A21" t="s">
        <v>63</v>
      </c>
      <c r="B21" s="198">
        <v>0</v>
      </c>
      <c r="C21" s="198">
        <v>18.91</v>
      </c>
      <c r="D21" s="198">
        <v>0.23</v>
      </c>
      <c r="E21" s="198">
        <v>0</v>
      </c>
      <c r="F21" s="198">
        <v>27.19</v>
      </c>
      <c r="G21" s="198">
        <v>0</v>
      </c>
      <c r="H21" s="198">
        <v>0</v>
      </c>
      <c r="I21" s="198">
        <v>6.26</v>
      </c>
      <c r="J21" s="198">
        <v>2.89</v>
      </c>
      <c r="K21" s="198">
        <v>14.93</v>
      </c>
      <c r="L21" s="198">
        <v>11.04</v>
      </c>
      <c r="M21" s="198">
        <v>1.6</v>
      </c>
      <c r="N21" s="198">
        <v>1.48</v>
      </c>
      <c r="O21" s="198">
        <v>2.09</v>
      </c>
      <c r="P21" s="198">
        <v>0.71</v>
      </c>
      <c r="Q21" s="198">
        <v>0.27</v>
      </c>
      <c r="R21" s="198">
        <v>0.53</v>
      </c>
      <c r="S21" s="198">
        <v>0.33</v>
      </c>
      <c r="T21" s="198">
        <v>0</v>
      </c>
      <c r="U21" s="198">
        <v>1.1200000000000001</v>
      </c>
      <c r="V21" s="198">
        <v>0.18</v>
      </c>
      <c r="W21" s="198">
        <v>1.89</v>
      </c>
      <c r="X21" s="198">
        <v>1.23</v>
      </c>
      <c r="Y21" s="198">
        <v>0</v>
      </c>
      <c r="Z21" s="198">
        <v>3.48</v>
      </c>
      <c r="AA21" s="198">
        <v>0.95</v>
      </c>
      <c r="AB21" s="198">
        <v>0</v>
      </c>
      <c r="AC21" s="198">
        <v>20.03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39.340000000000003</v>
      </c>
      <c r="AJ21" s="198">
        <v>0</v>
      </c>
      <c r="AK21" s="198">
        <v>23.62</v>
      </c>
      <c r="AL21" s="198">
        <v>0</v>
      </c>
      <c r="AM21" s="198">
        <v>0</v>
      </c>
      <c r="AN21" s="198">
        <v>0</v>
      </c>
      <c r="AO21" s="198">
        <v>305.07</v>
      </c>
      <c r="AP21" s="198">
        <v>0</v>
      </c>
    </row>
    <row r="22" spans="1:42">
      <c r="A22" t="s">
        <v>64</v>
      </c>
      <c r="B22" s="198">
        <v>0</v>
      </c>
      <c r="C22" s="198">
        <v>18.91</v>
      </c>
      <c r="D22" s="198">
        <v>0.23</v>
      </c>
      <c r="E22" s="198">
        <v>0</v>
      </c>
      <c r="F22" s="198">
        <v>27.19</v>
      </c>
      <c r="G22" s="198">
        <v>0</v>
      </c>
      <c r="H22" s="198">
        <v>0</v>
      </c>
      <c r="I22" s="198">
        <v>6.26</v>
      </c>
      <c r="J22" s="198">
        <v>2.89</v>
      </c>
      <c r="K22" s="198">
        <v>14.93</v>
      </c>
      <c r="L22" s="198">
        <v>11.04</v>
      </c>
      <c r="M22" s="198">
        <v>1.6</v>
      </c>
      <c r="N22" s="198">
        <v>1.48</v>
      </c>
      <c r="O22" s="198">
        <v>2.09</v>
      </c>
      <c r="P22" s="198">
        <v>0.71</v>
      </c>
      <c r="Q22" s="198">
        <v>0.27</v>
      </c>
      <c r="R22" s="198">
        <v>0.53</v>
      </c>
      <c r="S22" s="198">
        <v>0.33</v>
      </c>
      <c r="T22" s="198">
        <v>0</v>
      </c>
      <c r="U22" s="198">
        <v>1.1200000000000001</v>
      </c>
      <c r="V22" s="198">
        <v>0.18</v>
      </c>
      <c r="W22" s="198">
        <v>1.89</v>
      </c>
      <c r="X22" s="198">
        <v>1.23</v>
      </c>
      <c r="Y22" s="198">
        <v>0</v>
      </c>
      <c r="Z22" s="198">
        <v>3.48</v>
      </c>
      <c r="AA22" s="198">
        <v>0.95</v>
      </c>
      <c r="AB22" s="198">
        <v>0</v>
      </c>
      <c r="AC22" s="198">
        <v>20.03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39.340000000000003</v>
      </c>
      <c r="AJ22" s="198">
        <v>0</v>
      </c>
      <c r="AK22" s="198">
        <v>23.62</v>
      </c>
      <c r="AL22" s="198">
        <v>0</v>
      </c>
      <c r="AM22" s="198">
        <v>0</v>
      </c>
      <c r="AN22" s="198">
        <v>0</v>
      </c>
      <c r="AO22" s="198">
        <v>305.07</v>
      </c>
      <c r="AP22" s="198">
        <v>0</v>
      </c>
    </row>
    <row r="23" spans="1:42">
      <c r="A23" t="s">
        <v>65</v>
      </c>
      <c r="B23" s="198">
        <v>0</v>
      </c>
      <c r="C23" s="198">
        <v>18.91</v>
      </c>
      <c r="D23" s="198">
        <v>0.23</v>
      </c>
      <c r="E23" s="198">
        <v>0</v>
      </c>
      <c r="F23" s="198">
        <v>27.19</v>
      </c>
      <c r="G23" s="198">
        <v>0</v>
      </c>
      <c r="H23" s="198">
        <v>0</v>
      </c>
      <c r="I23" s="198">
        <v>6.26</v>
      </c>
      <c r="J23" s="198">
        <v>2.89</v>
      </c>
      <c r="K23" s="198">
        <v>14.93</v>
      </c>
      <c r="L23" s="198">
        <v>11.04</v>
      </c>
      <c r="M23" s="198">
        <v>1.6</v>
      </c>
      <c r="N23" s="198">
        <v>1.48</v>
      </c>
      <c r="O23" s="198">
        <v>2.09</v>
      </c>
      <c r="P23" s="198">
        <v>0.71</v>
      </c>
      <c r="Q23" s="198">
        <v>0.27</v>
      </c>
      <c r="R23" s="198">
        <v>0.53</v>
      </c>
      <c r="S23" s="198">
        <v>0.33</v>
      </c>
      <c r="T23" s="198">
        <v>0</v>
      </c>
      <c r="U23" s="198">
        <v>1.1200000000000001</v>
      </c>
      <c r="V23" s="198">
        <v>0.18</v>
      </c>
      <c r="W23" s="198">
        <v>1.89</v>
      </c>
      <c r="X23" s="198">
        <v>1.23</v>
      </c>
      <c r="Y23" s="198">
        <v>0</v>
      </c>
      <c r="Z23" s="198">
        <v>3.48</v>
      </c>
      <c r="AA23" s="198">
        <v>0.95</v>
      </c>
      <c r="AB23" s="198">
        <v>0</v>
      </c>
      <c r="AC23" s="198">
        <v>20.03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39.340000000000003</v>
      </c>
      <c r="AJ23" s="198">
        <v>0</v>
      </c>
      <c r="AK23" s="198">
        <v>23.62</v>
      </c>
      <c r="AL23" s="198">
        <v>0</v>
      </c>
      <c r="AM23" s="198">
        <v>0</v>
      </c>
      <c r="AN23" s="198">
        <v>0</v>
      </c>
      <c r="AO23" s="198">
        <v>305.07</v>
      </c>
      <c r="AP23" s="198">
        <v>0</v>
      </c>
    </row>
    <row r="24" spans="1:42">
      <c r="A24" t="s">
        <v>66</v>
      </c>
      <c r="B24" s="198">
        <v>0</v>
      </c>
      <c r="C24" s="198">
        <v>18.91</v>
      </c>
      <c r="D24" s="198">
        <v>0.23</v>
      </c>
      <c r="E24" s="198">
        <v>0</v>
      </c>
      <c r="F24" s="198">
        <v>27.19</v>
      </c>
      <c r="G24" s="198">
        <v>0</v>
      </c>
      <c r="H24" s="198">
        <v>0</v>
      </c>
      <c r="I24" s="198">
        <v>6.26</v>
      </c>
      <c r="J24" s="198">
        <v>2.89</v>
      </c>
      <c r="K24" s="198">
        <v>14.93</v>
      </c>
      <c r="L24" s="198">
        <v>11.04</v>
      </c>
      <c r="M24" s="198">
        <v>1.6</v>
      </c>
      <c r="N24" s="198">
        <v>1.48</v>
      </c>
      <c r="O24" s="198">
        <v>2.09</v>
      </c>
      <c r="P24" s="198">
        <v>0.71</v>
      </c>
      <c r="Q24" s="198">
        <v>0.27</v>
      </c>
      <c r="R24" s="198">
        <v>0.53</v>
      </c>
      <c r="S24" s="198">
        <v>0.33</v>
      </c>
      <c r="T24" s="198">
        <v>0</v>
      </c>
      <c r="U24" s="198">
        <v>1.1200000000000001</v>
      </c>
      <c r="V24" s="198">
        <v>0.18</v>
      </c>
      <c r="W24" s="198">
        <v>1.89</v>
      </c>
      <c r="X24" s="198">
        <v>1.23</v>
      </c>
      <c r="Y24" s="198">
        <v>0</v>
      </c>
      <c r="Z24" s="198">
        <v>3.48</v>
      </c>
      <c r="AA24" s="198">
        <v>0.95</v>
      </c>
      <c r="AB24" s="198">
        <v>0</v>
      </c>
      <c r="AC24" s="198">
        <v>20.03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39.340000000000003</v>
      </c>
      <c r="AJ24" s="198">
        <v>0</v>
      </c>
      <c r="AK24" s="198">
        <v>2.6</v>
      </c>
      <c r="AL24" s="198">
        <v>0</v>
      </c>
      <c r="AM24" s="198">
        <v>0</v>
      </c>
      <c r="AN24" s="198">
        <v>0</v>
      </c>
      <c r="AO24" s="198">
        <v>305.07</v>
      </c>
      <c r="AP24" s="198">
        <v>0</v>
      </c>
    </row>
    <row r="25" spans="1:42">
      <c r="A25" t="s">
        <v>67</v>
      </c>
      <c r="B25" s="198">
        <v>0</v>
      </c>
      <c r="C25" s="198">
        <v>18.91</v>
      </c>
      <c r="D25" s="198">
        <v>0.23</v>
      </c>
      <c r="E25" s="198">
        <v>0</v>
      </c>
      <c r="F25" s="198">
        <v>27.19</v>
      </c>
      <c r="G25" s="198">
        <v>0</v>
      </c>
      <c r="H25" s="198">
        <v>0</v>
      </c>
      <c r="I25" s="198">
        <v>6.26</v>
      </c>
      <c r="J25" s="198">
        <v>2.89</v>
      </c>
      <c r="K25" s="198">
        <v>14.93</v>
      </c>
      <c r="L25" s="198">
        <v>11.04</v>
      </c>
      <c r="M25" s="198">
        <v>1.6</v>
      </c>
      <c r="N25" s="198">
        <v>1.48</v>
      </c>
      <c r="O25" s="198">
        <v>2.09</v>
      </c>
      <c r="P25" s="198">
        <v>0.71</v>
      </c>
      <c r="Q25" s="198">
        <v>0.27</v>
      </c>
      <c r="R25" s="198">
        <v>0.53</v>
      </c>
      <c r="S25" s="198">
        <v>0.33</v>
      </c>
      <c r="T25" s="198">
        <v>0</v>
      </c>
      <c r="U25" s="198">
        <v>1.1200000000000001</v>
      </c>
      <c r="V25" s="198">
        <v>0.18</v>
      </c>
      <c r="W25" s="198">
        <v>1.89</v>
      </c>
      <c r="X25" s="198">
        <v>1.23</v>
      </c>
      <c r="Y25" s="198">
        <v>0</v>
      </c>
      <c r="Z25" s="198">
        <v>3.48</v>
      </c>
      <c r="AA25" s="198">
        <v>0.95</v>
      </c>
      <c r="AB25" s="198">
        <v>0</v>
      </c>
      <c r="AC25" s="198">
        <v>20.03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39.340000000000003</v>
      </c>
      <c r="AJ25" s="198">
        <v>0</v>
      </c>
      <c r="AK25" s="198">
        <v>2.6</v>
      </c>
      <c r="AL25" s="198">
        <v>0</v>
      </c>
      <c r="AM25" s="198">
        <v>0</v>
      </c>
      <c r="AN25" s="198">
        <v>0</v>
      </c>
      <c r="AO25" s="198">
        <v>305.07</v>
      </c>
      <c r="AP25" s="198">
        <v>0</v>
      </c>
    </row>
    <row r="26" spans="1:42">
      <c r="A26" t="s">
        <v>68</v>
      </c>
      <c r="B26" s="198">
        <v>0</v>
      </c>
      <c r="C26" s="198">
        <v>18.91</v>
      </c>
      <c r="D26" s="198">
        <v>0.23</v>
      </c>
      <c r="E26" s="198">
        <v>0</v>
      </c>
      <c r="F26" s="198">
        <v>27.19</v>
      </c>
      <c r="G26" s="198">
        <v>0</v>
      </c>
      <c r="H26" s="198">
        <v>0</v>
      </c>
      <c r="I26" s="198">
        <v>6.26</v>
      </c>
      <c r="J26" s="198">
        <v>2.89</v>
      </c>
      <c r="K26" s="198">
        <v>14.93</v>
      </c>
      <c r="L26" s="198">
        <v>11.04</v>
      </c>
      <c r="M26" s="198">
        <v>1.6</v>
      </c>
      <c r="N26" s="198">
        <v>1.48</v>
      </c>
      <c r="O26" s="198">
        <v>2.09</v>
      </c>
      <c r="P26" s="198">
        <v>0.71</v>
      </c>
      <c r="Q26" s="198">
        <v>0.27</v>
      </c>
      <c r="R26" s="198">
        <v>0.53</v>
      </c>
      <c r="S26" s="198">
        <v>0.33</v>
      </c>
      <c r="T26" s="198">
        <v>0</v>
      </c>
      <c r="U26" s="198">
        <v>1.1200000000000001</v>
      </c>
      <c r="V26" s="198">
        <v>0.18</v>
      </c>
      <c r="W26" s="198">
        <v>1.89</v>
      </c>
      <c r="X26" s="198">
        <v>1.23</v>
      </c>
      <c r="Y26" s="198">
        <v>0</v>
      </c>
      <c r="Z26" s="198">
        <v>3.48</v>
      </c>
      <c r="AA26" s="198">
        <v>0.95</v>
      </c>
      <c r="AB26" s="198">
        <v>0</v>
      </c>
      <c r="AC26" s="198">
        <v>20.03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39.340000000000003</v>
      </c>
      <c r="AJ26" s="198">
        <v>0</v>
      </c>
      <c r="AK26" s="198">
        <v>2.6</v>
      </c>
      <c r="AL26" s="198">
        <v>0</v>
      </c>
      <c r="AM26" s="198">
        <v>0</v>
      </c>
      <c r="AN26" s="198">
        <v>0</v>
      </c>
      <c r="AO26" s="198">
        <v>305.07</v>
      </c>
      <c r="AP26" s="198">
        <v>0</v>
      </c>
    </row>
    <row r="27" spans="1:42">
      <c r="A27" t="s">
        <v>69</v>
      </c>
      <c r="B27" s="198">
        <v>0</v>
      </c>
      <c r="C27" s="198">
        <v>18.45</v>
      </c>
      <c r="D27" s="198">
        <v>0.23</v>
      </c>
      <c r="E27" s="198">
        <v>0</v>
      </c>
      <c r="F27" s="198">
        <v>27.19</v>
      </c>
      <c r="G27" s="198">
        <v>0</v>
      </c>
      <c r="H27" s="198">
        <v>0</v>
      </c>
      <c r="I27" s="198">
        <v>8.91</v>
      </c>
      <c r="J27" s="198">
        <v>6.02</v>
      </c>
      <c r="K27" s="198">
        <v>14.93</v>
      </c>
      <c r="L27" s="198">
        <v>11.04</v>
      </c>
      <c r="M27" s="198">
        <v>1.6</v>
      </c>
      <c r="N27" s="198">
        <v>1.48</v>
      </c>
      <c r="O27" s="198">
        <v>2.09</v>
      </c>
      <c r="P27" s="198">
        <v>0.71</v>
      </c>
      <c r="Q27" s="198">
        <v>0.27</v>
      </c>
      <c r="R27" s="198">
        <v>0.53</v>
      </c>
      <c r="S27" s="198">
        <v>0.33</v>
      </c>
      <c r="T27" s="198">
        <v>0</v>
      </c>
      <c r="U27" s="198">
        <v>1.1200000000000001</v>
      </c>
      <c r="V27" s="198">
        <v>0.18</v>
      </c>
      <c r="W27" s="198">
        <v>1.89</v>
      </c>
      <c r="X27" s="198">
        <v>1.23</v>
      </c>
      <c r="Y27" s="198">
        <v>0</v>
      </c>
      <c r="Z27" s="198">
        <v>3.48</v>
      </c>
      <c r="AA27" s="198">
        <v>0.95</v>
      </c>
      <c r="AB27" s="198">
        <v>0</v>
      </c>
      <c r="AC27" s="198">
        <v>19.420000000000002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39.340000000000003</v>
      </c>
      <c r="AJ27" s="198">
        <v>0</v>
      </c>
      <c r="AK27" s="198">
        <v>2.6</v>
      </c>
      <c r="AL27" s="198">
        <v>0</v>
      </c>
      <c r="AM27" s="198">
        <v>0</v>
      </c>
      <c r="AN27" s="198">
        <v>0</v>
      </c>
      <c r="AO27" s="198">
        <v>305.07</v>
      </c>
      <c r="AP27" s="198">
        <v>0</v>
      </c>
    </row>
    <row r="28" spans="1:42">
      <c r="A28" t="s">
        <v>70</v>
      </c>
      <c r="B28" s="198">
        <v>0</v>
      </c>
      <c r="C28" s="198">
        <v>18.45</v>
      </c>
      <c r="D28" s="198">
        <v>0.23</v>
      </c>
      <c r="E28" s="198">
        <v>0</v>
      </c>
      <c r="F28" s="198">
        <v>27.19</v>
      </c>
      <c r="G28" s="198">
        <v>0</v>
      </c>
      <c r="H28" s="198">
        <v>0</v>
      </c>
      <c r="I28" s="198">
        <v>8.91</v>
      </c>
      <c r="J28" s="198">
        <v>6.02</v>
      </c>
      <c r="K28" s="198">
        <v>14.93</v>
      </c>
      <c r="L28" s="198">
        <v>11.04</v>
      </c>
      <c r="M28" s="198">
        <v>1.6</v>
      </c>
      <c r="N28" s="198">
        <v>1.48</v>
      </c>
      <c r="O28" s="198">
        <v>2.09</v>
      </c>
      <c r="P28" s="198">
        <v>0.71</v>
      </c>
      <c r="Q28" s="198">
        <v>0.27</v>
      </c>
      <c r="R28" s="198">
        <v>0.53</v>
      </c>
      <c r="S28" s="198">
        <v>0.33</v>
      </c>
      <c r="T28" s="198">
        <v>0</v>
      </c>
      <c r="U28" s="198">
        <v>1.1200000000000001</v>
      </c>
      <c r="V28" s="198">
        <v>0.18</v>
      </c>
      <c r="W28" s="198">
        <v>1.89</v>
      </c>
      <c r="X28" s="198">
        <v>1.23</v>
      </c>
      <c r="Y28" s="198">
        <v>0</v>
      </c>
      <c r="Z28" s="198">
        <v>3.48</v>
      </c>
      <c r="AA28" s="198">
        <v>0.95</v>
      </c>
      <c r="AB28" s="198">
        <v>0</v>
      </c>
      <c r="AC28" s="198">
        <v>19.420000000000002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39.340000000000003</v>
      </c>
      <c r="AJ28" s="198">
        <v>0</v>
      </c>
      <c r="AK28" s="198">
        <v>2.6</v>
      </c>
      <c r="AL28" s="198">
        <v>0</v>
      </c>
      <c r="AM28" s="198">
        <v>0</v>
      </c>
      <c r="AN28" s="198">
        <v>0</v>
      </c>
      <c r="AO28" s="198">
        <v>305.07</v>
      </c>
      <c r="AP28" s="198">
        <v>0</v>
      </c>
    </row>
    <row r="29" spans="1:42">
      <c r="A29" t="s">
        <v>71</v>
      </c>
      <c r="B29" s="198">
        <v>0</v>
      </c>
      <c r="C29" s="198">
        <v>18.45</v>
      </c>
      <c r="D29" s="198">
        <v>0.23</v>
      </c>
      <c r="E29" s="198">
        <v>0</v>
      </c>
      <c r="F29" s="198">
        <v>27.19</v>
      </c>
      <c r="G29" s="198">
        <v>0</v>
      </c>
      <c r="H29" s="198">
        <v>0</v>
      </c>
      <c r="I29" s="198">
        <v>8.91</v>
      </c>
      <c r="J29" s="198">
        <v>6.02</v>
      </c>
      <c r="K29" s="198">
        <v>14.93</v>
      </c>
      <c r="L29" s="198">
        <v>11.04</v>
      </c>
      <c r="M29" s="198">
        <v>1.6</v>
      </c>
      <c r="N29" s="198">
        <v>1.48</v>
      </c>
      <c r="O29" s="198">
        <v>2.09</v>
      </c>
      <c r="P29" s="198">
        <v>0.71</v>
      </c>
      <c r="Q29" s="198">
        <v>0.27</v>
      </c>
      <c r="R29" s="198">
        <v>0.53</v>
      </c>
      <c r="S29" s="198">
        <v>0.33</v>
      </c>
      <c r="T29" s="198">
        <v>0</v>
      </c>
      <c r="U29" s="198">
        <v>1.1200000000000001</v>
      </c>
      <c r="V29" s="198">
        <v>0.18</v>
      </c>
      <c r="W29" s="198">
        <v>1.89</v>
      </c>
      <c r="X29" s="198">
        <v>1.23</v>
      </c>
      <c r="Y29" s="198">
        <v>0</v>
      </c>
      <c r="Z29" s="198">
        <v>3.48</v>
      </c>
      <c r="AA29" s="198">
        <v>0.95</v>
      </c>
      <c r="AB29" s="198">
        <v>0</v>
      </c>
      <c r="AC29" s="198">
        <v>19.420000000000002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39.340000000000003</v>
      </c>
      <c r="AJ29" s="198">
        <v>0</v>
      </c>
      <c r="AK29" s="198">
        <v>2.6</v>
      </c>
      <c r="AL29" s="198">
        <v>0</v>
      </c>
      <c r="AM29" s="198">
        <v>0</v>
      </c>
      <c r="AN29" s="198">
        <v>0</v>
      </c>
      <c r="AO29" s="198">
        <v>305.07</v>
      </c>
      <c r="AP29" s="198">
        <v>0</v>
      </c>
    </row>
    <row r="30" spans="1:42">
      <c r="A30" t="s">
        <v>72</v>
      </c>
      <c r="B30" s="198">
        <v>0</v>
      </c>
      <c r="C30" s="198">
        <v>18.22</v>
      </c>
      <c r="D30" s="198">
        <v>0.23</v>
      </c>
      <c r="E30" s="198">
        <v>0</v>
      </c>
      <c r="F30" s="198">
        <v>27.19</v>
      </c>
      <c r="G30" s="198">
        <v>0</v>
      </c>
      <c r="H30" s="198">
        <v>0</v>
      </c>
      <c r="I30" s="198">
        <v>8.91</v>
      </c>
      <c r="J30" s="198">
        <v>6.02</v>
      </c>
      <c r="K30" s="198">
        <v>14.93</v>
      </c>
      <c r="L30" s="198">
        <v>11.04</v>
      </c>
      <c r="M30" s="198">
        <v>1.6</v>
      </c>
      <c r="N30" s="198">
        <v>1.48</v>
      </c>
      <c r="O30" s="198">
        <v>2.09</v>
      </c>
      <c r="P30" s="198">
        <v>0.71</v>
      </c>
      <c r="Q30" s="198">
        <v>0.27</v>
      </c>
      <c r="R30" s="198">
        <v>0.53</v>
      </c>
      <c r="S30" s="198">
        <v>0.33</v>
      </c>
      <c r="T30" s="198">
        <v>0</v>
      </c>
      <c r="U30" s="198">
        <v>1.1200000000000001</v>
      </c>
      <c r="V30" s="198">
        <v>0.18</v>
      </c>
      <c r="W30" s="198">
        <v>1.89</v>
      </c>
      <c r="X30" s="198">
        <v>1.23</v>
      </c>
      <c r="Y30" s="198">
        <v>0</v>
      </c>
      <c r="Z30" s="198">
        <v>3.48</v>
      </c>
      <c r="AA30" s="198">
        <v>0.95</v>
      </c>
      <c r="AB30" s="198">
        <v>0</v>
      </c>
      <c r="AC30" s="198">
        <v>19.420000000000002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39.340000000000003</v>
      </c>
      <c r="AJ30" s="198">
        <v>0</v>
      </c>
      <c r="AK30" s="198">
        <v>2.6</v>
      </c>
      <c r="AL30" s="198">
        <v>0</v>
      </c>
      <c r="AM30" s="198">
        <v>0</v>
      </c>
      <c r="AN30" s="198">
        <v>0</v>
      </c>
      <c r="AO30" s="198">
        <v>305.07</v>
      </c>
      <c r="AP30" s="198">
        <v>0</v>
      </c>
    </row>
    <row r="31" spans="1:42">
      <c r="A31" t="s">
        <v>73</v>
      </c>
      <c r="B31" s="198">
        <v>0</v>
      </c>
      <c r="C31" s="198">
        <v>18.22</v>
      </c>
      <c r="D31" s="198">
        <v>0.23</v>
      </c>
      <c r="E31" s="198">
        <v>0</v>
      </c>
      <c r="F31" s="198">
        <v>27.19</v>
      </c>
      <c r="G31" s="198">
        <v>0</v>
      </c>
      <c r="H31" s="198">
        <v>0</v>
      </c>
      <c r="I31" s="198">
        <v>8.91</v>
      </c>
      <c r="J31" s="198">
        <v>6.02</v>
      </c>
      <c r="K31" s="198">
        <v>14.93</v>
      </c>
      <c r="L31" s="198">
        <v>11.04</v>
      </c>
      <c r="M31" s="198">
        <v>1.6</v>
      </c>
      <c r="N31" s="198">
        <v>1.48</v>
      </c>
      <c r="O31" s="198">
        <v>2.09</v>
      </c>
      <c r="P31" s="198">
        <v>0.71</v>
      </c>
      <c r="Q31" s="198">
        <v>0.27</v>
      </c>
      <c r="R31" s="198">
        <v>0.53</v>
      </c>
      <c r="S31" s="198">
        <v>0.33</v>
      </c>
      <c r="T31" s="198">
        <v>0</v>
      </c>
      <c r="U31" s="198">
        <v>1.1200000000000001</v>
      </c>
      <c r="V31" s="198">
        <v>0.18</v>
      </c>
      <c r="W31" s="198">
        <v>1.89</v>
      </c>
      <c r="X31" s="198">
        <v>1.23</v>
      </c>
      <c r="Y31" s="198">
        <v>0</v>
      </c>
      <c r="Z31" s="198">
        <v>3.48</v>
      </c>
      <c r="AA31" s="198">
        <v>0.95</v>
      </c>
      <c r="AB31" s="198">
        <v>0</v>
      </c>
      <c r="AC31" s="198">
        <v>19.420000000000002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39.340000000000003</v>
      </c>
      <c r="AJ31" s="198">
        <v>0</v>
      </c>
      <c r="AK31" s="198">
        <v>1.54</v>
      </c>
      <c r="AL31" s="198">
        <v>0</v>
      </c>
      <c r="AM31" s="198">
        <v>0</v>
      </c>
      <c r="AN31" s="198">
        <v>0</v>
      </c>
      <c r="AO31" s="198">
        <v>305.07</v>
      </c>
      <c r="AP31" s="198">
        <v>0</v>
      </c>
    </row>
    <row r="32" spans="1:42">
      <c r="A32" t="s">
        <v>74</v>
      </c>
      <c r="B32" s="198">
        <v>0</v>
      </c>
      <c r="C32" s="198">
        <v>17.989999999999998</v>
      </c>
      <c r="D32" s="198">
        <v>0.23</v>
      </c>
      <c r="E32" s="198">
        <v>0</v>
      </c>
      <c r="F32" s="198">
        <v>27.19</v>
      </c>
      <c r="G32" s="198">
        <v>0</v>
      </c>
      <c r="H32" s="198">
        <v>0</v>
      </c>
      <c r="I32" s="198">
        <v>8.91</v>
      </c>
      <c r="J32" s="198">
        <v>6.02</v>
      </c>
      <c r="K32" s="198">
        <v>14.93</v>
      </c>
      <c r="L32" s="198">
        <v>11.04</v>
      </c>
      <c r="M32" s="198">
        <v>1.6</v>
      </c>
      <c r="N32" s="198">
        <v>1.48</v>
      </c>
      <c r="O32" s="198">
        <v>2.09</v>
      </c>
      <c r="P32" s="198">
        <v>0.71</v>
      </c>
      <c r="Q32" s="198">
        <v>0.27</v>
      </c>
      <c r="R32" s="198">
        <v>0.53</v>
      </c>
      <c r="S32" s="198">
        <v>0.33</v>
      </c>
      <c r="T32" s="198">
        <v>0</v>
      </c>
      <c r="U32" s="198">
        <v>1.1200000000000001</v>
      </c>
      <c r="V32" s="198">
        <v>0.18</v>
      </c>
      <c r="W32" s="198">
        <v>1.89</v>
      </c>
      <c r="X32" s="198">
        <v>1.23</v>
      </c>
      <c r="Y32" s="198">
        <v>0</v>
      </c>
      <c r="Z32" s="198">
        <v>3.48</v>
      </c>
      <c r="AA32" s="198">
        <v>0.95</v>
      </c>
      <c r="AB32" s="198">
        <v>0</v>
      </c>
      <c r="AC32" s="198">
        <v>19.420000000000002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39.340000000000003</v>
      </c>
      <c r="AJ32" s="198">
        <v>0</v>
      </c>
      <c r="AK32" s="198">
        <v>1.54</v>
      </c>
      <c r="AL32" s="198">
        <v>0</v>
      </c>
      <c r="AM32" s="198">
        <v>0</v>
      </c>
      <c r="AN32" s="198">
        <v>0</v>
      </c>
      <c r="AO32" s="198">
        <v>305.07</v>
      </c>
      <c r="AP32" s="198">
        <v>0</v>
      </c>
    </row>
    <row r="33" spans="1:42">
      <c r="A33" t="s">
        <v>75</v>
      </c>
      <c r="B33" s="198">
        <v>0</v>
      </c>
      <c r="C33" s="198">
        <v>17.989999999999998</v>
      </c>
      <c r="D33" s="198">
        <v>0.23</v>
      </c>
      <c r="E33" s="198">
        <v>0</v>
      </c>
      <c r="F33" s="198">
        <v>27.19</v>
      </c>
      <c r="G33" s="198">
        <v>0</v>
      </c>
      <c r="H33" s="198">
        <v>0</v>
      </c>
      <c r="I33" s="198">
        <v>8.91</v>
      </c>
      <c r="J33" s="198">
        <v>6.02</v>
      </c>
      <c r="K33" s="198">
        <v>14.93</v>
      </c>
      <c r="L33" s="198">
        <v>11.04</v>
      </c>
      <c r="M33" s="198">
        <v>1.6</v>
      </c>
      <c r="N33" s="198">
        <v>1.48</v>
      </c>
      <c r="O33" s="198">
        <v>2.09</v>
      </c>
      <c r="P33" s="198">
        <v>0.71</v>
      </c>
      <c r="Q33" s="198">
        <v>0.27</v>
      </c>
      <c r="R33" s="198">
        <v>0.53</v>
      </c>
      <c r="S33" s="198">
        <v>0.33</v>
      </c>
      <c r="T33" s="198">
        <v>0</v>
      </c>
      <c r="U33" s="198">
        <v>1.1200000000000001</v>
      </c>
      <c r="V33" s="198">
        <v>0.18</v>
      </c>
      <c r="W33" s="198">
        <v>1.61</v>
      </c>
      <c r="X33" s="198">
        <v>1.23</v>
      </c>
      <c r="Y33" s="198">
        <v>0</v>
      </c>
      <c r="Z33" s="198">
        <v>3.48</v>
      </c>
      <c r="AA33" s="198">
        <v>0.95</v>
      </c>
      <c r="AB33" s="198">
        <v>0</v>
      </c>
      <c r="AC33" s="198">
        <v>19.420000000000002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39.340000000000003</v>
      </c>
      <c r="AJ33" s="198">
        <v>0</v>
      </c>
      <c r="AK33" s="198">
        <v>1.54</v>
      </c>
      <c r="AL33" s="198">
        <v>0</v>
      </c>
      <c r="AM33" s="198">
        <v>0</v>
      </c>
      <c r="AN33" s="198">
        <v>0</v>
      </c>
      <c r="AO33" s="198">
        <v>305.07</v>
      </c>
      <c r="AP33" s="198">
        <v>0</v>
      </c>
    </row>
    <row r="34" spans="1:42">
      <c r="A34" t="s">
        <v>76</v>
      </c>
      <c r="B34" s="198">
        <v>0</v>
      </c>
      <c r="C34" s="198">
        <v>17.760000000000002</v>
      </c>
      <c r="D34" s="198">
        <v>0.23</v>
      </c>
      <c r="E34" s="198">
        <v>0</v>
      </c>
      <c r="F34" s="198">
        <v>27.19</v>
      </c>
      <c r="G34" s="198">
        <v>0</v>
      </c>
      <c r="H34" s="198">
        <v>0</v>
      </c>
      <c r="I34" s="198">
        <v>8.91</v>
      </c>
      <c r="J34" s="198">
        <v>6.02</v>
      </c>
      <c r="K34" s="198">
        <v>14.93</v>
      </c>
      <c r="L34" s="198">
        <v>11.04</v>
      </c>
      <c r="M34" s="198">
        <v>1.6</v>
      </c>
      <c r="N34" s="198">
        <v>1.48</v>
      </c>
      <c r="O34" s="198">
        <v>2.09</v>
      </c>
      <c r="P34" s="198">
        <v>0.71</v>
      </c>
      <c r="Q34" s="198">
        <v>0.27</v>
      </c>
      <c r="R34" s="198">
        <v>0.53</v>
      </c>
      <c r="S34" s="198">
        <v>0.33</v>
      </c>
      <c r="T34" s="198">
        <v>0</v>
      </c>
      <c r="U34" s="198">
        <v>1.1200000000000001</v>
      </c>
      <c r="V34" s="198">
        <v>0.18</v>
      </c>
      <c r="W34" s="198">
        <v>1.61</v>
      </c>
      <c r="X34" s="198">
        <v>1.23</v>
      </c>
      <c r="Y34" s="198">
        <v>0</v>
      </c>
      <c r="Z34" s="198">
        <v>3.48</v>
      </c>
      <c r="AA34" s="198">
        <v>0.95</v>
      </c>
      <c r="AB34" s="198">
        <v>0</v>
      </c>
      <c r="AC34" s="198">
        <v>19.420000000000002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39.340000000000003</v>
      </c>
      <c r="AJ34" s="198">
        <v>0</v>
      </c>
      <c r="AK34" s="198">
        <v>1.54</v>
      </c>
      <c r="AL34" s="198">
        <v>0</v>
      </c>
      <c r="AM34" s="198">
        <v>0</v>
      </c>
      <c r="AN34" s="198">
        <v>0</v>
      </c>
      <c r="AO34" s="198">
        <v>305.07</v>
      </c>
      <c r="AP34" s="198">
        <v>0</v>
      </c>
    </row>
    <row r="35" spans="1:42">
      <c r="A35" t="s">
        <v>77</v>
      </c>
      <c r="B35" s="198">
        <v>0</v>
      </c>
      <c r="C35" s="198">
        <v>17.760000000000002</v>
      </c>
      <c r="D35" s="198">
        <v>0.23</v>
      </c>
      <c r="E35" s="198">
        <v>0</v>
      </c>
      <c r="F35" s="198">
        <v>27.19</v>
      </c>
      <c r="G35" s="198">
        <v>0</v>
      </c>
      <c r="H35" s="198">
        <v>0</v>
      </c>
      <c r="I35" s="198">
        <v>8.91</v>
      </c>
      <c r="J35" s="198">
        <v>6.02</v>
      </c>
      <c r="K35" s="198">
        <v>18.61</v>
      </c>
      <c r="L35" s="198">
        <v>11.04</v>
      </c>
      <c r="M35" s="198">
        <v>1.6</v>
      </c>
      <c r="N35" s="198">
        <v>1.48</v>
      </c>
      <c r="O35" s="198">
        <v>2.09</v>
      </c>
      <c r="P35" s="198">
        <v>0.71</v>
      </c>
      <c r="Q35" s="198">
        <v>0.27</v>
      </c>
      <c r="R35" s="198">
        <v>0.53</v>
      </c>
      <c r="S35" s="198">
        <v>0.33</v>
      </c>
      <c r="T35" s="198">
        <v>0</v>
      </c>
      <c r="U35" s="198">
        <v>1.1200000000000001</v>
      </c>
      <c r="V35" s="198">
        <v>0.18</v>
      </c>
      <c r="W35" s="198">
        <v>1.61</v>
      </c>
      <c r="X35" s="198">
        <v>1.23</v>
      </c>
      <c r="Y35" s="198">
        <v>0</v>
      </c>
      <c r="Z35" s="198">
        <v>3.48</v>
      </c>
      <c r="AA35" s="198">
        <v>0.95</v>
      </c>
      <c r="AB35" s="198">
        <v>0</v>
      </c>
      <c r="AC35" s="198">
        <v>20.03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39.340000000000003</v>
      </c>
      <c r="AJ35" s="198">
        <v>0</v>
      </c>
      <c r="AK35" s="198">
        <v>2.6</v>
      </c>
      <c r="AL35" s="198">
        <v>0</v>
      </c>
      <c r="AM35" s="198">
        <v>0</v>
      </c>
      <c r="AN35" s="198">
        <v>0</v>
      </c>
      <c r="AO35" s="198">
        <v>305.07</v>
      </c>
      <c r="AP35" s="198">
        <v>0</v>
      </c>
    </row>
    <row r="36" spans="1:42">
      <c r="A36" t="s">
        <v>78</v>
      </c>
      <c r="B36" s="198">
        <v>0</v>
      </c>
      <c r="C36" s="198">
        <v>17.760000000000002</v>
      </c>
      <c r="D36" s="198">
        <v>0.23</v>
      </c>
      <c r="E36" s="198">
        <v>0</v>
      </c>
      <c r="F36" s="198">
        <v>27.19</v>
      </c>
      <c r="G36" s="198">
        <v>0</v>
      </c>
      <c r="H36" s="198">
        <v>0</v>
      </c>
      <c r="I36" s="198">
        <v>8.91</v>
      </c>
      <c r="J36" s="198">
        <v>6.02</v>
      </c>
      <c r="K36" s="198">
        <v>18.61</v>
      </c>
      <c r="L36" s="198">
        <v>11.04</v>
      </c>
      <c r="M36" s="198">
        <v>1.6</v>
      </c>
      <c r="N36" s="198">
        <v>1.48</v>
      </c>
      <c r="O36" s="198">
        <v>2.09</v>
      </c>
      <c r="P36" s="198">
        <v>0.71</v>
      </c>
      <c r="Q36" s="198">
        <v>0.27</v>
      </c>
      <c r="R36" s="198">
        <v>0.53</v>
      </c>
      <c r="S36" s="198">
        <v>0.33</v>
      </c>
      <c r="T36" s="198">
        <v>0</v>
      </c>
      <c r="U36" s="198">
        <v>1.1200000000000001</v>
      </c>
      <c r="V36" s="198">
        <v>0.18</v>
      </c>
      <c r="W36" s="198">
        <v>1.61</v>
      </c>
      <c r="X36" s="198">
        <v>1.23</v>
      </c>
      <c r="Y36" s="198">
        <v>0</v>
      </c>
      <c r="Z36" s="198">
        <v>3.48</v>
      </c>
      <c r="AA36" s="198">
        <v>0.95</v>
      </c>
      <c r="AB36" s="198">
        <v>0</v>
      </c>
      <c r="AC36" s="198">
        <v>20.03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39.340000000000003</v>
      </c>
      <c r="AJ36" s="198">
        <v>0</v>
      </c>
      <c r="AK36" s="198">
        <v>2.6</v>
      </c>
      <c r="AL36" s="198">
        <v>0</v>
      </c>
      <c r="AM36" s="198">
        <v>0</v>
      </c>
      <c r="AN36" s="198">
        <v>0</v>
      </c>
      <c r="AO36" s="198">
        <v>305.07</v>
      </c>
      <c r="AP36" s="198">
        <v>0</v>
      </c>
    </row>
    <row r="37" spans="1:42">
      <c r="A37" t="s">
        <v>79</v>
      </c>
      <c r="B37" s="198">
        <v>0</v>
      </c>
      <c r="C37" s="198">
        <v>17.760000000000002</v>
      </c>
      <c r="D37" s="198">
        <v>0.23</v>
      </c>
      <c r="E37" s="198">
        <v>0</v>
      </c>
      <c r="F37" s="198">
        <v>27.19</v>
      </c>
      <c r="G37" s="198">
        <v>0</v>
      </c>
      <c r="H37" s="198">
        <v>0</v>
      </c>
      <c r="I37" s="198">
        <v>8.91</v>
      </c>
      <c r="J37" s="198">
        <v>6.02</v>
      </c>
      <c r="K37" s="198">
        <v>167.99</v>
      </c>
      <c r="L37" s="198">
        <v>11.04</v>
      </c>
      <c r="M37" s="198">
        <v>1.6</v>
      </c>
      <c r="N37" s="198">
        <v>1.48</v>
      </c>
      <c r="O37" s="198">
        <v>2.09</v>
      </c>
      <c r="P37" s="198">
        <v>0.71</v>
      </c>
      <c r="Q37" s="198">
        <v>0.27</v>
      </c>
      <c r="R37" s="198">
        <v>0.53</v>
      </c>
      <c r="S37" s="198">
        <v>0.33</v>
      </c>
      <c r="T37" s="198">
        <v>0</v>
      </c>
      <c r="U37" s="198">
        <v>1.1200000000000001</v>
      </c>
      <c r="V37" s="198">
        <v>0.18</v>
      </c>
      <c r="W37" s="198">
        <v>1.61</v>
      </c>
      <c r="X37" s="198">
        <v>1.23</v>
      </c>
      <c r="Y37" s="198">
        <v>0</v>
      </c>
      <c r="Z37" s="198">
        <v>3.48</v>
      </c>
      <c r="AA37" s="198">
        <v>0.95</v>
      </c>
      <c r="AB37" s="198">
        <v>0</v>
      </c>
      <c r="AC37" s="198">
        <v>20.03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39.340000000000003</v>
      </c>
      <c r="AJ37" s="198">
        <v>0</v>
      </c>
      <c r="AK37" s="198">
        <v>23.62</v>
      </c>
      <c r="AL37" s="198">
        <v>0</v>
      </c>
      <c r="AM37" s="198">
        <v>0</v>
      </c>
      <c r="AN37" s="198">
        <v>0</v>
      </c>
      <c r="AO37" s="198">
        <v>305.07</v>
      </c>
      <c r="AP37" s="198">
        <v>0</v>
      </c>
    </row>
    <row r="38" spans="1:42">
      <c r="A38" t="s">
        <v>80</v>
      </c>
      <c r="B38" s="198">
        <v>0</v>
      </c>
      <c r="C38" s="198">
        <v>17.760000000000002</v>
      </c>
      <c r="D38" s="198">
        <v>0.23</v>
      </c>
      <c r="E38" s="198">
        <v>0</v>
      </c>
      <c r="F38" s="198">
        <v>27.19</v>
      </c>
      <c r="G38" s="198">
        <v>0</v>
      </c>
      <c r="H38" s="198">
        <v>0</v>
      </c>
      <c r="I38" s="198">
        <v>8.91</v>
      </c>
      <c r="J38" s="198">
        <v>6.02</v>
      </c>
      <c r="K38" s="198">
        <v>203.4</v>
      </c>
      <c r="L38" s="198">
        <v>11.04</v>
      </c>
      <c r="M38" s="198">
        <v>1.6</v>
      </c>
      <c r="N38" s="198">
        <v>1.48</v>
      </c>
      <c r="O38" s="198">
        <v>2.09</v>
      </c>
      <c r="P38" s="198">
        <v>0.71</v>
      </c>
      <c r="Q38" s="198">
        <v>0.27</v>
      </c>
      <c r="R38" s="198">
        <v>0.53</v>
      </c>
      <c r="S38" s="198">
        <v>0.33</v>
      </c>
      <c r="T38" s="198">
        <v>0</v>
      </c>
      <c r="U38" s="198">
        <v>1.1200000000000001</v>
      </c>
      <c r="V38" s="198">
        <v>0.18</v>
      </c>
      <c r="W38" s="198">
        <v>1.61</v>
      </c>
      <c r="X38" s="198">
        <v>1.23</v>
      </c>
      <c r="Y38" s="198">
        <v>0</v>
      </c>
      <c r="Z38" s="198">
        <v>3.48</v>
      </c>
      <c r="AA38" s="198">
        <v>0.95</v>
      </c>
      <c r="AB38" s="198">
        <v>0</v>
      </c>
      <c r="AC38" s="198">
        <v>20.03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39.340000000000003</v>
      </c>
      <c r="AJ38" s="198">
        <v>0</v>
      </c>
      <c r="AK38" s="198">
        <v>23.62</v>
      </c>
      <c r="AL38" s="198">
        <v>0</v>
      </c>
      <c r="AM38" s="198">
        <v>0</v>
      </c>
      <c r="AN38" s="198">
        <v>0</v>
      </c>
      <c r="AO38" s="198">
        <v>305.07</v>
      </c>
      <c r="AP38" s="198">
        <v>0</v>
      </c>
    </row>
    <row r="39" spans="1:42">
      <c r="A39" t="s">
        <v>81</v>
      </c>
      <c r="B39" s="198">
        <v>0</v>
      </c>
      <c r="C39" s="198">
        <v>17.52</v>
      </c>
      <c r="D39" s="198">
        <v>0.23</v>
      </c>
      <c r="E39" s="198">
        <v>0</v>
      </c>
      <c r="F39" s="198">
        <v>27.19</v>
      </c>
      <c r="G39" s="198">
        <v>0</v>
      </c>
      <c r="H39" s="198">
        <v>0</v>
      </c>
      <c r="I39" s="198">
        <v>8.91</v>
      </c>
      <c r="J39" s="198">
        <v>6.02</v>
      </c>
      <c r="K39" s="198">
        <v>7.3</v>
      </c>
      <c r="L39" s="198">
        <v>11.04</v>
      </c>
      <c r="M39" s="198">
        <v>1.6</v>
      </c>
      <c r="N39" s="198">
        <v>1.48</v>
      </c>
      <c r="O39" s="198">
        <v>2.09</v>
      </c>
      <c r="P39" s="198">
        <v>0.71</v>
      </c>
      <c r="Q39" s="198">
        <v>0.27</v>
      </c>
      <c r="R39" s="198">
        <v>0.53</v>
      </c>
      <c r="S39" s="198">
        <v>0.33</v>
      </c>
      <c r="T39" s="198">
        <v>0</v>
      </c>
      <c r="U39" s="198">
        <v>1.1200000000000001</v>
      </c>
      <c r="V39" s="198">
        <v>0.18</v>
      </c>
      <c r="W39" s="198">
        <v>1.61</v>
      </c>
      <c r="X39" s="198">
        <v>1.23</v>
      </c>
      <c r="Y39" s="198">
        <v>0</v>
      </c>
      <c r="Z39" s="198">
        <v>3.48</v>
      </c>
      <c r="AA39" s="198">
        <v>0.95</v>
      </c>
      <c r="AB39" s="198">
        <v>0</v>
      </c>
      <c r="AC39" s="198">
        <v>20.68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39.340000000000003</v>
      </c>
      <c r="AJ39" s="198">
        <v>0</v>
      </c>
      <c r="AK39" s="198">
        <v>23.62</v>
      </c>
      <c r="AL39" s="198">
        <v>0</v>
      </c>
      <c r="AM39" s="198">
        <v>0</v>
      </c>
      <c r="AN39" s="198">
        <v>0</v>
      </c>
      <c r="AO39" s="198">
        <v>305.07</v>
      </c>
      <c r="AP39" s="198">
        <v>0</v>
      </c>
    </row>
    <row r="40" spans="1:42">
      <c r="A40" t="s">
        <v>82</v>
      </c>
      <c r="B40" s="198">
        <v>0</v>
      </c>
      <c r="C40" s="198">
        <v>17.52</v>
      </c>
      <c r="D40" s="198">
        <v>0.23</v>
      </c>
      <c r="E40" s="198">
        <v>0</v>
      </c>
      <c r="F40" s="198">
        <v>27.19</v>
      </c>
      <c r="G40" s="198">
        <v>0</v>
      </c>
      <c r="H40" s="198">
        <v>0</v>
      </c>
      <c r="I40" s="198">
        <v>8.91</v>
      </c>
      <c r="J40" s="198">
        <v>6.02</v>
      </c>
      <c r="K40" s="198">
        <v>7.3</v>
      </c>
      <c r="L40" s="198">
        <v>11.04</v>
      </c>
      <c r="M40" s="198">
        <v>1.6</v>
      </c>
      <c r="N40" s="198">
        <v>1.48</v>
      </c>
      <c r="O40" s="198">
        <v>2.09</v>
      </c>
      <c r="P40" s="198">
        <v>0.71</v>
      </c>
      <c r="Q40" s="198">
        <v>0.27</v>
      </c>
      <c r="R40" s="198">
        <v>0.53</v>
      </c>
      <c r="S40" s="198">
        <v>0.33</v>
      </c>
      <c r="T40" s="198">
        <v>0</v>
      </c>
      <c r="U40" s="198">
        <v>1.1200000000000001</v>
      </c>
      <c r="V40" s="198">
        <v>0.18</v>
      </c>
      <c r="W40" s="198">
        <v>1.61</v>
      </c>
      <c r="X40" s="198">
        <v>1.23</v>
      </c>
      <c r="Y40" s="198">
        <v>0</v>
      </c>
      <c r="Z40" s="198">
        <v>3.48</v>
      </c>
      <c r="AA40" s="198">
        <v>0.95</v>
      </c>
      <c r="AB40" s="198">
        <v>0</v>
      </c>
      <c r="AC40" s="198">
        <v>25.31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39.340000000000003</v>
      </c>
      <c r="AJ40" s="198">
        <v>0</v>
      </c>
      <c r="AK40" s="198">
        <v>23.62</v>
      </c>
      <c r="AL40" s="198">
        <v>0</v>
      </c>
      <c r="AM40" s="198">
        <v>0</v>
      </c>
      <c r="AN40" s="198">
        <v>0</v>
      </c>
      <c r="AO40" s="198">
        <v>305.07</v>
      </c>
      <c r="AP40" s="198">
        <v>0</v>
      </c>
    </row>
    <row r="41" spans="1:42">
      <c r="A41" t="s">
        <v>83</v>
      </c>
      <c r="B41" s="198">
        <v>0</v>
      </c>
      <c r="C41" s="198">
        <v>17.52</v>
      </c>
      <c r="D41" s="198">
        <v>0.23</v>
      </c>
      <c r="E41" s="198">
        <v>0</v>
      </c>
      <c r="F41" s="198">
        <v>27.19</v>
      </c>
      <c r="G41" s="198">
        <v>0</v>
      </c>
      <c r="H41" s="198">
        <v>0</v>
      </c>
      <c r="I41" s="198">
        <v>8.91</v>
      </c>
      <c r="J41" s="198">
        <v>6.02</v>
      </c>
      <c r="K41" s="198">
        <v>7.3</v>
      </c>
      <c r="L41" s="198">
        <v>11.04</v>
      </c>
      <c r="M41" s="198">
        <v>1.6</v>
      </c>
      <c r="N41" s="198">
        <v>1.48</v>
      </c>
      <c r="O41" s="198">
        <v>2.09</v>
      </c>
      <c r="P41" s="198">
        <v>0.71</v>
      </c>
      <c r="Q41" s="198">
        <v>0.27</v>
      </c>
      <c r="R41" s="198">
        <v>0.53</v>
      </c>
      <c r="S41" s="198">
        <v>0.33</v>
      </c>
      <c r="T41" s="198">
        <v>0</v>
      </c>
      <c r="U41" s="198">
        <v>1.1200000000000001</v>
      </c>
      <c r="V41" s="198">
        <v>0.18</v>
      </c>
      <c r="W41" s="198">
        <v>1.07</v>
      </c>
      <c r="X41" s="198">
        <v>1.23</v>
      </c>
      <c r="Y41" s="198">
        <v>0</v>
      </c>
      <c r="Z41" s="198">
        <v>3.48</v>
      </c>
      <c r="AA41" s="198">
        <v>0.95</v>
      </c>
      <c r="AB41" s="198">
        <v>0</v>
      </c>
      <c r="AC41" s="198">
        <v>20.9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39.340000000000003</v>
      </c>
      <c r="AJ41" s="198">
        <v>0</v>
      </c>
      <c r="AK41" s="198">
        <v>23.62</v>
      </c>
      <c r="AL41" s="198">
        <v>0</v>
      </c>
      <c r="AM41" s="198">
        <v>0</v>
      </c>
      <c r="AN41" s="198">
        <v>0</v>
      </c>
      <c r="AO41" s="198">
        <v>305.07</v>
      </c>
      <c r="AP41" s="198">
        <v>0</v>
      </c>
    </row>
    <row r="42" spans="1:42">
      <c r="A42" t="s">
        <v>84</v>
      </c>
      <c r="B42" s="198">
        <v>0</v>
      </c>
      <c r="C42" s="198">
        <v>17.52</v>
      </c>
      <c r="D42" s="198">
        <v>0.23</v>
      </c>
      <c r="E42" s="198">
        <v>0</v>
      </c>
      <c r="F42" s="198">
        <v>27.19</v>
      </c>
      <c r="G42" s="198">
        <v>0</v>
      </c>
      <c r="H42" s="198">
        <v>0</v>
      </c>
      <c r="I42" s="198">
        <v>8.91</v>
      </c>
      <c r="J42" s="198">
        <v>6.02</v>
      </c>
      <c r="K42" s="198">
        <v>7.3</v>
      </c>
      <c r="L42" s="198">
        <v>11.04</v>
      </c>
      <c r="M42" s="198">
        <v>1.6</v>
      </c>
      <c r="N42" s="198">
        <v>1.48</v>
      </c>
      <c r="O42" s="198">
        <v>2.09</v>
      </c>
      <c r="P42" s="198">
        <v>0.71</v>
      </c>
      <c r="Q42" s="198">
        <v>0.27</v>
      </c>
      <c r="R42" s="198">
        <v>0.53</v>
      </c>
      <c r="S42" s="198">
        <v>0.33</v>
      </c>
      <c r="T42" s="198">
        <v>0</v>
      </c>
      <c r="U42" s="198">
        <v>1.1200000000000001</v>
      </c>
      <c r="V42" s="198">
        <v>0.18</v>
      </c>
      <c r="W42" s="198">
        <v>1.07</v>
      </c>
      <c r="X42" s="198">
        <v>1.23</v>
      </c>
      <c r="Y42" s="198">
        <v>0</v>
      </c>
      <c r="Z42" s="198">
        <v>3.48</v>
      </c>
      <c r="AA42" s="198">
        <v>0.95</v>
      </c>
      <c r="AB42" s="198">
        <v>0</v>
      </c>
      <c r="AC42" s="198">
        <v>20.9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39.340000000000003</v>
      </c>
      <c r="AJ42" s="198">
        <v>0</v>
      </c>
      <c r="AK42" s="198">
        <v>23.62</v>
      </c>
      <c r="AL42" s="198">
        <v>0</v>
      </c>
      <c r="AM42" s="198">
        <v>0</v>
      </c>
      <c r="AN42" s="198">
        <v>0</v>
      </c>
      <c r="AO42" s="198">
        <v>305.07</v>
      </c>
      <c r="AP42" s="198">
        <v>0</v>
      </c>
    </row>
    <row r="43" spans="1:42">
      <c r="A43" t="s">
        <v>85</v>
      </c>
      <c r="B43" s="198">
        <v>0</v>
      </c>
      <c r="C43" s="198">
        <v>17.52</v>
      </c>
      <c r="D43" s="198">
        <v>0.23</v>
      </c>
      <c r="E43" s="198">
        <v>0</v>
      </c>
      <c r="F43" s="198">
        <v>27.19</v>
      </c>
      <c r="G43" s="198">
        <v>0</v>
      </c>
      <c r="H43" s="198">
        <v>0</v>
      </c>
      <c r="I43" s="198">
        <v>8.91</v>
      </c>
      <c r="J43" s="198">
        <v>6.02</v>
      </c>
      <c r="K43" s="198">
        <v>7.3</v>
      </c>
      <c r="L43" s="198">
        <v>0.31</v>
      </c>
      <c r="M43" s="198">
        <v>1.6</v>
      </c>
      <c r="N43" s="198">
        <v>1.48</v>
      </c>
      <c r="O43" s="198">
        <v>2.09</v>
      </c>
      <c r="P43" s="198">
        <v>0.71</v>
      </c>
      <c r="Q43" s="198">
        <v>0.27</v>
      </c>
      <c r="R43" s="198">
        <v>0.53</v>
      </c>
      <c r="S43" s="198">
        <v>0.33</v>
      </c>
      <c r="T43" s="198">
        <v>0</v>
      </c>
      <c r="U43" s="198">
        <v>1.1200000000000001</v>
      </c>
      <c r="V43" s="198">
        <v>0.18</v>
      </c>
      <c r="W43" s="198">
        <v>1.07</v>
      </c>
      <c r="X43" s="198">
        <v>1.23</v>
      </c>
      <c r="Y43" s="198">
        <v>0</v>
      </c>
      <c r="Z43" s="198">
        <v>3.48</v>
      </c>
      <c r="AA43" s="198">
        <v>0.95</v>
      </c>
      <c r="AB43" s="198">
        <v>0</v>
      </c>
      <c r="AC43" s="198">
        <v>20.9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39.340000000000003</v>
      </c>
      <c r="AJ43" s="198">
        <v>0</v>
      </c>
      <c r="AK43" s="198">
        <v>2.19</v>
      </c>
      <c r="AL43" s="198">
        <v>0</v>
      </c>
      <c r="AM43" s="198">
        <v>0</v>
      </c>
      <c r="AN43" s="198">
        <v>0</v>
      </c>
      <c r="AO43" s="198">
        <v>305.07</v>
      </c>
      <c r="AP43" s="198">
        <v>0</v>
      </c>
    </row>
    <row r="44" spans="1:42">
      <c r="A44" t="s">
        <v>86</v>
      </c>
      <c r="B44" s="198">
        <v>0</v>
      </c>
      <c r="C44" s="198">
        <v>17.52</v>
      </c>
      <c r="D44" s="198">
        <v>0.23</v>
      </c>
      <c r="E44" s="198">
        <v>0</v>
      </c>
      <c r="F44" s="198">
        <v>27.19</v>
      </c>
      <c r="G44" s="198">
        <v>0</v>
      </c>
      <c r="H44" s="198">
        <v>0</v>
      </c>
      <c r="I44" s="198">
        <v>8.91</v>
      </c>
      <c r="J44" s="198">
        <v>6.02</v>
      </c>
      <c r="K44" s="198">
        <v>7.3</v>
      </c>
      <c r="L44" s="198">
        <v>0.31</v>
      </c>
      <c r="M44" s="198">
        <v>1.6</v>
      </c>
      <c r="N44" s="198">
        <v>1.48</v>
      </c>
      <c r="O44" s="198">
        <v>2.09</v>
      </c>
      <c r="P44" s="198">
        <v>0.71</v>
      </c>
      <c r="Q44" s="198">
        <v>0.27</v>
      </c>
      <c r="R44" s="198">
        <v>0.53</v>
      </c>
      <c r="S44" s="198">
        <v>0.33</v>
      </c>
      <c r="T44" s="198">
        <v>0</v>
      </c>
      <c r="U44" s="198">
        <v>1.1200000000000001</v>
      </c>
      <c r="V44" s="198">
        <v>0.18</v>
      </c>
      <c r="W44" s="198">
        <v>1.07</v>
      </c>
      <c r="X44" s="198">
        <v>1.23</v>
      </c>
      <c r="Y44" s="198">
        <v>0</v>
      </c>
      <c r="Z44" s="198">
        <v>3.48</v>
      </c>
      <c r="AA44" s="198">
        <v>0.95</v>
      </c>
      <c r="AB44" s="198">
        <v>0</v>
      </c>
      <c r="AC44" s="198">
        <v>20.9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39.340000000000003</v>
      </c>
      <c r="AJ44" s="198">
        <v>0</v>
      </c>
      <c r="AK44" s="198">
        <v>2.19</v>
      </c>
      <c r="AL44" s="198">
        <v>0</v>
      </c>
      <c r="AM44" s="198">
        <v>0</v>
      </c>
      <c r="AN44" s="198">
        <v>0</v>
      </c>
      <c r="AO44" s="198">
        <v>305.07</v>
      </c>
      <c r="AP44" s="198">
        <v>0</v>
      </c>
    </row>
    <row r="45" spans="1:42">
      <c r="A45" t="s">
        <v>87</v>
      </c>
      <c r="B45" s="198">
        <v>0</v>
      </c>
      <c r="C45" s="198">
        <v>17.52</v>
      </c>
      <c r="D45" s="198">
        <v>0.23</v>
      </c>
      <c r="E45" s="198">
        <v>0</v>
      </c>
      <c r="F45" s="198">
        <v>27.19</v>
      </c>
      <c r="G45" s="198">
        <v>0</v>
      </c>
      <c r="H45" s="198">
        <v>0</v>
      </c>
      <c r="I45" s="198">
        <v>8.91</v>
      </c>
      <c r="J45" s="198">
        <v>6.02</v>
      </c>
      <c r="K45" s="198">
        <v>7.3</v>
      </c>
      <c r="L45" s="198">
        <v>0.31</v>
      </c>
      <c r="M45" s="198">
        <v>1.44</v>
      </c>
      <c r="N45" s="198">
        <v>1.48</v>
      </c>
      <c r="O45" s="198">
        <v>2.09</v>
      </c>
      <c r="P45" s="198">
        <v>0.71</v>
      </c>
      <c r="Q45" s="198">
        <v>0.27</v>
      </c>
      <c r="R45" s="198">
        <v>0.53</v>
      </c>
      <c r="S45" s="198">
        <v>0.33</v>
      </c>
      <c r="T45" s="198">
        <v>0</v>
      </c>
      <c r="U45" s="198">
        <v>1.1200000000000001</v>
      </c>
      <c r="V45" s="198">
        <v>0.18</v>
      </c>
      <c r="W45" s="198">
        <v>1.07</v>
      </c>
      <c r="X45" s="198">
        <v>1.23</v>
      </c>
      <c r="Y45" s="198">
        <v>0</v>
      </c>
      <c r="Z45" s="198">
        <v>3.48</v>
      </c>
      <c r="AA45" s="198">
        <v>0.95</v>
      </c>
      <c r="AB45" s="198">
        <v>0</v>
      </c>
      <c r="AC45" s="198">
        <v>20.9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39.340000000000003</v>
      </c>
      <c r="AJ45" s="198">
        <v>0</v>
      </c>
      <c r="AK45" s="198">
        <v>2.19</v>
      </c>
      <c r="AL45" s="198">
        <v>0</v>
      </c>
      <c r="AM45" s="198">
        <v>0</v>
      </c>
      <c r="AN45" s="198">
        <v>0</v>
      </c>
      <c r="AO45" s="198">
        <v>305.07</v>
      </c>
      <c r="AP45" s="198">
        <v>0</v>
      </c>
    </row>
    <row r="46" spans="1:42">
      <c r="A46" t="s">
        <v>88</v>
      </c>
      <c r="B46" s="198">
        <v>0</v>
      </c>
      <c r="C46" s="198">
        <v>17.52</v>
      </c>
      <c r="D46" s="198">
        <v>0.23</v>
      </c>
      <c r="E46" s="198">
        <v>0</v>
      </c>
      <c r="F46" s="198">
        <v>27.19</v>
      </c>
      <c r="G46" s="198">
        <v>0</v>
      </c>
      <c r="H46" s="198">
        <v>0</v>
      </c>
      <c r="I46" s="198">
        <v>8.91</v>
      </c>
      <c r="J46" s="198">
        <v>6.02</v>
      </c>
      <c r="K46" s="198">
        <v>7.3</v>
      </c>
      <c r="L46" s="198">
        <v>0.31</v>
      </c>
      <c r="M46" s="198">
        <v>1.44</v>
      </c>
      <c r="N46" s="198">
        <v>1.48</v>
      </c>
      <c r="O46" s="198">
        <v>2.09</v>
      </c>
      <c r="P46" s="198">
        <v>0.71</v>
      </c>
      <c r="Q46" s="198">
        <v>0.27</v>
      </c>
      <c r="R46" s="198">
        <v>0.53</v>
      </c>
      <c r="S46" s="198">
        <v>0.33</v>
      </c>
      <c r="T46" s="198">
        <v>0</v>
      </c>
      <c r="U46" s="198">
        <v>1.1200000000000001</v>
      </c>
      <c r="V46" s="198">
        <v>0.18</v>
      </c>
      <c r="W46" s="198">
        <v>1.07</v>
      </c>
      <c r="X46" s="198">
        <v>1.23</v>
      </c>
      <c r="Y46" s="198">
        <v>0</v>
      </c>
      <c r="Z46" s="198">
        <v>3.48</v>
      </c>
      <c r="AA46" s="198">
        <v>0.95</v>
      </c>
      <c r="AB46" s="198">
        <v>0</v>
      </c>
      <c r="AC46" s="198">
        <v>22.89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39.340000000000003</v>
      </c>
      <c r="AJ46" s="198">
        <v>0</v>
      </c>
      <c r="AK46" s="198">
        <v>2.19</v>
      </c>
      <c r="AL46" s="198">
        <v>0</v>
      </c>
      <c r="AM46" s="198">
        <v>0</v>
      </c>
      <c r="AN46" s="198">
        <v>0</v>
      </c>
      <c r="AO46" s="198">
        <v>305.07</v>
      </c>
      <c r="AP46" s="198">
        <v>0</v>
      </c>
    </row>
    <row r="47" spans="1:42">
      <c r="A47" t="s">
        <v>89</v>
      </c>
      <c r="B47" s="198">
        <v>0</v>
      </c>
      <c r="C47" s="198">
        <v>17.3</v>
      </c>
      <c r="D47" s="198">
        <v>0.23</v>
      </c>
      <c r="E47" s="198">
        <v>0</v>
      </c>
      <c r="F47" s="198">
        <v>27.19</v>
      </c>
      <c r="G47" s="198">
        <v>0</v>
      </c>
      <c r="H47" s="198">
        <v>0</v>
      </c>
      <c r="I47" s="198">
        <v>8.91</v>
      </c>
      <c r="J47" s="198">
        <v>6.02</v>
      </c>
      <c r="K47" s="198">
        <v>7.3</v>
      </c>
      <c r="L47" s="198">
        <v>-39.729999999999997</v>
      </c>
      <c r="M47" s="198">
        <v>1.44</v>
      </c>
      <c r="N47" s="198">
        <v>1.48</v>
      </c>
      <c r="O47" s="198">
        <v>1.88</v>
      </c>
      <c r="P47" s="198">
        <v>0.71</v>
      </c>
      <c r="Q47" s="198">
        <v>0.27</v>
      </c>
      <c r="R47" s="198">
        <v>0.53</v>
      </c>
      <c r="S47" s="198">
        <v>0.33</v>
      </c>
      <c r="T47" s="198">
        <v>0</v>
      </c>
      <c r="U47" s="198">
        <v>1.1200000000000001</v>
      </c>
      <c r="V47" s="198">
        <v>0.18</v>
      </c>
      <c r="W47" s="198">
        <v>1.07</v>
      </c>
      <c r="X47" s="198">
        <v>1.23</v>
      </c>
      <c r="Y47" s="198">
        <v>0</v>
      </c>
      <c r="Z47" s="198">
        <v>3.48</v>
      </c>
      <c r="AA47" s="198">
        <v>0.95</v>
      </c>
      <c r="AB47" s="198">
        <v>0</v>
      </c>
      <c r="AC47" s="198">
        <v>22.89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39.340000000000003</v>
      </c>
      <c r="AJ47" s="198">
        <v>0</v>
      </c>
      <c r="AK47" s="198">
        <v>2.19</v>
      </c>
      <c r="AL47" s="198">
        <v>0</v>
      </c>
      <c r="AM47" s="198">
        <v>0</v>
      </c>
      <c r="AN47" s="198">
        <v>0</v>
      </c>
      <c r="AO47" s="198">
        <v>305.07</v>
      </c>
      <c r="AP47" s="198">
        <v>0</v>
      </c>
    </row>
    <row r="48" spans="1:42">
      <c r="A48" t="s">
        <v>90</v>
      </c>
      <c r="B48" s="198">
        <v>0</v>
      </c>
      <c r="C48" s="198">
        <v>17.3</v>
      </c>
      <c r="D48" s="198">
        <v>0.23</v>
      </c>
      <c r="E48" s="198">
        <v>0</v>
      </c>
      <c r="F48" s="198">
        <v>27.19</v>
      </c>
      <c r="G48" s="198">
        <v>0</v>
      </c>
      <c r="H48" s="198">
        <v>0</v>
      </c>
      <c r="I48" s="198">
        <v>8.91</v>
      </c>
      <c r="J48" s="198">
        <v>6.02</v>
      </c>
      <c r="K48" s="198">
        <v>7.3</v>
      </c>
      <c r="L48" s="198">
        <v>-82.19</v>
      </c>
      <c r="M48" s="198">
        <v>1.44</v>
      </c>
      <c r="N48" s="198">
        <v>1.48</v>
      </c>
      <c r="O48" s="198">
        <v>1.65</v>
      </c>
      <c r="P48" s="198">
        <v>0.71</v>
      </c>
      <c r="Q48" s="198">
        <v>0.27</v>
      </c>
      <c r="R48" s="198">
        <v>0.53</v>
      </c>
      <c r="S48" s="198">
        <v>0.33</v>
      </c>
      <c r="T48" s="198">
        <v>0</v>
      </c>
      <c r="U48" s="198">
        <v>1.1200000000000001</v>
      </c>
      <c r="V48" s="198">
        <v>0.18</v>
      </c>
      <c r="W48" s="198">
        <v>1.07</v>
      </c>
      <c r="X48" s="198">
        <v>1.23</v>
      </c>
      <c r="Y48" s="198">
        <v>0</v>
      </c>
      <c r="Z48" s="198">
        <v>3.48</v>
      </c>
      <c r="AA48" s="198">
        <v>0.95</v>
      </c>
      <c r="AB48" s="198">
        <v>0</v>
      </c>
      <c r="AC48" s="198">
        <v>22.89</v>
      </c>
      <c r="AD48" s="198">
        <v>0</v>
      </c>
      <c r="AE48" s="198">
        <v>0</v>
      </c>
      <c r="AF48" s="198">
        <v>0</v>
      </c>
      <c r="AG48" s="198">
        <v>0</v>
      </c>
      <c r="AH48" s="198">
        <v>0</v>
      </c>
      <c r="AI48" s="198">
        <v>39.340000000000003</v>
      </c>
      <c r="AJ48" s="198">
        <v>0</v>
      </c>
      <c r="AK48" s="198">
        <v>2.19</v>
      </c>
      <c r="AL48" s="198">
        <v>0</v>
      </c>
      <c r="AM48" s="198">
        <v>0</v>
      </c>
      <c r="AN48" s="198">
        <v>0</v>
      </c>
      <c r="AO48" s="198">
        <v>305.07</v>
      </c>
      <c r="AP48" s="198">
        <v>0</v>
      </c>
    </row>
    <row r="49" spans="1:42">
      <c r="A49" t="s">
        <v>91</v>
      </c>
      <c r="B49" s="198">
        <v>0</v>
      </c>
      <c r="C49" s="198">
        <v>17.3</v>
      </c>
      <c r="D49" s="198">
        <v>0.23</v>
      </c>
      <c r="E49" s="198">
        <v>0</v>
      </c>
      <c r="F49" s="198">
        <v>27.19</v>
      </c>
      <c r="G49" s="198">
        <v>0</v>
      </c>
      <c r="H49" s="198">
        <v>0</v>
      </c>
      <c r="I49" s="198">
        <v>8.91</v>
      </c>
      <c r="J49" s="198">
        <v>6.02</v>
      </c>
      <c r="K49" s="198">
        <v>7.3</v>
      </c>
      <c r="L49" s="198">
        <v>-79.099999999999994</v>
      </c>
      <c r="M49" s="198">
        <v>1.44</v>
      </c>
      <c r="N49" s="198">
        <v>1.48</v>
      </c>
      <c r="O49" s="198">
        <v>1.65</v>
      </c>
      <c r="P49" s="198">
        <v>0.71</v>
      </c>
      <c r="Q49" s="198">
        <v>0.27</v>
      </c>
      <c r="R49" s="198">
        <v>0.53</v>
      </c>
      <c r="S49" s="198">
        <v>0.33</v>
      </c>
      <c r="T49" s="198">
        <v>0</v>
      </c>
      <c r="U49" s="198">
        <v>1.1200000000000001</v>
      </c>
      <c r="V49" s="198">
        <v>0.18</v>
      </c>
      <c r="W49" s="198">
        <v>1.07</v>
      </c>
      <c r="X49" s="198">
        <v>1.23</v>
      </c>
      <c r="Y49" s="198">
        <v>0</v>
      </c>
      <c r="Z49" s="198">
        <v>3.48</v>
      </c>
      <c r="AA49" s="198">
        <v>0.95</v>
      </c>
      <c r="AB49" s="198">
        <v>0</v>
      </c>
      <c r="AC49" s="198">
        <v>22.89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39.340000000000003</v>
      </c>
      <c r="AJ49" s="198">
        <v>0</v>
      </c>
      <c r="AK49" s="198">
        <v>2.19</v>
      </c>
      <c r="AL49" s="198">
        <v>0</v>
      </c>
      <c r="AM49" s="198">
        <v>0</v>
      </c>
      <c r="AN49" s="198">
        <v>0</v>
      </c>
      <c r="AO49" s="198">
        <v>305.07</v>
      </c>
      <c r="AP49" s="198">
        <v>0</v>
      </c>
    </row>
    <row r="50" spans="1:42">
      <c r="A50" t="s">
        <v>92</v>
      </c>
      <c r="B50" s="198">
        <v>0</v>
      </c>
      <c r="C50" s="198">
        <v>17.3</v>
      </c>
      <c r="D50" s="198">
        <v>0.23</v>
      </c>
      <c r="E50" s="198">
        <v>0</v>
      </c>
      <c r="F50" s="198">
        <v>27.19</v>
      </c>
      <c r="G50" s="198">
        <v>0</v>
      </c>
      <c r="H50" s="198">
        <v>0</v>
      </c>
      <c r="I50" s="198">
        <v>8.91</v>
      </c>
      <c r="J50" s="198">
        <v>6.02</v>
      </c>
      <c r="K50" s="198">
        <v>7.3</v>
      </c>
      <c r="L50" s="198">
        <v>-72.3</v>
      </c>
      <c r="M50" s="198">
        <v>1.44</v>
      </c>
      <c r="N50" s="198">
        <v>1.48</v>
      </c>
      <c r="O50" s="198">
        <v>1.65</v>
      </c>
      <c r="P50" s="198">
        <v>0.71</v>
      </c>
      <c r="Q50" s="198">
        <v>0.27</v>
      </c>
      <c r="R50" s="198">
        <v>0.53</v>
      </c>
      <c r="S50" s="198">
        <v>0.33</v>
      </c>
      <c r="T50" s="198">
        <v>0</v>
      </c>
      <c r="U50" s="198">
        <v>1.1200000000000001</v>
      </c>
      <c r="V50" s="198">
        <v>0.18</v>
      </c>
      <c r="W50" s="198">
        <v>1.07</v>
      </c>
      <c r="X50" s="198">
        <v>1.23</v>
      </c>
      <c r="Y50" s="198">
        <v>0</v>
      </c>
      <c r="Z50" s="198">
        <v>3.48</v>
      </c>
      <c r="AA50" s="198">
        <v>0.95</v>
      </c>
      <c r="AB50" s="198">
        <v>0</v>
      </c>
      <c r="AC50" s="198">
        <v>22.89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39.340000000000003</v>
      </c>
      <c r="AJ50" s="198">
        <v>0</v>
      </c>
      <c r="AK50" s="198">
        <v>2.19</v>
      </c>
      <c r="AL50" s="198">
        <v>0</v>
      </c>
      <c r="AM50" s="198">
        <v>0</v>
      </c>
      <c r="AN50" s="198">
        <v>0</v>
      </c>
      <c r="AO50" s="198">
        <v>305.07</v>
      </c>
      <c r="AP50" s="198">
        <v>0</v>
      </c>
    </row>
    <row r="51" spans="1:42">
      <c r="A51" t="s">
        <v>93</v>
      </c>
      <c r="B51" s="198">
        <v>0</v>
      </c>
      <c r="C51" s="198">
        <v>17.059999999999999</v>
      </c>
      <c r="D51" s="198">
        <v>0.23</v>
      </c>
      <c r="E51" s="198">
        <v>0</v>
      </c>
      <c r="F51" s="198">
        <v>27.19</v>
      </c>
      <c r="G51" s="198">
        <v>0</v>
      </c>
      <c r="H51" s="198">
        <v>0</v>
      </c>
      <c r="I51" s="198">
        <v>8.91</v>
      </c>
      <c r="J51" s="198">
        <v>6.02</v>
      </c>
      <c r="K51" s="198">
        <v>7.3</v>
      </c>
      <c r="L51" s="198">
        <v>-36.35</v>
      </c>
      <c r="M51" s="198">
        <v>1.44</v>
      </c>
      <c r="N51" s="198">
        <v>1.48</v>
      </c>
      <c r="O51" s="198">
        <v>1.65</v>
      </c>
      <c r="P51" s="198">
        <v>0.71</v>
      </c>
      <c r="Q51" s="198">
        <v>0.27</v>
      </c>
      <c r="R51" s="198">
        <v>0.53</v>
      </c>
      <c r="S51" s="198">
        <v>0.33</v>
      </c>
      <c r="T51" s="198">
        <v>0</v>
      </c>
      <c r="U51" s="198">
        <v>1.1200000000000001</v>
      </c>
      <c r="V51" s="198">
        <v>0.18</v>
      </c>
      <c r="W51" s="198">
        <v>1.07</v>
      </c>
      <c r="X51" s="198">
        <v>1.23</v>
      </c>
      <c r="Y51" s="198">
        <v>0</v>
      </c>
      <c r="Z51" s="198">
        <v>3.48</v>
      </c>
      <c r="AA51" s="198">
        <v>0.95</v>
      </c>
      <c r="AB51" s="198">
        <v>0</v>
      </c>
      <c r="AC51" s="198">
        <v>22.89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39.340000000000003</v>
      </c>
      <c r="AJ51" s="198">
        <v>0</v>
      </c>
      <c r="AK51" s="198">
        <v>5.33</v>
      </c>
      <c r="AL51" s="198">
        <v>0</v>
      </c>
      <c r="AM51" s="198">
        <v>0</v>
      </c>
      <c r="AN51" s="198">
        <v>0</v>
      </c>
      <c r="AO51" s="198">
        <v>292.62</v>
      </c>
      <c r="AP51" s="198">
        <v>0</v>
      </c>
    </row>
    <row r="52" spans="1:42">
      <c r="A52" t="s">
        <v>94</v>
      </c>
      <c r="B52" s="198">
        <v>0</v>
      </c>
      <c r="C52" s="198">
        <v>17.059999999999999</v>
      </c>
      <c r="D52" s="198">
        <v>0.23</v>
      </c>
      <c r="E52" s="198">
        <v>0</v>
      </c>
      <c r="F52" s="198">
        <v>27.19</v>
      </c>
      <c r="G52" s="198">
        <v>0</v>
      </c>
      <c r="H52" s="198">
        <v>0</v>
      </c>
      <c r="I52" s="198">
        <v>8.91</v>
      </c>
      <c r="J52" s="198">
        <v>6.02</v>
      </c>
      <c r="K52" s="198">
        <v>7.3</v>
      </c>
      <c r="L52" s="198">
        <v>-73.27</v>
      </c>
      <c r="M52" s="198">
        <v>1.44</v>
      </c>
      <c r="N52" s="198">
        <v>1.48</v>
      </c>
      <c r="O52" s="198">
        <v>1.65</v>
      </c>
      <c r="P52" s="198">
        <v>0.71</v>
      </c>
      <c r="Q52" s="198">
        <v>0.27</v>
      </c>
      <c r="R52" s="198">
        <v>0.53</v>
      </c>
      <c r="S52" s="198">
        <v>0.33</v>
      </c>
      <c r="T52" s="198">
        <v>0</v>
      </c>
      <c r="U52" s="198">
        <v>1.1200000000000001</v>
      </c>
      <c r="V52" s="198">
        <v>0.18</v>
      </c>
      <c r="W52" s="198">
        <v>1.07</v>
      </c>
      <c r="X52" s="198">
        <v>1.23</v>
      </c>
      <c r="Y52" s="198">
        <v>0</v>
      </c>
      <c r="Z52" s="198">
        <v>3.48</v>
      </c>
      <c r="AA52" s="198">
        <v>0.95</v>
      </c>
      <c r="AB52" s="198">
        <v>0</v>
      </c>
      <c r="AC52" s="198">
        <v>22.89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39.340000000000003</v>
      </c>
      <c r="AJ52" s="198">
        <v>0</v>
      </c>
      <c r="AK52" s="198">
        <v>5.33</v>
      </c>
      <c r="AL52" s="198">
        <v>0</v>
      </c>
      <c r="AM52" s="198">
        <v>0</v>
      </c>
      <c r="AN52" s="198">
        <v>0</v>
      </c>
      <c r="AO52" s="198">
        <v>292.62</v>
      </c>
      <c r="AP52" s="198">
        <v>0</v>
      </c>
    </row>
    <row r="53" spans="1:42">
      <c r="A53" t="s">
        <v>95</v>
      </c>
      <c r="B53" s="198">
        <v>0</v>
      </c>
      <c r="C53" s="198">
        <v>17.059999999999999</v>
      </c>
      <c r="D53" s="198">
        <v>0.23</v>
      </c>
      <c r="E53" s="198">
        <v>0</v>
      </c>
      <c r="F53" s="198">
        <v>27.19</v>
      </c>
      <c r="G53" s="198">
        <v>0</v>
      </c>
      <c r="H53" s="198">
        <v>0</v>
      </c>
      <c r="I53" s="198">
        <v>8.91</v>
      </c>
      <c r="J53" s="198">
        <v>6.02</v>
      </c>
      <c r="K53" s="198">
        <v>7.3</v>
      </c>
      <c r="L53" s="198">
        <v>-69.38</v>
      </c>
      <c r="M53" s="198">
        <v>1.44</v>
      </c>
      <c r="N53" s="198">
        <v>1.48</v>
      </c>
      <c r="O53" s="198">
        <v>1.65</v>
      </c>
      <c r="P53" s="198">
        <v>0.71</v>
      </c>
      <c r="Q53" s="198">
        <v>0.27</v>
      </c>
      <c r="R53" s="198">
        <v>0.53</v>
      </c>
      <c r="S53" s="198">
        <v>0.33</v>
      </c>
      <c r="T53" s="198">
        <v>0</v>
      </c>
      <c r="U53" s="198">
        <v>1.1200000000000001</v>
      </c>
      <c r="V53" s="198">
        <v>0.18</v>
      </c>
      <c r="W53" s="198">
        <v>1.07</v>
      </c>
      <c r="X53" s="198">
        <v>1.23</v>
      </c>
      <c r="Y53" s="198">
        <v>0</v>
      </c>
      <c r="Z53" s="198">
        <v>3.48</v>
      </c>
      <c r="AA53" s="198">
        <v>0.95</v>
      </c>
      <c r="AB53" s="198">
        <v>0</v>
      </c>
      <c r="AC53" s="198">
        <v>22.89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39.340000000000003</v>
      </c>
      <c r="AJ53" s="198">
        <v>0</v>
      </c>
      <c r="AK53" s="198">
        <v>5.33</v>
      </c>
      <c r="AL53" s="198">
        <v>0</v>
      </c>
      <c r="AM53" s="198">
        <v>0</v>
      </c>
      <c r="AN53" s="198">
        <v>0</v>
      </c>
      <c r="AO53" s="198">
        <v>292.62</v>
      </c>
      <c r="AP53" s="198">
        <v>0</v>
      </c>
    </row>
    <row r="54" spans="1:42">
      <c r="A54" t="s">
        <v>96</v>
      </c>
      <c r="B54" s="198">
        <v>0</v>
      </c>
      <c r="C54" s="198">
        <v>17.059999999999999</v>
      </c>
      <c r="D54" s="198">
        <v>0.23</v>
      </c>
      <c r="E54" s="198">
        <v>0</v>
      </c>
      <c r="F54" s="198">
        <v>27.19</v>
      </c>
      <c r="G54" s="198">
        <v>0</v>
      </c>
      <c r="H54" s="198">
        <v>0</v>
      </c>
      <c r="I54" s="198">
        <v>8.91</v>
      </c>
      <c r="J54" s="198">
        <v>6.02</v>
      </c>
      <c r="K54" s="198">
        <v>7.3</v>
      </c>
      <c r="L54" s="198">
        <v>-43.15</v>
      </c>
      <c r="M54" s="198">
        <v>1.44</v>
      </c>
      <c r="N54" s="198">
        <v>1.48</v>
      </c>
      <c r="O54" s="198">
        <v>1.65</v>
      </c>
      <c r="P54" s="198">
        <v>0.71</v>
      </c>
      <c r="Q54" s="198">
        <v>0.27</v>
      </c>
      <c r="R54" s="198">
        <v>0.53</v>
      </c>
      <c r="S54" s="198">
        <v>0.33</v>
      </c>
      <c r="T54" s="198">
        <v>0</v>
      </c>
      <c r="U54" s="198">
        <v>1.1200000000000001</v>
      </c>
      <c r="V54" s="198">
        <v>0.18</v>
      </c>
      <c r="W54" s="198">
        <v>1.07</v>
      </c>
      <c r="X54" s="198">
        <v>1.23</v>
      </c>
      <c r="Y54" s="198">
        <v>0</v>
      </c>
      <c r="Z54" s="198">
        <v>3.48</v>
      </c>
      <c r="AA54" s="198">
        <v>0.95</v>
      </c>
      <c r="AB54" s="198">
        <v>0</v>
      </c>
      <c r="AC54" s="198">
        <v>22.89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39.340000000000003</v>
      </c>
      <c r="AJ54" s="198">
        <v>0</v>
      </c>
      <c r="AK54" s="198">
        <v>5.33</v>
      </c>
      <c r="AL54" s="198">
        <v>0</v>
      </c>
      <c r="AM54" s="198">
        <v>0</v>
      </c>
      <c r="AN54" s="198">
        <v>0</v>
      </c>
      <c r="AO54" s="198">
        <v>292.62</v>
      </c>
      <c r="AP54" s="198">
        <v>0</v>
      </c>
    </row>
    <row r="55" spans="1:42">
      <c r="A55" t="s">
        <v>97</v>
      </c>
      <c r="B55" s="198">
        <v>0</v>
      </c>
      <c r="C55" s="198">
        <v>17.059999999999999</v>
      </c>
      <c r="D55" s="198">
        <v>0.23</v>
      </c>
      <c r="E55" s="198">
        <v>0</v>
      </c>
      <c r="F55" s="198">
        <v>27.19</v>
      </c>
      <c r="G55" s="198">
        <v>0</v>
      </c>
      <c r="H55" s="198">
        <v>0</v>
      </c>
      <c r="I55" s="198">
        <v>8.91</v>
      </c>
      <c r="J55" s="198">
        <v>6.02</v>
      </c>
      <c r="K55" s="198">
        <v>7.3</v>
      </c>
      <c r="L55" s="198">
        <v>0.31</v>
      </c>
      <c r="M55" s="198">
        <v>1.44</v>
      </c>
      <c r="N55" s="198">
        <v>1.48</v>
      </c>
      <c r="O55" s="198">
        <v>1.65</v>
      </c>
      <c r="P55" s="198">
        <v>0.71</v>
      </c>
      <c r="Q55" s="198">
        <v>0.27</v>
      </c>
      <c r="R55" s="198">
        <v>0.53</v>
      </c>
      <c r="S55" s="198">
        <v>0.33</v>
      </c>
      <c r="T55" s="198">
        <v>0</v>
      </c>
      <c r="U55" s="198">
        <v>1.1200000000000001</v>
      </c>
      <c r="V55" s="198">
        <v>0.18</v>
      </c>
      <c r="W55" s="198">
        <v>1.07</v>
      </c>
      <c r="X55" s="198">
        <v>1.23</v>
      </c>
      <c r="Y55" s="198">
        <v>0</v>
      </c>
      <c r="Z55" s="198">
        <v>3.48</v>
      </c>
      <c r="AA55" s="198">
        <v>0.95</v>
      </c>
      <c r="AB55" s="198">
        <v>0</v>
      </c>
      <c r="AC55" s="198">
        <v>25.84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44.81</v>
      </c>
      <c r="AJ55" s="198">
        <v>0</v>
      </c>
      <c r="AK55" s="198">
        <v>5.33</v>
      </c>
      <c r="AL55" s="198">
        <v>0</v>
      </c>
      <c r="AM55" s="198">
        <v>0</v>
      </c>
      <c r="AN55" s="198">
        <v>0</v>
      </c>
      <c r="AO55" s="198">
        <v>292.62</v>
      </c>
      <c r="AP55" s="198">
        <v>0</v>
      </c>
    </row>
    <row r="56" spans="1:42">
      <c r="A56" t="s">
        <v>98</v>
      </c>
      <c r="B56" s="198">
        <v>0</v>
      </c>
      <c r="C56" s="198">
        <v>17.059999999999999</v>
      </c>
      <c r="D56" s="198">
        <v>0.23</v>
      </c>
      <c r="E56" s="198">
        <v>0</v>
      </c>
      <c r="F56" s="198">
        <v>27.19</v>
      </c>
      <c r="G56" s="198">
        <v>0</v>
      </c>
      <c r="H56" s="198">
        <v>0</v>
      </c>
      <c r="I56" s="198">
        <v>8.91</v>
      </c>
      <c r="J56" s="198">
        <v>6.02</v>
      </c>
      <c r="K56" s="198">
        <v>7.3</v>
      </c>
      <c r="L56" s="198">
        <v>0.31</v>
      </c>
      <c r="M56" s="198">
        <v>1.44</v>
      </c>
      <c r="N56" s="198">
        <v>1.48</v>
      </c>
      <c r="O56" s="198">
        <v>1.65</v>
      </c>
      <c r="P56" s="198">
        <v>0.71</v>
      </c>
      <c r="Q56" s="198">
        <v>0.27</v>
      </c>
      <c r="R56" s="198">
        <v>0.53</v>
      </c>
      <c r="S56" s="198">
        <v>0.33</v>
      </c>
      <c r="T56" s="198">
        <v>0</v>
      </c>
      <c r="U56" s="198">
        <v>1.1200000000000001</v>
      </c>
      <c r="V56" s="198">
        <v>0.18</v>
      </c>
      <c r="W56" s="198">
        <v>1.07</v>
      </c>
      <c r="X56" s="198">
        <v>1.23</v>
      </c>
      <c r="Y56" s="198">
        <v>0</v>
      </c>
      <c r="Z56" s="198">
        <v>3.48</v>
      </c>
      <c r="AA56" s="198">
        <v>0.95</v>
      </c>
      <c r="AB56" s="198">
        <v>0</v>
      </c>
      <c r="AC56" s="198">
        <v>22.89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39.340000000000003</v>
      </c>
      <c r="AJ56" s="198">
        <v>0</v>
      </c>
      <c r="AK56" s="198">
        <v>5.33</v>
      </c>
      <c r="AL56" s="198">
        <v>0</v>
      </c>
      <c r="AM56" s="198">
        <v>0</v>
      </c>
      <c r="AN56" s="198">
        <v>0</v>
      </c>
      <c r="AO56" s="198">
        <v>292.62</v>
      </c>
      <c r="AP56" s="198">
        <v>0</v>
      </c>
    </row>
    <row r="57" spans="1:42">
      <c r="A57" t="s">
        <v>99</v>
      </c>
      <c r="B57" s="198">
        <v>0</v>
      </c>
      <c r="C57" s="198">
        <v>16.829999999999998</v>
      </c>
      <c r="D57" s="198">
        <v>0.23</v>
      </c>
      <c r="E57" s="198">
        <v>0</v>
      </c>
      <c r="F57" s="198">
        <v>27.19</v>
      </c>
      <c r="G57" s="198">
        <v>0</v>
      </c>
      <c r="H57" s="198">
        <v>0</v>
      </c>
      <c r="I57" s="198">
        <v>8.91</v>
      </c>
      <c r="J57" s="198">
        <v>6.02</v>
      </c>
      <c r="K57" s="198">
        <v>7.3</v>
      </c>
      <c r="L57" s="198">
        <v>0.31</v>
      </c>
      <c r="M57" s="198">
        <v>1.44</v>
      </c>
      <c r="N57" s="198">
        <v>1.48</v>
      </c>
      <c r="O57" s="198">
        <v>1.65</v>
      </c>
      <c r="P57" s="198">
        <v>0.71</v>
      </c>
      <c r="Q57" s="198">
        <v>0.27</v>
      </c>
      <c r="R57" s="198">
        <v>0.53</v>
      </c>
      <c r="S57" s="198">
        <v>0.33</v>
      </c>
      <c r="T57" s="198">
        <v>0</v>
      </c>
      <c r="U57" s="198">
        <v>1.1200000000000001</v>
      </c>
      <c r="V57" s="198">
        <v>0.18</v>
      </c>
      <c r="W57" s="198">
        <v>1.07</v>
      </c>
      <c r="X57" s="198">
        <v>1.23</v>
      </c>
      <c r="Y57" s="198">
        <v>0</v>
      </c>
      <c r="Z57" s="198">
        <v>3.48</v>
      </c>
      <c r="AA57" s="198">
        <v>0.95</v>
      </c>
      <c r="AB57" s="198">
        <v>0</v>
      </c>
      <c r="AC57" s="198">
        <v>22.89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40.64</v>
      </c>
      <c r="AJ57" s="198">
        <v>0</v>
      </c>
      <c r="AK57" s="198">
        <v>5.33</v>
      </c>
      <c r="AL57" s="198">
        <v>0</v>
      </c>
      <c r="AM57" s="198">
        <v>0</v>
      </c>
      <c r="AN57" s="198">
        <v>0</v>
      </c>
      <c r="AO57" s="198">
        <v>292.62</v>
      </c>
      <c r="AP57" s="198">
        <v>0</v>
      </c>
    </row>
    <row r="58" spans="1:42">
      <c r="A58" t="s">
        <v>100</v>
      </c>
      <c r="B58" s="198">
        <v>0</v>
      </c>
      <c r="C58" s="198">
        <v>16.829999999999998</v>
      </c>
      <c r="D58" s="198">
        <v>0.23</v>
      </c>
      <c r="E58" s="198">
        <v>0</v>
      </c>
      <c r="F58" s="198">
        <v>27.19</v>
      </c>
      <c r="G58" s="198">
        <v>0</v>
      </c>
      <c r="H58" s="198">
        <v>0</v>
      </c>
      <c r="I58" s="198">
        <v>8.91</v>
      </c>
      <c r="J58" s="198">
        <v>6.02</v>
      </c>
      <c r="K58" s="198">
        <v>7.3</v>
      </c>
      <c r="L58" s="198">
        <v>0.31</v>
      </c>
      <c r="M58" s="198">
        <v>1.44</v>
      </c>
      <c r="N58" s="198">
        <v>1.48</v>
      </c>
      <c r="O58" s="198">
        <v>1.65</v>
      </c>
      <c r="P58" s="198">
        <v>0.71</v>
      </c>
      <c r="Q58" s="198">
        <v>0.27</v>
      </c>
      <c r="R58" s="198">
        <v>0.53</v>
      </c>
      <c r="S58" s="198">
        <v>0.33</v>
      </c>
      <c r="T58" s="198">
        <v>0</v>
      </c>
      <c r="U58" s="198">
        <v>1.1200000000000001</v>
      </c>
      <c r="V58" s="198">
        <v>0.18</v>
      </c>
      <c r="W58" s="198">
        <v>1.07</v>
      </c>
      <c r="X58" s="198">
        <v>1.23</v>
      </c>
      <c r="Y58" s="198">
        <v>0</v>
      </c>
      <c r="Z58" s="198">
        <v>3.48</v>
      </c>
      <c r="AA58" s="198">
        <v>0.95</v>
      </c>
      <c r="AB58" s="198">
        <v>0</v>
      </c>
      <c r="AC58" s="198">
        <v>22.89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39.340000000000003</v>
      </c>
      <c r="AJ58" s="198">
        <v>0</v>
      </c>
      <c r="AK58" s="198">
        <v>5.33</v>
      </c>
      <c r="AL58" s="198">
        <v>0</v>
      </c>
      <c r="AM58" s="198">
        <v>0</v>
      </c>
      <c r="AN58" s="198">
        <v>0</v>
      </c>
      <c r="AO58" s="198">
        <v>292.62</v>
      </c>
      <c r="AP58" s="198">
        <v>0</v>
      </c>
    </row>
    <row r="59" spans="1:42">
      <c r="A59" t="s">
        <v>101</v>
      </c>
      <c r="B59" s="198">
        <v>0</v>
      </c>
      <c r="C59" s="198">
        <v>16.600000000000001</v>
      </c>
      <c r="D59" s="198">
        <v>0.23</v>
      </c>
      <c r="E59" s="198">
        <v>0</v>
      </c>
      <c r="F59" s="198">
        <v>27.19</v>
      </c>
      <c r="G59" s="198">
        <v>0</v>
      </c>
      <c r="H59" s="198">
        <v>0</v>
      </c>
      <c r="I59" s="198">
        <v>8.91</v>
      </c>
      <c r="J59" s="198">
        <v>6.02</v>
      </c>
      <c r="K59" s="198">
        <v>7.3</v>
      </c>
      <c r="L59" s="198">
        <v>0.31</v>
      </c>
      <c r="M59" s="198">
        <v>1.6</v>
      </c>
      <c r="N59" s="198">
        <v>1.48</v>
      </c>
      <c r="O59" s="198">
        <v>12.59</v>
      </c>
      <c r="P59" s="198">
        <v>0.71</v>
      </c>
      <c r="Q59" s="198">
        <v>0.27</v>
      </c>
      <c r="R59" s="198">
        <v>-48.05</v>
      </c>
      <c r="S59" s="198">
        <v>0.33</v>
      </c>
      <c r="T59" s="198">
        <v>0</v>
      </c>
      <c r="U59" s="198">
        <v>1.1200000000000001</v>
      </c>
      <c r="V59" s="198">
        <v>0.18</v>
      </c>
      <c r="W59" s="198">
        <v>1.07</v>
      </c>
      <c r="X59" s="198">
        <v>1.23</v>
      </c>
      <c r="Y59" s="198">
        <v>0</v>
      </c>
      <c r="Z59" s="198">
        <v>3.48</v>
      </c>
      <c r="AA59" s="198">
        <v>0.95</v>
      </c>
      <c r="AB59" s="198">
        <v>0</v>
      </c>
      <c r="AC59" s="198">
        <v>23.24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39.340000000000003</v>
      </c>
      <c r="AJ59" s="198">
        <v>0</v>
      </c>
      <c r="AK59" s="198">
        <v>5.33</v>
      </c>
      <c r="AL59" s="198">
        <v>0</v>
      </c>
      <c r="AM59" s="198">
        <v>0</v>
      </c>
      <c r="AN59" s="198">
        <v>0</v>
      </c>
      <c r="AO59" s="198">
        <v>292.62</v>
      </c>
      <c r="AP59" s="198">
        <v>0</v>
      </c>
    </row>
    <row r="60" spans="1:42">
      <c r="A60" t="s">
        <v>102</v>
      </c>
      <c r="B60" s="198">
        <v>0</v>
      </c>
      <c r="C60" s="198">
        <v>16.600000000000001</v>
      </c>
      <c r="D60" s="198">
        <v>0.23</v>
      </c>
      <c r="E60" s="198">
        <v>0</v>
      </c>
      <c r="F60" s="198">
        <v>27.19</v>
      </c>
      <c r="G60" s="198">
        <v>0</v>
      </c>
      <c r="H60" s="198">
        <v>0</v>
      </c>
      <c r="I60" s="198">
        <v>8.91</v>
      </c>
      <c r="J60" s="198">
        <v>6.02</v>
      </c>
      <c r="K60" s="198">
        <v>42.44</v>
      </c>
      <c r="L60" s="198">
        <v>0.31</v>
      </c>
      <c r="M60" s="198">
        <v>1.6</v>
      </c>
      <c r="N60" s="198">
        <v>1.48</v>
      </c>
      <c r="O60" s="198">
        <v>12.59</v>
      </c>
      <c r="P60" s="198">
        <v>0.71</v>
      </c>
      <c r="Q60" s="198">
        <v>0.27</v>
      </c>
      <c r="R60" s="198">
        <v>-48.05</v>
      </c>
      <c r="S60" s="198">
        <v>0.33</v>
      </c>
      <c r="T60" s="198">
        <v>0</v>
      </c>
      <c r="U60" s="198">
        <v>1.1200000000000001</v>
      </c>
      <c r="V60" s="198">
        <v>0.18</v>
      </c>
      <c r="W60" s="198">
        <v>1.07</v>
      </c>
      <c r="X60" s="198">
        <v>1.23</v>
      </c>
      <c r="Y60" s="198">
        <v>0</v>
      </c>
      <c r="Z60" s="198">
        <v>3.48</v>
      </c>
      <c r="AA60" s="198">
        <v>0.95</v>
      </c>
      <c r="AB60" s="198">
        <v>0</v>
      </c>
      <c r="AC60" s="198">
        <v>23.24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39.340000000000003</v>
      </c>
      <c r="AJ60" s="198">
        <v>0</v>
      </c>
      <c r="AK60" s="198">
        <v>5.33</v>
      </c>
      <c r="AL60" s="198">
        <v>0</v>
      </c>
      <c r="AM60" s="198">
        <v>0</v>
      </c>
      <c r="AN60" s="198">
        <v>0</v>
      </c>
      <c r="AO60" s="198">
        <v>292.62</v>
      </c>
      <c r="AP60" s="198">
        <v>0</v>
      </c>
    </row>
    <row r="61" spans="1:42">
      <c r="A61" t="s">
        <v>103</v>
      </c>
      <c r="B61" s="198">
        <v>0</v>
      </c>
      <c r="C61" s="198">
        <v>16.600000000000001</v>
      </c>
      <c r="D61" s="198">
        <v>0.23</v>
      </c>
      <c r="E61" s="198">
        <v>0</v>
      </c>
      <c r="F61" s="198">
        <v>27.19</v>
      </c>
      <c r="G61" s="198">
        <v>0</v>
      </c>
      <c r="H61" s="198">
        <v>0</v>
      </c>
      <c r="I61" s="198">
        <v>8.91</v>
      </c>
      <c r="J61" s="198">
        <v>6.02</v>
      </c>
      <c r="K61" s="198">
        <v>7.3</v>
      </c>
      <c r="L61" s="198">
        <v>0.31</v>
      </c>
      <c r="M61" s="198">
        <v>1.6</v>
      </c>
      <c r="N61" s="198">
        <v>1.48</v>
      </c>
      <c r="O61" s="198">
        <v>17.09</v>
      </c>
      <c r="P61" s="198">
        <v>0.71</v>
      </c>
      <c r="Q61" s="198">
        <v>0.27</v>
      </c>
      <c r="R61" s="198">
        <v>-96.62</v>
      </c>
      <c r="S61" s="198">
        <v>0.33</v>
      </c>
      <c r="T61" s="198">
        <v>0</v>
      </c>
      <c r="U61" s="198">
        <v>1.1200000000000001</v>
      </c>
      <c r="V61" s="198">
        <v>0.18</v>
      </c>
      <c r="W61" s="198">
        <v>1.07</v>
      </c>
      <c r="X61" s="198">
        <v>1.23</v>
      </c>
      <c r="Y61" s="198">
        <v>0</v>
      </c>
      <c r="Z61" s="198">
        <v>3.48</v>
      </c>
      <c r="AA61" s="198">
        <v>0.95</v>
      </c>
      <c r="AB61" s="198">
        <v>0</v>
      </c>
      <c r="AC61" s="198">
        <v>23.24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40.64</v>
      </c>
      <c r="AJ61" s="198">
        <v>0</v>
      </c>
      <c r="AK61" s="198">
        <v>5.33</v>
      </c>
      <c r="AL61" s="198">
        <v>0</v>
      </c>
      <c r="AM61" s="198">
        <v>0</v>
      </c>
      <c r="AN61" s="198">
        <v>0</v>
      </c>
      <c r="AO61" s="198">
        <v>292.62</v>
      </c>
      <c r="AP61" s="198">
        <v>0</v>
      </c>
    </row>
    <row r="62" spans="1:42">
      <c r="A62" t="s">
        <v>104</v>
      </c>
      <c r="B62" s="198">
        <v>0</v>
      </c>
      <c r="C62" s="198">
        <v>16.600000000000001</v>
      </c>
      <c r="D62" s="198">
        <v>0.23</v>
      </c>
      <c r="E62" s="198">
        <v>0</v>
      </c>
      <c r="F62" s="198">
        <v>27.19</v>
      </c>
      <c r="G62" s="198">
        <v>0</v>
      </c>
      <c r="H62" s="198">
        <v>0</v>
      </c>
      <c r="I62" s="198">
        <v>8.91</v>
      </c>
      <c r="J62" s="198">
        <v>6.02</v>
      </c>
      <c r="K62" s="198">
        <v>7.3</v>
      </c>
      <c r="L62" s="198">
        <v>0.31</v>
      </c>
      <c r="M62" s="198">
        <v>1.6</v>
      </c>
      <c r="N62" s="198">
        <v>1.48</v>
      </c>
      <c r="O62" s="198">
        <v>17.09</v>
      </c>
      <c r="P62" s="198">
        <v>0.71</v>
      </c>
      <c r="Q62" s="198">
        <v>0.27</v>
      </c>
      <c r="R62" s="198">
        <v>-96.62</v>
      </c>
      <c r="S62" s="198">
        <v>0.33</v>
      </c>
      <c r="T62" s="198">
        <v>0</v>
      </c>
      <c r="U62" s="198">
        <v>1.1200000000000001</v>
      </c>
      <c r="V62" s="198">
        <v>0.18</v>
      </c>
      <c r="W62" s="198">
        <v>1.07</v>
      </c>
      <c r="X62" s="198">
        <v>1.23</v>
      </c>
      <c r="Y62" s="198">
        <v>0</v>
      </c>
      <c r="Z62" s="198">
        <v>3.48</v>
      </c>
      <c r="AA62" s="198">
        <v>0.95</v>
      </c>
      <c r="AB62" s="198">
        <v>0</v>
      </c>
      <c r="AC62" s="198">
        <v>23.24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40.64</v>
      </c>
      <c r="AJ62" s="198">
        <v>0</v>
      </c>
      <c r="AK62" s="198">
        <v>5.33</v>
      </c>
      <c r="AL62" s="198">
        <v>0</v>
      </c>
      <c r="AM62" s="198">
        <v>0</v>
      </c>
      <c r="AN62" s="198">
        <v>0</v>
      </c>
      <c r="AO62" s="198">
        <v>292.62</v>
      </c>
      <c r="AP62" s="198">
        <v>0</v>
      </c>
    </row>
    <row r="63" spans="1:42">
      <c r="A63" t="s">
        <v>105</v>
      </c>
      <c r="B63" s="198">
        <v>0</v>
      </c>
      <c r="C63" s="198">
        <v>16.600000000000001</v>
      </c>
      <c r="D63" s="198">
        <v>0.23</v>
      </c>
      <c r="E63" s="198">
        <v>0</v>
      </c>
      <c r="F63" s="198">
        <v>27.19</v>
      </c>
      <c r="G63" s="198">
        <v>0</v>
      </c>
      <c r="H63" s="198">
        <v>0</v>
      </c>
      <c r="I63" s="198">
        <v>8.91</v>
      </c>
      <c r="J63" s="198">
        <v>6.02</v>
      </c>
      <c r="K63" s="198">
        <v>7.3</v>
      </c>
      <c r="L63" s="198">
        <v>0.31</v>
      </c>
      <c r="M63" s="198">
        <v>1.6</v>
      </c>
      <c r="N63" s="198">
        <v>1.48</v>
      </c>
      <c r="O63" s="198">
        <v>17.09</v>
      </c>
      <c r="P63" s="198">
        <v>0.71</v>
      </c>
      <c r="Q63" s="198">
        <v>0.27</v>
      </c>
      <c r="R63" s="198">
        <v>-126.52</v>
      </c>
      <c r="S63" s="198">
        <v>0.33</v>
      </c>
      <c r="T63" s="198">
        <v>0</v>
      </c>
      <c r="U63" s="198">
        <v>1.1200000000000001</v>
      </c>
      <c r="V63" s="198">
        <v>0.18</v>
      </c>
      <c r="W63" s="198">
        <v>1.07</v>
      </c>
      <c r="X63" s="198">
        <v>1.23</v>
      </c>
      <c r="Y63" s="198">
        <v>0</v>
      </c>
      <c r="Z63" s="198">
        <v>3.48</v>
      </c>
      <c r="AA63" s="198">
        <v>0.95</v>
      </c>
      <c r="AB63" s="198">
        <v>0</v>
      </c>
      <c r="AC63" s="198">
        <v>23.24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39.340000000000003</v>
      </c>
      <c r="AJ63" s="198">
        <v>0</v>
      </c>
      <c r="AK63" s="198">
        <v>5.33</v>
      </c>
      <c r="AL63" s="198">
        <v>0</v>
      </c>
      <c r="AM63" s="198">
        <v>0</v>
      </c>
      <c r="AN63" s="198">
        <v>0</v>
      </c>
      <c r="AO63" s="198">
        <v>292.62</v>
      </c>
      <c r="AP63" s="198">
        <v>0</v>
      </c>
    </row>
    <row r="64" spans="1:42">
      <c r="A64" t="s">
        <v>106</v>
      </c>
      <c r="B64" s="198">
        <v>0</v>
      </c>
      <c r="C64" s="198">
        <v>16.600000000000001</v>
      </c>
      <c r="D64" s="198">
        <v>0.23</v>
      </c>
      <c r="E64" s="198">
        <v>0</v>
      </c>
      <c r="F64" s="198">
        <v>27.19</v>
      </c>
      <c r="G64" s="198">
        <v>0</v>
      </c>
      <c r="H64" s="198">
        <v>0</v>
      </c>
      <c r="I64" s="198">
        <v>8.91</v>
      </c>
      <c r="J64" s="198">
        <v>6.02</v>
      </c>
      <c r="K64" s="198">
        <v>7.3</v>
      </c>
      <c r="L64" s="198">
        <v>0.31</v>
      </c>
      <c r="M64" s="198">
        <v>1.6</v>
      </c>
      <c r="N64" s="198">
        <v>1.48</v>
      </c>
      <c r="O64" s="198">
        <v>17.09</v>
      </c>
      <c r="P64" s="198">
        <v>0.71</v>
      </c>
      <c r="Q64" s="198">
        <v>-48.31</v>
      </c>
      <c r="R64" s="198">
        <v>-126.52</v>
      </c>
      <c r="S64" s="198">
        <v>0.33</v>
      </c>
      <c r="T64" s="198">
        <v>0</v>
      </c>
      <c r="U64" s="198">
        <v>1.1200000000000001</v>
      </c>
      <c r="V64" s="198">
        <v>0.18</v>
      </c>
      <c r="W64" s="198">
        <v>1.07</v>
      </c>
      <c r="X64" s="198">
        <v>1.23</v>
      </c>
      <c r="Y64" s="198">
        <v>0</v>
      </c>
      <c r="Z64" s="198">
        <v>3.48</v>
      </c>
      <c r="AA64" s="198">
        <v>0.95</v>
      </c>
      <c r="AB64" s="198">
        <v>0</v>
      </c>
      <c r="AC64" s="198">
        <v>23.24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39.340000000000003</v>
      </c>
      <c r="AJ64" s="198">
        <v>0</v>
      </c>
      <c r="AK64" s="198">
        <v>5.33</v>
      </c>
      <c r="AL64" s="198">
        <v>0</v>
      </c>
      <c r="AM64" s="198">
        <v>0</v>
      </c>
      <c r="AN64" s="198">
        <v>0</v>
      </c>
      <c r="AO64" s="198">
        <v>292.62</v>
      </c>
      <c r="AP64" s="198">
        <v>0</v>
      </c>
    </row>
    <row r="65" spans="1:42">
      <c r="A65" t="s">
        <v>107</v>
      </c>
      <c r="B65" s="198">
        <v>0</v>
      </c>
      <c r="C65" s="198">
        <v>16.600000000000001</v>
      </c>
      <c r="D65" s="198">
        <v>0.23</v>
      </c>
      <c r="E65" s="198">
        <v>0</v>
      </c>
      <c r="F65" s="198">
        <v>27.19</v>
      </c>
      <c r="G65" s="198">
        <v>0</v>
      </c>
      <c r="H65" s="198">
        <v>0</v>
      </c>
      <c r="I65" s="198">
        <v>8.91</v>
      </c>
      <c r="J65" s="198">
        <v>6.02</v>
      </c>
      <c r="K65" s="198">
        <v>7.3</v>
      </c>
      <c r="L65" s="198">
        <v>0.31</v>
      </c>
      <c r="M65" s="198">
        <v>1.6</v>
      </c>
      <c r="N65" s="198">
        <v>1.48</v>
      </c>
      <c r="O65" s="198">
        <v>17.09</v>
      </c>
      <c r="P65" s="198">
        <v>0.71</v>
      </c>
      <c r="Q65" s="198">
        <v>-67.739999999999995</v>
      </c>
      <c r="R65" s="198">
        <v>-126.52</v>
      </c>
      <c r="S65" s="198">
        <v>0.33</v>
      </c>
      <c r="T65" s="198">
        <v>0</v>
      </c>
      <c r="U65" s="198">
        <v>1.1200000000000001</v>
      </c>
      <c r="V65" s="198">
        <v>0.18</v>
      </c>
      <c r="W65" s="198">
        <v>1.07</v>
      </c>
      <c r="X65" s="198">
        <v>1.23</v>
      </c>
      <c r="Y65" s="198">
        <v>0</v>
      </c>
      <c r="Z65" s="198">
        <v>3.48</v>
      </c>
      <c r="AA65" s="198">
        <v>0.95</v>
      </c>
      <c r="AB65" s="198">
        <v>0</v>
      </c>
      <c r="AC65" s="198">
        <v>23.24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39.340000000000003</v>
      </c>
      <c r="AJ65" s="198">
        <v>0</v>
      </c>
      <c r="AK65" s="198">
        <v>5.33</v>
      </c>
      <c r="AL65" s="198">
        <v>0</v>
      </c>
      <c r="AM65" s="198">
        <v>0</v>
      </c>
      <c r="AN65" s="198">
        <v>0</v>
      </c>
      <c r="AO65" s="198">
        <v>292.62</v>
      </c>
      <c r="AP65" s="198">
        <v>0</v>
      </c>
    </row>
    <row r="66" spans="1:42">
      <c r="A66" t="s">
        <v>108</v>
      </c>
      <c r="B66" s="198">
        <v>0</v>
      </c>
      <c r="C66" s="198">
        <v>16.600000000000001</v>
      </c>
      <c r="D66" s="198">
        <v>0.23</v>
      </c>
      <c r="E66" s="198">
        <v>0</v>
      </c>
      <c r="F66" s="198">
        <v>27.19</v>
      </c>
      <c r="G66" s="198">
        <v>0</v>
      </c>
      <c r="H66" s="198">
        <v>0</v>
      </c>
      <c r="I66" s="198">
        <v>8.91</v>
      </c>
      <c r="J66" s="198">
        <v>6.02</v>
      </c>
      <c r="K66" s="198">
        <v>7.3</v>
      </c>
      <c r="L66" s="198">
        <v>0.31</v>
      </c>
      <c r="M66" s="198">
        <v>1.6</v>
      </c>
      <c r="N66" s="198">
        <v>1.48</v>
      </c>
      <c r="O66" s="198">
        <v>17.09</v>
      </c>
      <c r="P66" s="198">
        <v>0.71</v>
      </c>
      <c r="Q66" s="198">
        <v>-96.88</v>
      </c>
      <c r="R66" s="198">
        <v>-126.52</v>
      </c>
      <c r="S66" s="198">
        <v>0.33</v>
      </c>
      <c r="T66" s="198">
        <v>0</v>
      </c>
      <c r="U66" s="198">
        <v>1.1200000000000001</v>
      </c>
      <c r="V66" s="198">
        <v>0.18</v>
      </c>
      <c r="W66" s="198">
        <v>1.07</v>
      </c>
      <c r="X66" s="198">
        <v>1.23</v>
      </c>
      <c r="Y66" s="198">
        <v>0</v>
      </c>
      <c r="Z66" s="198">
        <v>3.48</v>
      </c>
      <c r="AA66" s="198">
        <v>0.95</v>
      </c>
      <c r="AB66" s="198">
        <v>0</v>
      </c>
      <c r="AC66" s="198">
        <v>23.24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39.340000000000003</v>
      </c>
      <c r="AJ66" s="198">
        <v>0</v>
      </c>
      <c r="AK66" s="198">
        <v>5.33</v>
      </c>
      <c r="AL66" s="198">
        <v>0</v>
      </c>
      <c r="AM66" s="198">
        <v>0</v>
      </c>
      <c r="AN66" s="198">
        <v>0</v>
      </c>
      <c r="AO66" s="198">
        <v>292.62</v>
      </c>
      <c r="AP66" s="198">
        <v>0</v>
      </c>
    </row>
    <row r="67" spans="1:42">
      <c r="A67" t="s">
        <v>109</v>
      </c>
      <c r="B67" s="198">
        <v>0</v>
      </c>
      <c r="C67" s="198">
        <v>16.829999999999998</v>
      </c>
      <c r="D67" s="198">
        <v>0.23</v>
      </c>
      <c r="E67" s="198">
        <v>0</v>
      </c>
      <c r="F67" s="198">
        <v>27.19</v>
      </c>
      <c r="G67" s="198">
        <v>0</v>
      </c>
      <c r="H67" s="198">
        <v>0</v>
      </c>
      <c r="I67" s="198">
        <v>8.91</v>
      </c>
      <c r="J67" s="198">
        <v>6.02</v>
      </c>
      <c r="K67" s="198">
        <v>7.3</v>
      </c>
      <c r="L67" s="198">
        <v>0.31</v>
      </c>
      <c r="M67" s="198">
        <v>1.6</v>
      </c>
      <c r="N67" s="198">
        <v>1.48</v>
      </c>
      <c r="O67" s="198">
        <v>17.09</v>
      </c>
      <c r="P67" s="198">
        <v>0.71</v>
      </c>
      <c r="Q67" s="198">
        <v>-96.88</v>
      </c>
      <c r="R67" s="198">
        <v>-126.52</v>
      </c>
      <c r="S67" s="198">
        <v>0.33</v>
      </c>
      <c r="T67" s="198">
        <v>0</v>
      </c>
      <c r="U67" s="198">
        <v>1.1200000000000001</v>
      </c>
      <c r="V67" s="198">
        <v>0.18</v>
      </c>
      <c r="W67" s="198">
        <v>1.07</v>
      </c>
      <c r="X67" s="198">
        <v>1.23</v>
      </c>
      <c r="Y67" s="198">
        <v>0</v>
      </c>
      <c r="Z67" s="198">
        <v>3.48</v>
      </c>
      <c r="AA67" s="198">
        <v>0.95</v>
      </c>
      <c r="AB67" s="198">
        <v>0</v>
      </c>
      <c r="AC67" s="198">
        <v>23.24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39.340000000000003</v>
      </c>
      <c r="AJ67" s="198">
        <v>0</v>
      </c>
      <c r="AK67" s="198">
        <v>6.21</v>
      </c>
      <c r="AL67" s="198">
        <v>0</v>
      </c>
      <c r="AM67" s="198">
        <v>0</v>
      </c>
      <c r="AN67" s="198">
        <v>0</v>
      </c>
      <c r="AO67" s="198">
        <v>292.62</v>
      </c>
      <c r="AP67" s="198">
        <v>0</v>
      </c>
    </row>
    <row r="68" spans="1:42">
      <c r="A68" t="s">
        <v>110</v>
      </c>
      <c r="B68" s="198">
        <v>0</v>
      </c>
      <c r="C68" s="198">
        <v>16.829999999999998</v>
      </c>
      <c r="D68" s="198">
        <v>0.23</v>
      </c>
      <c r="E68" s="198">
        <v>0</v>
      </c>
      <c r="F68" s="198">
        <v>27.19</v>
      </c>
      <c r="G68" s="198">
        <v>0</v>
      </c>
      <c r="H68" s="198">
        <v>0</v>
      </c>
      <c r="I68" s="198">
        <v>8.91</v>
      </c>
      <c r="J68" s="198">
        <v>6.02</v>
      </c>
      <c r="K68" s="198">
        <v>7.3</v>
      </c>
      <c r="L68" s="198">
        <v>0.31</v>
      </c>
      <c r="M68" s="198">
        <v>1.6</v>
      </c>
      <c r="N68" s="198">
        <v>1.48</v>
      </c>
      <c r="O68" s="198">
        <v>17.09</v>
      </c>
      <c r="P68" s="198">
        <v>0.71</v>
      </c>
      <c r="Q68" s="198">
        <v>-119.95</v>
      </c>
      <c r="R68" s="198">
        <v>-126.52</v>
      </c>
      <c r="S68" s="198">
        <v>0.33</v>
      </c>
      <c r="T68" s="198">
        <v>0</v>
      </c>
      <c r="U68" s="198">
        <v>1.1200000000000001</v>
      </c>
      <c r="V68" s="198">
        <v>0.18</v>
      </c>
      <c r="W68" s="198">
        <v>1.07</v>
      </c>
      <c r="X68" s="198">
        <v>1.23</v>
      </c>
      <c r="Y68" s="198">
        <v>0</v>
      </c>
      <c r="Z68" s="198">
        <v>3.48</v>
      </c>
      <c r="AA68" s="198">
        <v>0.95</v>
      </c>
      <c r="AB68" s="198">
        <v>0</v>
      </c>
      <c r="AC68" s="198">
        <v>26.11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45.49</v>
      </c>
      <c r="AJ68" s="198">
        <v>0</v>
      </c>
      <c r="AK68" s="198">
        <v>6.21</v>
      </c>
      <c r="AL68" s="198">
        <v>0</v>
      </c>
      <c r="AM68" s="198">
        <v>0</v>
      </c>
      <c r="AN68" s="198">
        <v>0</v>
      </c>
      <c r="AO68" s="198">
        <v>292.62</v>
      </c>
      <c r="AP68" s="198">
        <v>0</v>
      </c>
    </row>
    <row r="69" spans="1:42">
      <c r="A69" t="s">
        <v>111</v>
      </c>
      <c r="B69" s="198">
        <v>0</v>
      </c>
      <c r="C69" s="198">
        <v>16.829999999999998</v>
      </c>
      <c r="D69" s="198">
        <v>0.23</v>
      </c>
      <c r="E69" s="198">
        <v>0</v>
      </c>
      <c r="F69" s="198">
        <v>27.19</v>
      </c>
      <c r="G69" s="198">
        <v>0</v>
      </c>
      <c r="H69" s="198">
        <v>0</v>
      </c>
      <c r="I69" s="198">
        <v>8.91</v>
      </c>
      <c r="J69" s="198">
        <v>6.02</v>
      </c>
      <c r="K69" s="198">
        <v>7.3</v>
      </c>
      <c r="L69" s="198">
        <v>0.31</v>
      </c>
      <c r="M69" s="198">
        <v>1.6</v>
      </c>
      <c r="N69" s="198">
        <v>1.48</v>
      </c>
      <c r="O69" s="198">
        <v>17.09</v>
      </c>
      <c r="P69" s="198">
        <v>0.71</v>
      </c>
      <c r="Q69" s="198">
        <v>-145.46</v>
      </c>
      <c r="R69" s="198">
        <v>-126.52</v>
      </c>
      <c r="S69" s="198">
        <v>0.33</v>
      </c>
      <c r="T69" s="198">
        <v>0</v>
      </c>
      <c r="U69" s="198">
        <v>1.1200000000000001</v>
      </c>
      <c r="V69" s="198">
        <v>0.18</v>
      </c>
      <c r="W69" s="198">
        <v>1.07</v>
      </c>
      <c r="X69" s="198">
        <v>1.23</v>
      </c>
      <c r="Y69" s="198">
        <v>0</v>
      </c>
      <c r="Z69" s="198">
        <v>3.48</v>
      </c>
      <c r="AA69" s="198">
        <v>0.95</v>
      </c>
      <c r="AB69" s="198">
        <v>0</v>
      </c>
      <c r="AC69" s="198">
        <v>26.11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45.49</v>
      </c>
      <c r="AJ69" s="198">
        <v>0</v>
      </c>
      <c r="AK69" s="198">
        <v>6.21</v>
      </c>
      <c r="AL69" s="198">
        <v>0</v>
      </c>
      <c r="AM69" s="198">
        <v>0</v>
      </c>
      <c r="AN69" s="198">
        <v>0</v>
      </c>
      <c r="AO69" s="198">
        <v>292.62</v>
      </c>
      <c r="AP69" s="198">
        <v>0</v>
      </c>
    </row>
    <row r="70" spans="1:42">
      <c r="A70" t="s">
        <v>112</v>
      </c>
      <c r="B70" s="198">
        <v>0</v>
      </c>
      <c r="C70" s="198">
        <v>16.829999999999998</v>
      </c>
      <c r="D70" s="198">
        <v>0.23</v>
      </c>
      <c r="E70" s="198">
        <v>0</v>
      </c>
      <c r="F70" s="198">
        <v>27.19</v>
      </c>
      <c r="G70" s="198">
        <v>0</v>
      </c>
      <c r="H70" s="198">
        <v>0</v>
      </c>
      <c r="I70" s="198">
        <v>8.91</v>
      </c>
      <c r="J70" s="198">
        <v>6.02</v>
      </c>
      <c r="K70" s="198">
        <v>7.3</v>
      </c>
      <c r="L70" s="198">
        <v>0.31</v>
      </c>
      <c r="M70" s="198">
        <v>1.6</v>
      </c>
      <c r="N70" s="198">
        <v>1.48</v>
      </c>
      <c r="O70" s="198">
        <v>17.09</v>
      </c>
      <c r="P70" s="198">
        <v>0.71</v>
      </c>
      <c r="Q70" s="198">
        <v>-145.46</v>
      </c>
      <c r="R70" s="198">
        <v>-126.52</v>
      </c>
      <c r="S70" s="198">
        <v>0.33</v>
      </c>
      <c r="T70" s="198">
        <v>0</v>
      </c>
      <c r="U70" s="198">
        <v>1.1200000000000001</v>
      </c>
      <c r="V70" s="198">
        <v>0.18</v>
      </c>
      <c r="W70" s="198">
        <v>1.07</v>
      </c>
      <c r="X70" s="198">
        <v>1.23</v>
      </c>
      <c r="Y70" s="198">
        <v>0</v>
      </c>
      <c r="Z70" s="198">
        <v>3.48</v>
      </c>
      <c r="AA70" s="198">
        <v>0.95</v>
      </c>
      <c r="AB70" s="198">
        <v>0</v>
      </c>
      <c r="AC70" s="198">
        <v>26.11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45.49</v>
      </c>
      <c r="AJ70" s="198">
        <v>0</v>
      </c>
      <c r="AK70" s="198">
        <v>6.21</v>
      </c>
      <c r="AL70" s="198">
        <v>0</v>
      </c>
      <c r="AM70" s="198">
        <v>0</v>
      </c>
      <c r="AN70" s="198">
        <v>0</v>
      </c>
      <c r="AO70" s="198">
        <v>292.62</v>
      </c>
      <c r="AP70" s="198">
        <v>0</v>
      </c>
    </row>
    <row r="71" spans="1:42">
      <c r="A71" t="s">
        <v>113</v>
      </c>
      <c r="B71" s="198">
        <v>0</v>
      </c>
      <c r="C71" s="198">
        <v>16.829999999999998</v>
      </c>
      <c r="D71" s="198">
        <v>0.23</v>
      </c>
      <c r="E71" s="198">
        <v>0</v>
      </c>
      <c r="F71" s="198">
        <v>27.19</v>
      </c>
      <c r="G71" s="198">
        <v>0</v>
      </c>
      <c r="H71" s="198">
        <v>0</v>
      </c>
      <c r="I71" s="198">
        <v>8.91</v>
      </c>
      <c r="J71" s="198">
        <v>6.02</v>
      </c>
      <c r="K71" s="198">
        <v>7.3</v>
      </c>
      <c r="L71" s="198">
        <v>0.31</v>
      </c>
      <c r="M71" s="198">
        <v>1.6</v>
      </c>
      <c r="N71" s="198">
        <v>1.48</v>
      </c>
      <c r="O71" s="198">
        <v>17.09</v>
      </c>
      <c r="P71" s="198">
        <v>0.71</v>
      </c>
      <c r="Q71" s="198">
        <v>-96.88</v>
      </c>
      <c r="R71" s="198">
        <v>-126.52</v>
      </c>
      <c r="S71" s="198">
        <v>0.33</v>
      </c>
      <c r="T71" s="198">
        <v>0</v>
      </c>
      <c r="U71" s="198">
        <v>1.1200000000000001</v>
      </c>
      <c r="V71" s="198">
        <v>0.18</v>
      </c>
      <c r="W71" s="198">
        <v>1.07</v>
      </c>
      <c r="X71" s="198">
        <v>1.23</v>
      </c>
      <c r="Y71" s="198">
        <v>0</v>
      </c>
      <c r="Z71" s="198">
        <v>3.48</v>
      </c>
      <c r="AA71" s="198">
        <v>0.95</v>
      </c>
      <c r="AB71" s="198">
        <v>0</v>
      </c>
      <c r="AC71" s="198">
        <v>23.24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39.340000000000003</v>
      </c>
      <c r="AJ71" s="198">
        <v>0</v>
      </c>
      <c r="AK71" s="198">
        <v>4.66</v>
      </c>
      <c r="AL71" s="198">
        <v>0</v>
      </c>
      <c r="AM71" s="198">
        <v>0</v>
      </c>
      <c r="AN71" s="198">
        <v>0</v>
      </c>
      <c r="AO71" s="198">
        <v>292.62</v>
      </c>
      <c r="AP71" s="198">
        <v>0</v>
      </c>
    </row>
    <row r="72" spans="1:42">
      <c r="A72" t="s">
        <v>114</v>
      </c>
      <c r="B72" s="198">
        <v>0</v>
      </c>
      <c r="C72" s="198">
        <v>16.829999999999998</v>
      </c>
      <c r="D72" s="198">
        <v>0.23</v>
      </c>
      <c r="E72" s="198">
        <v>0</v>
      </c>
      <c r="F72" s="198">
        <v>27.19</v>
      </c>
      <c r="G72" s="198">
        <v>0</v>
      </c>
      <c r="H72" s="198">
        <v>0</v>
      </c>
      <c r="I72" s="198">
        <v>8.91</v>
      </c>
      <c r="J72" s="198">
        <v>6.02</v>
      </c>
      <c r="K72" s="198">
        <v>7.3</v>
      </c>
      <c r="L72" s="198">
        <v>0.31</v>
      </c>
      <c r="M72" s="198">
        <v>1.6</v>
      </c>
      <c r="N72" s="198">
        <v>1.48</v>
      </c>
      <c r="O72" s="198">
        <v>17.09</v>
      </c>
      <c r="P72" s="198">
        <v>0.71</v>
      </c>
      <c r="Q72" s="198">
        <v>-116.31</v>
      </c>
      <c r="R72" s="198">
        <v>-126.52</v>
      </c>
      <c r="S72" s="198">
        <v>0.33</v>
      </c>
      <c r="T72" s="198">
        <v>0</v>
      </c>
      <c r="U72" s="198">
        <v>1.1200000000000001</v>
      </c>
      <c r="V72" s="198">
        <v>0.18</v>
      </c>
      <c r="W72" s="198">
        <v>1.07</v>
      </c>
      <c r="X72" s="198">
        <v>1.23</v>
      </c>
      <c r="Y72" s="198">
        <v>0</v>
      </c>
      <c r="Z72" s="198">
        <v>3.48</v>
      </c>
      <c r="AA72" s="198">
        <v>0.95</v>
      </c>
      <c r="AB72" s="198">
        <v>0</v>
      </c>
      <c r="AC72" s="198">
        <v>23.24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39.340000000000003</v>
      </c>
      <c r="AJ72" s="198">
        <v>0</v>
      </c>
      <c r="AK72" s="198">
        <v>4.66</v>
      </c>
      <c r="AL72" s="198">
        <v>0</v>
      </c>
      <c r="AM72" s="198">
        <v>0</v>
      </c>
      <c r="AN72" s="198">
        <v>0</v>
      </c>
      <c r="AO72" s="198">
        <v>292.62</v>
      </c>
      <c r="AP72" s="198">
        <v>0</v>
      </c>
    </row>
    <row r="73" spans="1:42">
      <c r="A73" t="s">
        <v>115</v>
      </c>
      <c r="B73" s="198">
        <v>0</v>
      </c>
      <c r="C73" s="198">
        <v>16.829999999999998</v>
      </c>
      <c r="D73" s="198">
        <v>0.23</v>
      </c>
      <c r="E73" s="198">
        <v>0</v>
      </c>
      <c r="F73" s="198">
        <v>27.19</v>
      </c>
      <c r="G73" s="198">
        <v>0</v>
      </c>
      <c r="H73" s="198">
        <v>0</v>
      </c>
      <c r="I73" s="198">
        <v>1.66</v>
      </c>
      <c r="J73" s="198">
        <v>4.33</v>
      </c>
      <c r="K73" s="198">
        <v>7.3</v>
      </c>
      <c r="L73" s="198">
        <v>0.31</v>
      </c>
      <c r="M73" s="198">
        <v>1.6</v>
      </c>
      <c r="N73" s="198">
        <v>1.48</v>
      </c>
      <c r="O73" s="198">
        <v>17.09</v>
      </c>
      <c r="P73" s="198">
        <v>0.71</v>
      </c>
      <c r="Q73" s="198">
        <v>-116.31</v>
      </c>
      <c r="R73" s="198">
        <v>-126.52</v>
      </c>
      <c r="S73" s="198">
        <v>0.33</v>
      </c>
      <c r="T73" s="198">
        <v>0</v>
      </c>
      <c r="U73" s="198">
        <v>1.1200000000000001</v>
      </c>
      <c r="V73" s="198">
        <v>0.18</v>
      </c>
      <c r="W73" s="198">
        <v>1.89</v>
      </c>
      <c r="X73" s="198">
        <v>1.23</v>
      </c>
      <c r="Y73" s="198">
        <v>0</v>
      </c>
      <c r="Z73" s="198">
        <v>3.48</v>
      </c>
      <c r="AA73" s="198">
        <v>0.95</v>
      </c>
      <c r="AB73" s="198">
        <v>0</v>
      </c>
      <c r="AC73" s="198">
        <v>23.24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39.340000000000003</v>
      </c>
      <c r="AJ73" s="198">
        <v>0</v>
      </c>
      <c r="AK73" s="198">
        <v>4.66</v>
      </c>
      <c r="AL73" s="198">
        <v>0</v>
      </c>
      <c r="AM73" s="198">
        <v>0</v>
      </c>
      <c r="AN73" s="198">
        <v>0</v>
      </c>
      <c r="AO73" s="198">
        <v>292.62</v>
      </c>
      <c r="AP73" s="198">
        <v>0</v>
      </c>
    </row>
    <row r="74" spans="1:42">
      <c r="A74" t="s">
        <v>116</v>
      </c>
      <c r="B74" s="198">
        <v>0</v>
      </c>
      <c r="C74" s="198">
        <v>16.829999999999998</v>
      </c>
      <c r="D74" s="198">
        <v>0.23</v>
      </c>
      <c r="E74" s="198">
        <v>0</v>
      </c>
      <c r="F74" s="198">
        <v>27.19</v>
      </c>
      <c r="G74" s="198">
        <v>0</v>
      </c>
      <c r="H74" s="198">
        <v>0</v>
      </c>
      <c r="I74" s="198">
        <v>0</v>
      </c>
      <c r="J74" s="198">
        <v>4.33</v>
      </c>
      <c r="K74" s="198">
        <v>7.3</v>
      </c>
      <c r="L74" s="198">
        <v>0.31</v>
      </c>
      <c r="M74" s="198">
        <v>1.6</v>
      </c>
      <c r="N74" s="198">
        <v>1.48</v>
      </c>
      <c r="O74" s="198">
        <v>17.09</v>
      </c>
      <c r="P74" s="198">
        <v>0.71</v>
      </c>
      <c r="Q74" s="198">
        <v>-145.46</v>
      </c>
      <c r="R74" s="198">
        <v>-126.52</v>
      </c>
      <c r="S74" s="198">
        <v>0.33</v>
      </c>
      <c r="T74" s="198">
        <v>0</v>
      </c>
      <c r="U74" s="198">
        <v>1.1200000000000001</v>
      </c>
      <c r="V74" s="198">
        <v>0.18</v>
      </c>
      <c r="W74" s="198">
        <v>1.89</v>
      </c>
      <c r="X74" s="198">
        <v>1.23</v>
      </c>
      <c r="Y74" s="198">
        <v>0</v>
      </c>
      <c r="Z74" s="198">
        <v>3.48</v>
      </c>
      <c r="AA74" s="198">
        <v>0.95</v>
      </c>
      <c r="AB74" s="198">
        <v>0</v>
      </c>
      <c r="AC74" s="198">
        <v>23.24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39.340000000000003</v>
      </c>
      <c r="AJ74" s="198">
        <v>0</v>
      </c>
      <c r="AK74" s="198">
        <v>4.66</v>
      </c>
      <c r="AL74" s="198">
        <v>0</v>
      </c>
      <c r="AM74" s="198">
        <v>0</v>
      </c>
      <c r="AN74" s="198">
        <v>0</v>
      </c>
      <c r="AO74" s="198">
        <v>292.62</v>
      </c>
      <c r="AP74" s="198">
        <v>0</v>
      </c>
    </row>
    <row r="75" spans="1:42">
      <c r="A75" t="s">
        <v>117</v>
      </c>
      <c r="B75" s="198">
        <v>0</v>
      </c>
      <c r="C75" s="198">
        <v>15.91</v>
      </c>
      <c r="D75" s="198">
        <v>0.92</v>
      </c>
      <c r="E75" s="198">
        <v>0</v>
      </c>
      <c r="F75" s="198">
        <v>27.19</v>
      </c>
      <c r="G75" s="198">
        <v>0</v>
      </c>
      <c r="H75" s="198">
        <v>0</v>
      </c>
      <c r="I75" s="198">
        <v>0</v>
      </c>
      <c r="J75" s="198">
        <v>4.33</v>
      </c>
      <c r="K75" s="198">
        <v>7.3</v>
      </c>
      <c r="L75" s="198">
        <v>0.31</v>
      </c>
      <c r="M75" s="198">
        <v>1.6</v>
      </c>
      <c r="N75" s="198">
        <v>1.48</v>
      </c>
      <c r="O75" s="198">
        <v>17.09</v>
      </c>
      <c r="P75" s="198">
        <v>0.71</v>
      </c>
      <c r="Q75" s="198">
        <v>-0.63</v>
      </c>
      <c r="R75" s="198">
        <v>-2.98</v>
      </c>
      <c r="S75" s="198">
        <v>0.33</v>
      </c>
      <c r="T75" s="198">
        <v>0</v>
      </c>
      <c r="U75" s="198">
        <v>1.1200000000000001</v>
      </c>
      <c r="V75" s="198">
        <v>0.18</v>
      </c>
      <c r="W75" s="198">
        <v>1.89</v>
      </c>
      <c r="X75" s="198">
        <v>1.23</v>
      </c>
      <c r="Y75" s="198">
        <v>0</v>
      </c>
      <c r="Z75" s="198">
        <v>3.48</v>
      </c>
      <c r="AA75" s="198">
        <v>0.95</v>
      </c>
      <c r="AB75" s="198">
        <v>0</v>
      </c>
      <c r="AC75" s="198">
        <v>23.24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39.340000000000003</v>
      </c>
      <c r="AJ75" s="198">
        <v>0</v>
      </c>
      <c r="AK75" s="198">
        <v>4.66</v>
      </c>
      <c r="AL75" s="198">
        <v>0</v>
      </c>
      <c r="AM75" s="198">
        <v>0</v>
      </c>
      <c r="AN75" s="198">
        <v>0</v>
      </c>
      <c r="AO75" s="198">
        <v>305.07</v>
      </c>
      <c r="AP75" s="198">
        <v>0</v>
      </c>
    </row>
    <row r="76" spans="1:42">
      <c r="A76" t="s">
        <v>118</v>
      </c>
      <c r="B76" s="198">
        <v>0</v>
      </c>
      <c r="C76" s="198">
        <v>15.45</v>
      </c>
      <c r="D76" s="198">
        <v>1.84</v>
      </c>
      <c r="E76" s="198">
        <v>0</v>
      </c>
      <c r="F76" s="198">
        <v>27.19</v>
      </c>
      <c r="G76" s="198">
        <v>0</v>
      </c>
      <c r="H76" s="198">
        <v>0</v>
      </c>
      <c r="I76" s="198">
        <v>0</v>
      </c>
      <c r="J76" s="198">
        <v>4.33</v>
      </c>
      <c r="K76" s="198">
        <v>7.3</v>
      </c>
      <c r="L76" s="198">
        <v>0.31</v>
      </c>
      <c r="M76" s="198">
        <v>1.6</v>
      </c>
      <c r="N76" s="198">
        <v>1.48</v>
      </c>
      <c r="O76" s="198">
        <v>17.09</v>
      </c>
      <c r="P76" s="198">
        <v>0.71</v>
      </c>
      <c r="Q76" s="198">
        <v>-0.99</v>
      </c>
      <c r="R76" s="198">
        <v>-2.98</v>
      </c>
      <c r="S76" s="198">
        <v>0.33</v>
      </c>
      <c r="T76" s="198">
        <v>0</v>
      </c>
      <c r="U76" s="198">
        <v>1.1200000000000001</v>
      </c>
      <c r="V76" s="198">
        <v>0.18</v>
      </c>
      <c r="W76" s="198">
        <v>1.89</v>
      </c>
      <c r="X76" s="198">
        <v>1.23</v>
      </c>
      <c r="Y76" s="198">
        <v>0</v>
      </c>
      <c r="Z76" s="198">
        <v>3.48</v>
      </c>
      <c r="AA76" s="198">
        <v>0.95</v>
      </c>
      <c r="AB76" s="198">
        <v>0</v>
      </c>
      <c r="AC76" s="198">
        <v>23.24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39.340000000000003</v>
      </c>
      <c r="AJ76" s="198">
        <v>0</v>
      </c>
      <c r="AK76" s="198">
        <v>4.66</v>
      </c>
      <c r="AL76" s="198">
        <v>0</v>
      </c>
      <c r="AM76" s="198">
        <v>0</v>
      </c>
      <c r="AN76" s="198">
        <v>0</v>
      </c>
      <c r="AO76" s="198">
        <v>305.07</v>
      </c>
      <c r="AP76" s="198">
        <v>0</v>
      </c>
    </row>
    <row r="77" spans="1:42">
      <c r="A77" t="s">
        <v>119</v>
      </c>
      <c r="B77" s="198">
        <v>0</v>
      </c>
      <c r="C77" s="198">
        <v>17.3</v>
      </c>
      <c r="D77" s="198">
        <v>0</v>
      </c>
      <c r="E77" s="198">
        <v>0</v>
      </c>
      <c r="F77" s="198">
        <v>27.19</v>
      </c>
      <c r="G77" s="198">
        <v>0</v>
      </c>
      <c r="H77" s="198">
        <v>0</v>
      </c>
      <c r="I77" s="198">
        <v>7.94</v>
      </c>
      <c r="J77" s="198">
        <v>4.33</v>
      </c>
      <c r="K77" s="198">
        <v>7.3</v>
      </c>
      <c r="L77" s="198">
        <v>0.31</v>
      </c>
      <c r="M77" s="198">
        <v>1.6</v>
      </c>
      <c r="N77" s="198">
        <v>1.48</v>
      </c>
      <c r="O77" s="198">
        <v>17.09</v>
      </c>
      <c r="P77" s="198">
        <v>0.71</v>
      </c>
      <c r="Q77" s="198">
        <v>-0.99</v>
      </c>
      <c r="R77" s="198">
        <v>-2.98</v>
      </c>
      <c r="S77" s="198">
        <v>0.33</v>
      </c>
      <c r="T77" s="198">
        <v>0</v>
      </c>
      <c r="U77" s="198">
        <v>1.1200000000000001</v>
      </c>
      <c r="V77" s="198">
        <v>0.18</v>
      </c>
      <c r="W77" s="198">
        <v>1.89</v>
      </c>
      <c r="X77" s="198">
        <v>1.23</v>
      </c>
      <c r="Y77" s="198">
        <v>0</v>
      </c>
      <c r="Z77" s="198">
        <v>3.48</v>
      </c>
      <c r="AA77" s="198">
        <v>0.95</v>
      </c>
      <c r="AB77" s="198">
        <v>0</v>
      </c>
      <c r="AC77" s="198">
        <v>23.24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39.340000000000003</v>
      </c>
      <c r="AJ77" s="198">
        <v>0</v>
      </c>
      <c r="AK77" s="198">
        <v>4.66</v>
      </c>
      <c r="AL77" s="198">
        <v>0</v>
      </c>
      <c r="AM77" s="198">
        <v>0</v>
      </c>
      <c r="AN77" s="198">
        <v>0</v>
      </c>
      <c r="AO77" s="198">
        <v>305.07</v>
      </c>
      <c r="AP77" s="198">
        <v>0</v>
      </c>
    </row>
    <row r="78" spans="1:42">
      <c r="A78" t="s">
        <v>120</v>
      </c>
      <c r="B78" s="198">
        <v>0</v>
      </c>
      <c r="C78" s="198">
        <v>17.52</v>
      </c>
      <c r="D78" s="198">
        <v>0</v>
      </c>
      <c r="E78" s="198">
        <v>0</v>
      </c>
      <c r="F78" s="198">
        <v>27.19</v>
      </c>
      <c r="G78" s="198">
        <v>0</v>
      </c>
      <c r="H78" s="198">
        <v>0</v>
      </c>
      <c r="I78" s="198">
        <v>7.94</v>
      </c>
      <c r="J78" s="198">
        <v>4.33</v>
      </c>
      <c r="K78" s="198">
        <v>7.3</v>
      </c>
      <c r="L78" s="198">
        <v>0.31</v>
      </c>
      <c r="M78" s="198">
        <v>1.6</v>
      </c>
      <c r="N78" s="198">
        <v>1.48</v>
      </c>
      <c r="O78" s="198">
        <v>17.09</v>
      </c>
      <c r="P78" s="198">
        <v>0.71</v>
      </c>
      <c r="Q78" s="198">
        <v>-0.92</v>
      </c>
      <c r="R78" s="198">
        <v>-2.98</v>
      </c>
      <c r="S78" s="198">
        <v>0.33</v>
      </c>
      <c r="T78" s="198">
        <v>0</v>
      </c>
      <c r="U78" s="198">
        <v>1.1200000000000001</v>
      </c>
      <c r="V78" s="198">
        <v>0.18</v>
      </c>
      <c r="W78" s="198">
        <v>1.89</v>
      </c>
      <c r="X78" s="198">
        <v>1.23</v>
      </c>
      <c r="Y78" s="198">
        <v>0</v>
      </c>
      <c r="Z78" s="198">
        <v>3.48</v>
      </c>
      <c r="AA78" s="198">
        <v>0.95</v>
      </c>
      <c r="AB78" s="198">
        <v>0</v>
      </c>
      <c r="AC78" s="198">
        <v>23.16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39.340000000000003</v>
      </c>
      <c r="AJ78" s="198">
        <v>0</v>
      </c>
      <c r="AK78" s="198">
        <v>4.66</v>
      </c>
      <c r="AL78" s="198">
        <v>0</v>
      </c>
      <c r="AM78" s="198">
        <v>0</v>
      </c>
      <c r="AN78" s="198">
        <v>0</v>
      </c>
      <c r="AO78" s="198">
        <v>305.07</v>
      </c>
      <c r="AP78" s="198">
        <v>0</v>
      </c>
    </row>
    <row r="79" spans="1:42">
      <c r="A79" t="s">
        <v>121</v>
      </c>
      <c r="B79" s="198">
        <v>0</v>
      </c>
      <c r="C79" s="198">
        <v>17.52</v>
      </c>
      <c r="D79" s="198">
        <v>0</v>
      </c>
      <c r="E79" s="198">
        <v>0</v>
      </c>
      <c r="F79" s="198">
        <v>27.19</v>
      </c>
      <c r="G79" s="198">
        <v>0</v>
      </c>
      <c r="H79" s="198">
        <v>0</v>
      </c>
      <c r="I79" s="198">
        <v>7.94</v>
      </c>
      <c r="J79" s="198">
        <v>4.33</v>
      </c>
      <c r="K79" s="198">
        <v>7.3</v>
      </c>
      <c r="L79" s="198">
        <v>0.31</v>
      </c>
      <c r="M79" s="198">
        <v>1.6</v>
      </c>
      <c r="N79" s="198">
        <v>1.48</v>
      </c>
      <c r="O79" s="198">
        <v>2.09</v>
      </c>
      <c r="P79" s="198">
        <v>0.71</v>
      </c>
      <c r="Q79" s="198">
        <v>-0.43</v>
      </c>
      <c r="R79" s="198">
        <v>-2.98</v>
      </c>
      <c r="S79" s="198">
        <v>0.33</v>
      </c>
      <c r="T79" s="198">
        <v>0</v>
      </c>
      <c r="U79" s="198">
        <v>1.1200000000000001</v>
      </c>
      <c r="V79" s="198">
        <v>0.18</v>
      </c>
      <c r="W79" s="198">
        <v>0.57999999999999996</v>
      </c>
      <c r="X79" s="198">
        <v>1.23</v>
      </c>
      <c r="Y79" s="198">
        <v>0</v>
      </c>
      <c r="Z79" s="198">
        <v>3.48</v>
      </c>
      <c r="AA79" s="198">
        <v>0.95</v>
      </c>
      <c r="AB79" s="198">
        <v>0</v>
      </c>
      <c r="AC79" s="198">
        <v>26.11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44.81</v>
      </c>
      <c r="AJ79" s="198">
        <v>0</v>
      </c>
      <c r="AK79" s="198">
        <v>4.66</v>
      </c>
      <c r="AL79" s="198">
        <v>0</v>
      </c>
      <c r="AM79" s="198">
        <v>0</v>
      </c>
      <c r="AN79" s="198">
        <v>0</v>
      </c>
      <c r="AO79" s="198">
        <v>305.07</v>
      </c>
      <c r="AP79" s="198">
        <v>0</v>
      </c>
    </row>
    <row r="80" spans="1:42">
      <c r="A80" t="s">
        <v>122</v>
      </c>
      <c r="B80" s="198">
        <v>0</v>
      </c>
      <c r="C80" s="198">
        <v>17.52</v>
      </c>
      <c r="D80" s="198">
        <v>0</v>
      </c>
      <c r="E80" s="198">
        <v>0</v>
      </c>
      <c r="F80" s="198">
        <v>27.19</v>
      </c>
      <c r="G80" s="198">
        <v>0</v>
      </c>
      <c r="H80" s="198">
        <v>0</v>
      </c>
      <c r="I80" s="198">
        <v>7.94</v>
      </c>
      <c r="J80" s="198">
        <v>4.33</v>
      </c>
      <c r="K80" s="198">
        <v>7.3</v>
      </c>
      <c r="L80" s="198">
        <v>0.31</v>
      </c>
      <c r="M80" s="198">
        <v>1.6</v>
      </c>
      <c r="N80" s="198">
        <v>1.48</v>
      </c>
      <c r="O80" s="198">
        <v>2.09</v>
      </c>
      <c r="P80" s="198">
        <v>0.71</v>
      </c>
      <c r="Q80" s="198">
        <v>-0.92</v>
      </c>
      <c r="R80" s="198">
        <v>-2.98</v>
      </c>
      <c r="S80" s="198">
        <v>0.33</v>
      </c>
      <c r="T80" s="198">
        <v>0</v>
      </c>
      <c r="U80" s="198">
        <v>1.1200000000000001</v>
      </c>
      <c r="V80" s="198">
        <v>0.18</v>
      </c>
      <c r="W80" s="198">
        <v>0.57999999999999996</v>
      </c>
      <c r="X80" s="198">
        <v>1.23</v>
      </c>
      <c r="Y80" s="198">
        <v>0</v>
      </c>
      <c r="Z80" s="198">
        <v>3.48</v>
      </c>
      <c r="AA80" s="198">
        <v>0.95</v>
      </c>
      <c r="AB80" s="198">
        <v>0</v>
      </c>
      <c r="AC80" s="198">
        <v>26.11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44.81</v>
      </c>
      <c r="AJ80" s="198">
        <v>0</v>
      </c>
      <c r="AK80" s="198">
        <v>4.66</v>
      </c>
      <c r="AL80" s="198">
        <v>0</v>
      </c>
      <c r="AM80" s="198">
        <v>0</v>
      </c>
      <c r="AN80" s="198">
        <v>0</v>
      </c>
      <c r="AO80" s="198">
        <v>305.07</v>
      </c>
      <c r="AP80" s="198">
        <v>0</v>
      </c>
    </row>
    <row r="81" spans="1:42">
      <c r="A81" t="s">
        <v>123</v>
      </c>
      <c r="B81" s="198">
        <v>0</v>
      </c>
      <c r="C81" s="198">
        <v>17.760000000000002</v>
      </c>
      <c r="D81" s="198">
        <v>0</v>
      </c>
      <c r="E81" s="198">
        <v>0</v>
      </c>
      <c r="F81" s="198">
        <v>27.19</v>
      </c>
      <c r="G81" s="198">
        <v>0</v>
      </c>
      <c r="H81" s="198">
        <v>0</v>
      </c>
      <c r="I81" s="198">
        <v>7.94</v>
      </c>
      <c r="J81" s="198">
        <v>4.33</v>
      </c>
      <c r="K81" s="198">
        <v>7.3</v>
      </c>
      <c r="L81" s="198">
        <v>0.31</v>
      </c>
      <c r="M81" s="198">
        <v>1.64</v>
      </c>
      <c r="N81" s="198">
        <v>1.48</v>
      </c>
      <c r="O81" s="198">
        <v>2.09</v>
      </c>
      <c r="P81" s="198">
        <v>0.71</v>
      </c>
      <c r="Q81" s="198">
        <v>-0.9</v>
      </c>
      <c r="R81" s="198">
        <v>-2.98</v>
      </c>
      <c r="S81" s="198">
        <v>0.33</v>
      </c>
      <c r="T81" s="198">
        <v>0</v>
      </c>
      <c r="U81" s="198">
        <v>1.1200000000000001</v>
      </c>
      <c r="V81" s="198">
        <v>0.18</v>
      </c>
      <c r="W81" s="198">
        <v>0.57999999999999996</v>
      </c>
      <c r="X81" s="198">
        <v>1.23</v>
      </c>
      <c r="Y81" s="198">
        <v>0</v>
      </c>
      <c r="Z81" s="198">
        <v>3.48</v>
      </c>
      <c r="AA81" s="198">
        <v>0.95</v>
      </c>
      <c r="AB81" s="198">
        <v>0</v>
      </c>
      <c r="AC81" s="198">
        <v>26.11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44.81</v>
      </c>
      <c r="AJ81" s="198">
        <v>0</v>
      </c>
      <c r="AK81" s="198">
        <v>4.66</v>
      </c>
      <c r="AL81" s="198">
        <v>0</v>
      </c>
      <c r="AM81" s="198">
        <v>0</v>
      </c>
      <c r="AN81" s="198">
        <v>0</v>
      </c>
      <c r="AO81" s="198">
        <v>305.07</v>
      </c>
      <c r="AP81" s="198">
        <v>0</v>
      </c>
    </row>
    <row r="82" spans="1:42">
      <c r="A82" t="s">
        <v>124</v>
      </c>
      <c r="B82" s="198">
        <v>0</v>
      </c>
      <c r="C82" s="198">
        <v>17.52</v>
      </c>
      <c r="D82" s="198">
        <v>0</v>
      </c>
      <c r="E82" s="198">
        <v>0</v>
      </c>
      <c r="F82" s="198">
        <v>27.19</v>
      </c>
      <c r="G82" s="198">
        <v>0</v>
      </c>
      <c r="H82" s="198">
        <v>0</v>
      </c>
      <c r="I82" s="198">
        <v>7.94</v>
      </c>
      <c r="J82" s="198">
        <v>4.33</v>
      </c>
      <c r="K82" s="198">
        <v>7.3</v>
      </c>
      <c r="L82" s="198">
        <v>0.31</v>
      </c>
      <c r="M82" s="198">
        <v>1.64</v>
      </c>
      <c r="N82" s="198">
        <v>1.48</v>
      </c>
      <c r="O82" s="198">
        <v>2.09</v>
      </c>
      <c r="P82" s="198">
        <v>0.71</v>
      </c>
      <c r="Q82" s="198">
        <v>-0.9</v>
      </c>
      <c r="R82" s="198">
        <v>-2.98</v>
      </c>
      <c r="S82" s="198">
        <v>0.33</v>
      </c>
      <c r="T82" s="198">
        <v>0</v>
      </c>
      <c r="U82" s="198">
        <v>1.1200000000000001</v>
      </c>
      <c r="V82" s="198">
        <v>0.18</v>
      </c>
      <c r="W82" s="198">
        <v>0.57999999999999996</v>
      </c>
      <c r="X82" s="198">
        <v>1.23</v>
      </c>
      <c r="Y82" s="198">
        <v>0</v>
      </c>
      <c r="Z82" s="198">
        <v>3.48</v>
      </c>
      <c r="AA82" s="198">
        <v>0.95</v>
      </c>
      <c r="AB82" s="198">
        <v>0</v>
      </c>
      <c r="AC82" s="198">
        <v>26.11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44.81</v>
      </c>
      <c r="AJ82" s="198">
        <v>0</v>
      </c>
      <c r="AK82" s="198">
        <v>4.66</v>
      </c>
      <c r="AL82" s="198">
        <v>0</v>
      </c>
      <c r="AM82" s="198">
        <v>0</v>
      </c>
      <c r="AN82" s="198">
        <v>0</v>
      </c>
      <c r="AO82" s="198">
        <v>305.07</v>
      </c>
      <c r="AP82" s="198">
        <v>0</v>
      </c>
    </row>
    <row r="83" spans="1:42">
      <c r="A83" t="s">
        <v>125</v>
      </c>
      <c r="B83" s="198">
        <v>0</v>
      </c>
      <c r="C83" s="198">
        <v>17.760000000000002</v>
      </c>
      <c r="D83" s="198">
        <v>0</v>
      </c>
      <c r="E83" s="198">
        <v>0</v>
      </c>
      <c r="F83" s="198">
        <v>27.19</v>
      </c>
      <c r="G83" s="198">
        <v>0</v>
      </c>
      <c r="H83" s="198">
        <v>0</v>
      </c>
      <c r="I83" s="198">
        <v>7.94</v>
      </c>
      <c r="J83" s="198">
        <v>4.33</v>
      </c>
      <c r="K83" s="198">
        <v>7.3</v>
      </c>
      <c r="L83" s="198">
        <v>0.31</v>
      </c>
      <c r="M83" s="198">
        <v>1.64</v>
      </c>
      <c r="N83" s="198">
        <v>1.48</v>
      </c>
      <c r="O83" s="198">
        <v>2.09</v>
      </c>
      <c r="P83" s="198">
        <v>0.71</v>
      </c>
      <c r="Q83" s="198">
        <v>-0.63</v>
      </c>
      <c r="R83" s="198">
        <v>-2.54</v>
      </c>
      <c r="S83" s="198">
        <v>0.33</v>
      </c>
      <c r="T83" s="198">
        <v>0</v>
      </c>
      <c r="U83" s="198">
        <v>1.1200000000000001</v>
      </c>
      <c r="V83" s="198">
        <v>0.18</v>
      </c>
      <c r="W83" s="198">
        <v>0.57999999999999996</v>
      </c>
      <c r="X83" s="198">
        <v>1.23</v>
      </c>
      <c r="Y83" s="198">
        <v>0</v>
      </c>
      <c r="Z83" s="198">
        <v>3.48</v>
      </c>
      <c r="AA83" s="198">
        <v>0.95</v>
      </c>
      <c r="AB83" s="198">
        <v>0</v>
      </c>
      <c r="AC83" s="198">
        <v>25.84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44.81</v>
      </c>
      <c r="AJ83" s="198">
        <v>0</v>
      </c>
      <c r="AK83" s="198">
        <v>3.1</v>
      </c>
      <c r="AL83" s="198">
        <v>0</v>
      </c>
      <c r="AM83" s="198">
        <v>0</v>
      </c>
      <c r="AN83" s="198">
        <v>0</v>
      </c>
      <c r="AO83" s="198">
        <v>305.07</v>
      </c>
      <c r="AP83" s="198">
        <v>0</v>
      </c>
    </row>
    <row r="84" spans="1:42">
      <c r="A84" t="s">
        <v>126</v>
      </c>
      <c r="B84" s="198">
        <v>0</v>
      </c>
      <c r="C84" s="198">
        <v>17.760000000000002</v>
      </c>
      <c r="D84" s="198">
        <v>0</v>
      </c>
      <c r="E84" s="198">
        <v>0</v>
      </c>
      <c r="F84" s="198">
        <v>27.19</v>
      </c>
      <c r="G84" s="198">
        <v>0</v>
      </c>
      <c r="H84" s="198">
        <v>0</v>
      </c>
      <c r="I84" s="198">
        <v>7.94</v>
      </c>
      <c r="J84" s="198">
        <v>4.33</v>
      </c>
      <c r="K84" s="198">
        <v>7.3</v>
      </c>
      <c r="L84" s="198">
        <v>0.31</v>
      </c>
      <c r="M84" s="198">
        <v>1.64</v>
      </c>
      <c r="N84" s="198">
        <v>1.48</v>
      </c>
      <c r="O84" s="198">
        <v>2.09</v>
      </c>
      <c r="P84" s="198">
        <v>0.71</v>
      </c>
      <c r="Q84" s="198">
        <v>-1.08</v>
      </c>
      <c r="R84" s="198">
        <v>-2.08</v>
      </c>
      <c r="S84" s="198">
        <v>0.33</v>
      </c>
      <c r="T84" s="198">
        <v>0</v>
      </c>
      <c r="U84" s="198">
        <v>1.1200000000000001</v>
      </c>
      <c r="V84" s="198">
        <v>0.18</v>
      </c>
      <c r="W84" s="198">
        <v>0.57999999999999996</v>
      </c>
      <c r="X84" s="198">
        <v>1.23</v>
      </c>
      <c r="Y84" s="198">
        <v>0</v>
      </c>
      <c r="Z84" s="198">
        <v>3.48</v>
      </c>
      <c r="AA84" s="198">
        <v>0.95</v>
      </c>
      <c r="AB84" s="198">
        <v>0</v>
      </c>
      <c r="AC84" s="198">
        <v>25.84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44.81</v>
      </c>
      <c r="AJ84" s="198">
        <v>0</v>
      </c>
      <c r="AK84" s="198">
        <v>3.1</v>
      </c>
      <c r="AL84" s="198">
        <v>0</v>
      </c>
      <c r="AM84" s="198">
        <v>0</v>
      </c>
      <c r="AN84" s="198">
        <v>0</v>
      </c>
      <c r="AO84" s="198">
        <v>305.07</v>
      </c>
      <c r="AP84" s="198">
        <v>0</v>
      </c>
    </row>
    <row r="85" spans="1:42">
      <c r="A85" t="s">
        <v>127</v>
      </c>
      <c r="B85" s="198">
        <v>0</v>
      </c>
      <c r="C85" s="198">
        <v>17.760000000000002</v>
      </c>
      <c r="D85" s="198">
        <v>0</v>
      </c>
      <c r="E85" s="198">
        <v>0</v>
      </c>
      <c r="F85" s="198">
        <v>27.19</v>
      </c>
      <c r="G85" s="198">
        <v>0</v>
      </c>
      <c r="H85" s="198">
        <v>0</v>
      </c>
      <c r="I85" s="198">
        <v>7.94</v>
      </c>
      <c r="J85" s="198">
        <v>4.33</v>
      </c>
      <c r="K85" s="198">
        <v>7.3</v>
      </c>
      <c r="L85" s="198">
        <v>0.31</v>
      </c>
      <c r="M85" s="198">
        <v>1.64</v>
      </c>
      <c r="N85" s="198">
        <v>1.48</v>
      </c>
      <c r="O85" s="198">
        <v>2.09</v>
      </c>
      <c r="P85" s="198">
        <v>0.71</v>
      </c>
      <c r="Q85" s="198">
        <v>-1.08</v>
      </c>
      <c r="R85" s="198">
        <v>-17.22</v>
      </c>
      <c r="S85" s="198">
        <v>0.33</v>
      </c>
      <c r="T85" s="198">
        <v>0</v>
      </c>
      <c r="U85" s="198">
        <v>1.1200000000000001</v>
      </c>
      <c r="V85" s="198">
        <v>0.18</v>
      </c>
      <c r="W85" s="198">
        <v>0.57999999999999996</v>
      </c>
      <c r="X85" s="198">
        <v>1.23</v>
      </c>
      <c r="Y85" s="198">
        <v>0</v>
      </c>
      <c r="Z85" s="198">
        <v>3.48</v>
      </c>
      <c r="AA85" s="198">
        <v>0.95</v>
      </c>
      <c r="AB85" s="198">
        <v>0</v>
      </c>
      <c r="AC85" s="198">
        <v>25.84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44.81</v>
      </c>
      <c r="AJ85" s="198">
        <v>0</v>
      </c>
      <c r="AK85" s="198">
        <v>3.1</v>
      </c>
      <c r="AL85" s="198">
        <v>0</v>
      </c>
      <c r="AM85" s="198">
        <v>0</v>
      </c>
      <c r="AN85" s="198">
        <v>0</v>
      </c>
      <c r="AO85" s="198">
        <v>305.07</v>
      </c>
      <c r="AP85" s="198">
        <v>0</v>
      </c>
    </row>
    <row r="86" spans="1:42">
      <c r="A86" t="s">
        <v>128</v>
      </c>
      <c r="B86" s="198">
        <v>0</v>
      </c>
      <c r="C86" s="198">
        <v>17.760000000000002</v>
      </c>
      <c r="D86" s="198">
        <v>0</v>
      </c>
      <c r="E86" s="198">
        <v>0</v>
      </c>
      <c r="F86" s="198">
        <v>27.19</v>
      </c>
      <c r="G86" s="198">
        <v>0</v>
      </c>
      <c r="H86" s="198">
        <v>0</v>
      </c>
      <c r="I86" s="198">
        <v>7.94</v>
      </c>
      <c r="J86" s="198">
        <v>4.33</v>
      </c>
      <c r="K86" s="198">
        <v>7.3</v>
      </c>
      <c r="L86" s="198">
        <v>0.31</v>
      </c>
      <c r="M86" s="198">
        <v>1.64</v>
      </c>
      <c r="N86" s="198">
        <v>1.48</v>
      </c>
      <c r="O86" s="198">
        <v>2.09</v>
      </c>
      <c r="P86" s="198">
        <v>0.71</v>
      </c>
      <c r="Q86" s="198">
        <v>-1.08</v>
      </c>
      <c r="R86" s="198">
        <v>-1.48</v>
      </c>
      <c r="S86" s="198">
        <v>0.33</v>
      </c>
      <c r="T86" s="198">
        <v>0</v>
      </c>
      <c r="U86" s="198">
        <v>1.1200000000000001</v>
      </c>
      <c r="V86" s="198">
        <v>0.18</v>
      </c>
      <c r="W86" s="198">
        <v>0.57999999999999996</v>
      </c>
      <c r="X86" s="198">
        <v>1.23</v>
      </c>
      <c r="Y86" s="198">
        <v>0</v>
      </c>
      <c r="Z86" s="198">
        <v>3.48</v>
      </c>
      <c r="AA86" s="198">
        <v>0.95</v>
      </c>
      <c r="AB86" s="198">
        <v>0</v>
      </c>
      <c r="AC86" s="198">
        <v>25.84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44.81</v>
      </c>
      <c r="AJ86" s="198">
        <v>0</v>
      </c>
      <c r="AK86" s="198">
        <v>3.1</v>
      </c>
      <c r="AL86" s="198">
        <v>0</v>
      </c>
      <c r="AM86" s="198">
        <v>0</v>
      </c>
      <c r="AN86" s="198">
        <v>0</v>
      </c>
      <c r="AO86" s="198">
        <v>305.07</v>
      </c>
      <c r="AP86" s="198">
        <v>0</v>
      </c>
    </row>
    <row r="87" spans="1:42">
      <c r="A87" t="s">
        <v>129</v>
      </c>
      <c r="B87" s="198">
        <v>0</v>
      </c>
      <c r="C87" s="198">
        <v>17.989999999999998</v>
      </c>
      <c r="D87" s="198">
        <v>0</v>
      </c>
      <c r="E87" s="198">
        <v>0</v>
      </c>
      <c r="F87" s="198">
        <v>27.19</v>
      </c>
      <c r="G87" s="198">
        <v>0</v>
      </c>
      <c r="H87" s="198">
        <v>0</v>
      </c>
      <c r="I87" s="198">
        <v>7.94</v>
      </c>
      <c r="J87" s="198">
        <v>4.33</v>
      </c>
      <c r="K87" s="198">
        <v>8.09</v>
      </c>
      <c r="L87" s="198">
        <v>0.31</v>
      </c>
      <c r="M87" s="198">
        <v>1.64</v>
      </c>
      <c r="N87" s="198">
        <v>1.48</v>
      </c>
      <c r="O87" s="198">
        <v>2.09</v>
      </c>
      <c r="P87" s="198">
        <v>0.71</v>
      </c>
      <c r="Q87" s="198">
        <v>-1.08</v>
      </c>
      <c r="R87" s="198">
        <v>-1.48</v>
      </c>
      <c r="S87" s="198">
        <v>0.33</v>
      </c>
      <c r="T87" s="198">
        <v>0</v>
      </c>
      <c r="U87" s="198">
        <v>1.1200000000000001</v>
      </c>
      <c r="V87" s="198">
        <v>0.18</v>
      </c>
      <c r="W87" s="198">
        <v>0.57999999999999996</v>
      </c>
      <c r="X87" s="198">
        <v>1.23</v>
      </c>
      <c r="Y87" s="198">
        <v>0</v>
      </c>
      <c r="Z87" s="198">
        <v>3.48</v>
      </c>
      <c r="AA87" s="198">
        <v>0.95</v>
      </c>
      <c r="AB87" s="198">
        <v>0</v>
      </c>
      <c r="AC87" s="198">
        <v>25.84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44.81</v>
      </c>
      <c r="AJ87" s="198">
        <v>0</v>
      </c>
      <c r="AK87" s="198">
        <v>3.1</v>
      </c>
      <c r="AL87" s="198">
        <v>0</v>
      </c>
      <c r="AM87" s="198">
        <v>0</v>
      </c>
      <c r="AN87" s="198">
        <v>0</v>
      </c>
      <c r="AO87" s="198">
        <v>305.07</v>
      </c>
      <c r="AP87" s="198">
        <v>0</v>
      </c>
    </row>
    <row r="88" spans="1:42">
      <c r="A88" t="s">
        <v>130</v>
      </c>
      <c r="B88" s="198">
        <v>0</v>
      </c>
      <c r="C88" s="198">
        <v>17.760000000000002</v>
      </c>
      <c r="D88" s="198">
        <v>0</v>
      </c>
      <c r="E88" s="198">
        <v>0</v>
      </c>
      <c r="F88" s="198">
        <v>27.19</v>
      </c>
      <c r="G88" s="198">
        <v>0</v>
      </c>
      <c r="H88" s="198">
        <v>0</v>
      </c>
      <c r="I88" s="198">
        <v>7.94</v>
      </c>
      <c r="J88" s="198">
        <v>4.33</v>
      </c>
      <c r="K88" s="198">
        <v>8.56</v>
      </c>
      <c r="L88" s="198">
        <v>0.31</v>
      </c>
      <c r="M88" s="198">
        <v>1.64</v>
      </c>
      <c r="N88" s="198">
        <v>1.48</v>
      </c>
      <c r="O88" s="198">
        <v>2.09</v>
      </c>
      <c r="P88" s="198">
        <v>0.71</v>
      </c>
      <c r="Q88" s="198">
        <v>-1.08</v>
      </c>
      <c r="R88" s="198">
        <v>-1.48</v>
      </c>
      <c r="S88" s="198">
        <v>0.33</v>
      </c>
      <c r="T88" s="198">
        <v>0</v>
      </c>
      <c r="U88" s="198">
        <v>1.1200000000000001</v>
      </c>
      <c r="V88" s="198">
        <v>0.18</v>
      </c>
      <c r="W88" s="198">
        <v>0.57999999999999996</v>
      </c>
      <c r="X88" s="198">
        <v>1.23</v>
      </c>
      <c r="Y88" s="198">
        <v>0</v>
      </c>
      <c r="Z88" s="198">
        <v>3.48</v>
      </c>
      <c r="AA88" s="198">
        <v>0.95</v>
      </c>
      <c r="AB88" s="198">
        <v>0</v>
      </c>
      <c r="AC88" s="198">
        <v>25.84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44.81</v>
      </c>
      <c r="AJ88" s="198">
        <v>0</v>
      </c>
      <c r="AK88" s="198">
        <v>3.1</v>
      </c>
      <c r="AL88" s="198">
        <v>0</v>
      </c>
      <c r="AM88" s="198">
        <v>0</v>
      </c>
      <c r="AN88" s="198">
        <v>0</v>
      </c>
      <c r="AO88" s="198">
        <v>305.07</v>
      </c>
      <c r="AP88" s="198">
        <v>0</v>
      </c>
    </row>
    <row r="89" spans="1:42">
      <c r="A89" t="s">
        <v>131</v>
      </c>
      <c r="B89" s="198">
        <v>0</v>
      </c>
      <c r="C89" s="198">
        <v>17.989999999999998</v>
      </c>
      <c r="D89" s="198">
        <v>0</v>
      </c>
      <c r="E89" s="198">
        <v>0</v>
      </c>
      <c r="F89" s="198">
        <v>27.19</v>
      </c>
      <c r="G89" s="198">
        <v>0</v>
      </c>
      <c r="H89" s="198">
        <v>0</v>
      </c>
      <c r="I89" s="198">
        <v>7.94</v>
      </c>
      <c r="J89" s="198">
        <v>4.33</v>
      </c>
      <c r="K89" s="198">
        <v>9.0399999999999991</v>
      </c>
      <c r="L89" s="198">
        <v>0.31</v>
      </c>
      <c r="M89" s="198">
        <v>1.64</v>
      </c>
      <c r="N89" s="198">
        <v>1.48</v>
      </c>
      <c r="O89" s="198">
        <v>2.09</v>
      </c>
      <c r="P89" s="198">
        <v>0.71</v>
      </c>
      <c r="Q89" s="198">
        <v>-1.08</v>
      </c>
      <c r="R89" s="198">
        <v>-1.48</v>
      </c>
      <c r="S89" s="198">
        <v>0.33</v>
      </c>
      <c r="T89" s="198">
        <v>0</v>
      </c>
      <c r="U89" s="198">
        <v>1.1200000000000001</v>
      </c>
      <c r="V89" s="198">
        <v>0.18</v>
      </c>
      <c r="W89" s="198">
        <v>0.57999999999999996</v>
      </c>
      <c r="X89" s="198">
        <v>1.23</v>
      </c>
      <c r="Y89" s="198">
        <v>0</v>
      </c>
      <c r="Z89" s="198">
        <v>3.48</v>
      </c>
      <c r="AA89" s="198">
        <v>0.95</v>
      </c>
      <c r="AB89" s="198">
        <v>0</v>
      </c>
      <c r="AC89" s="198">
        <v>25.84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44.81</v>
      </c>
      <c r="AJ89" s="198">
        <v>0</v>
      </c>
      <c r="AK89" s="198">
        <v>3.1</v>
      </c>
      <c r="AL89" s="198">
        <v>0</v>
      </c>
      <c r="AM89" s="198">
        <v>0</v>
      </c>
      <c r="AN89" s="198">
        <v>0</v>
      </c>
      <c r="AO89" s="198">
        <v>305.07</v>
      </c>
      <c r="AP89" s="198">
        <v>0</v>
      </c>
    </row>
    <row r="90" spans="1:42">
      <c r="A90" t="s">
        <v>132</v>
      </c>
      <c r="B90" s="198">
        <v>0</v>
      </c>
      <c r="C90" s="198">
        <v>17.989999999999998</v>
      </c>
      <c r="D90" s="198">
        <v>0</v>
      </c>
      <c r="E90" s="198">
        <v>0</v>
      </c>
      <c r="F90" s="198">
        <v>27.19</v>
      </c>
      <c r="G90" s="198">
        <v>0</v>
      </c>
      <c r="H90" s="198">
        <v>0</v>
      </c>
      <c r="I90" s="198">
        <v>7.94</v>
      </c>
      <c r="J90" s="198">
        <v>4.33</v>
      </c>
      <c r="K90" s="198">
        <v>9.51</v>
      </c>
      <c r="L90" s="198">
        <v>0.31</v>
      </c>
      <c r="M90" s="198">
        <v>1.64</v>
      </c>
      <c r="N90" s="198">
        <v>1.48</v>
      </c>
      <c r="O90" s="198">
        <v>2.09</v>
      </c>
      <c r="P90" s="198">
        <v>0.71</v>
      </c>
      <c r="Q90" s="198">
        <v>-1.08</v>
      </c>
      <c r="R90" s="198">
        <v>-1.48</v>
      </c>
      <c r="S90" s="198">
        <v>0.33</v>
      </c>
      <c r="T90" s="198">
        <v>0</v>
      </c>
      <c r="U90" s="198">
        <v>1.1200000000000001</v>
      </c>
      <c r="V90" s="198">
        <v>0.18</v>
      </c>
      <c r="W90" s="198">
        <v>0.57999999999999996</v>
      </c>
      <c r="X90" s="198">
        <v>1.23</v>
      </c>
      <c r="Y90" s="198">
        <v>0</v>
      </c>
      <c r="Z90" s="198">
        <v>3.48</v>
      </c>
      <c r="AA90" s="198">
        <v>0.95</v>
      </c>
      <c r="AB90" s="198">
        <v>0</v>
      </c>
      <c r="AC90" s="198">
        <v>25.84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44.81</v>
      </c>
      <c r="AJ90" s="198">
        <v>0</v>
      </c>
      <c r="AK90" s="198">
        <v>3.1</v>
      </c>
      <c r="AL90" s="198">
        <v>0</v>
      </c>
      <c r="AM90" s="198">
        <v>0</v>
      </c>
      <c r="AN90" s="198">
        <v>0</v>
      </c>
      <c r="AO90" s="198">
        <v>305.07</v>
      </c>
      <c r="AP90" s="198">
        <v>0</v>
      </c>
    </row>
    <row r="91" spans="1:42">
      <c r="A91" t="s">
        <v>133</v>
      </c>
      <c r="B91" s="198">
        <v>0</v>
      </c>
      <c r="C91" s="198">
        <v>17.989999999999998</v>
      </c>
      <c r="D91" s="198">
        <v>0</v>
      </c>
      <c r="E91" s="198">
        <v>0</v>
      </c>
      <c r="F91" s="198">
        <v>27.19</v>
      </c>
      <c r="G91" s="198">
        <v>0</v>
      </c>
      <c r="H91" s="198">
        <v>0</v>
      </c>
      <c r="I91" s="198">
        <v>7.94</v>
      </c>
      <c r="J91" s="198">
        <v>4.33</v>
      </c>
      <c r="K91" s="198">
        <v>9.99</v>
      </c>
      <c r="L91" s="198">
        <v>0.31</v>
      </c>
      <c r="M91" s="198">
        <v>1.68</v>
      </c>
      <c r="N91" s="198">
        <v>1.48</v>
      </c>
      <c r="O91" s="198">
        <v>2.09</v>
      </c>
      <c r="P91" s="198">
        <v>0.71</v>
      </c>
      <c r="Q91" s="198">
        <v>-1.08</v>
      </c>
      <c r="R91" s="198">
        <v>-1.48</v>
      </c>
      <c r="S91" s="198">
        <v>0.33</v>
      </c>
      <c r="T91" s="198">
        <v>0</v>
      </c>
      <c r="U91" s="198">
        <v>1.1200000000000001</v>
      </c>
      <c r="V91" s="198">
        <v>0.18</v>
      </c>
      <c r="W91" s="198">
        <v>0.57999999999999996</v>
      </c>
      <c r="X91" s="198">
        <v>1.23</v>
      </c>
      <c r="Y91" s="198">
        <v>0</v>
      </c>
      <c r="Z91" s="198">
        <v>3.48</v>
      </c>
      <c r="AA91" s="198">
        <v>0.95</v>
      </c>
      <c r="AB91" s="198">
        <v>0</v>
      </c>
      <c r="AC91" s="198">
        <v>25.84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44.81</v>
      </c>
      <c r="AJ91" s="198">
        <v>0</v>
      </c>
      <c r="AK91" s="198">
        <v>1.54</v>
      </c>
      <c r="AL91" s="198">
        <v>0</v>
      </c>
      <c r="AM91" s="198">
        <v>0</v>
      </c>
      <c r="AN91" s="198">
        <v>0</v>
      </c>
      <c r="AO91" s="198">
        <v>305.07</v>
      </c>
      <c r="AP91" s="198">
        <v>0</v>
      </c>
    </row>
    <row r="92" spans="1:42">
      <c r="A92" t="s">
        <v>134</v>
      </c>
      <c r="B92" s="198">
        <v>0</v>
      </c>
      <c r="C92" s="198">
        <v>17.989999999999998</v>
      </c>
      <c r="D92" s="198">
        <v>0</v>
      </c>
      <c r="E92" s="198">
        <v>0</v>
      </c>
      <c r="F92" s="198">
        <v>27.19</v>
      </c>
      <c r="G92" s="198">
        <v>0</v>
      </c>
      <c r="H92" s="198">
        <v>0</v>
      </c>
      <c r="I92" s="198">
        <v>7.94</v>
      </c>
      <c r="J92" s="198">
        <v>4.33</v>
      </c>
      <c r="K92" s="198">
        <v>10.47</v>
      </c>
      <c r="L92" s="198">
        <v>0.31</v>
      </c>
      <c r="M92" s="198">
        <v>1.68</v>
      </c>
      <c r="N92" s="198">
        <v>1.48</v>
      </c>
      <c r="O92" s="198">
        <v>2.09</v>
      </c>
      <c r="P92" s="198">
        <v>0.71</v>
      </c>
      <c r="Q92" s="198">
        <v>-1.08</v>
      </c>
      <c r="R92" s="198">
        <v>-1.48</v>
      </c>
      <c r="S92" s="198">
        <v>0.33</v>
      </c>
      <c r="T92" s="198">
        <v>0</v>
      </c>
      <c r="U92" s="198">
        <v>1.1200000000000001</v>
      </c>
      <c r="V92" s="198">
        <v>0.18</v>
      </c>
      <c r="W92" s="198">
        <v>0.57999999999999996</v>
      </c>
      <c r="X92" s="198">
        <v>1.23</v>
      </c>
      <c r="Y92" s="198">
        <v>0</v>
      </c>
      <c r="Z92" s="198">
        <v>3.48</v>
      </c>
      <c r="AA92" s="198">
        <v>0.95</v>
      </c>
      <c r="AB92" s="198">
        <v>0</v>
      </c>
      <c r="AC92" s="198">
        <v>25.84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44.81</v>
      </c>
      <c r="AJ92" s="198">
        <v>0</v>
      </c>
      <c r="AK92" s="198">
        <v>1.54</v>
      </c>
      <c r="AL92" s="198">
        <v>0</v>
      </c>
      <c r="AM92" s="198">
        <v>0</v>
      </c>
      <c r="AN92" s="198">
        <v>0</v>
      </c>
      <c r="AO92" s="198">
        <v>305.07</v>
      </c>
      <c r="AP92" s="198">
        <v>0</v>
      </c>
    </row>
    <row r="93" spans="1:42">
      <c r="A93" t="s">
        <v>135</v>
      </c>
      <c r="B93" s="198">
        <v>0</v>
      </c>
      <c r="C93" s="198">
        <v>17.989999999999998</v>
      </c>
      <c r="D93" s="198">
        <v>0</v>
      </c>
      <c r="E93" s="198">
        <v>0</v>
      </c>
      <c r="F93" s="198">
        <v>27.19</v>
      </c>
      <c r="G93" s="198">
        <v>0</v>
      </c>
      <c r="H93" s="198">
        <v>0</v>
      </c>
      <c r="I93" s="198">
        <v>7.94</v>
      </c>
      <c r="J93" s="198">
        <v>4.33</v>
      </c>
      <c r="K93" s="198">
        <v>10.94</v>
      </c>
      <c r="L93" s="198">
        <v>0.31</v>
      </c>
      <c r="M93" s="198">
        <v>1.68</v>
      </c>
      <c r="N93" s="198">
        <v>1.48</v>
      </c>
      <c r="O93" s="198">
        <v>2.09</v>
      </c>
      <c r="P93" s="198">
        <v>0.71</v>
      </c>
      <c r="Q93" s="198">
        <v>-1.08</v>
      </c>
      <c r="R93" s="198">
        <v>-1.48</v>
      </c>
      <c r="S93" s="198">
        <v>0.33</v>
      </c>
      <c r="T93" s="198">
        <v>0</v>
      </c>
      <c r="U93" s="198">
        <v>1.1200000000000001</v>
      </c>
      <c r="V93" s="198">
        <v>0.18</v>
      </c>
      <c r="W93" s="198">
        <v>0.57999999999999996</v>
      </c>
      <c r="X93" s="198">
        <v>1.23</v>
      </c>
      <c r="Y93" s="198">
        <v>0</v>
      </c>
      <c r="Z93" s="198">
        <v>3.48</v>
      </c>
      <c r="AA93" s="198">
        <v>0.95</v>
      </c>
      <c r="AB93" s="198">
        <v>0</v>
      </c>
      <c r="AC93" s="198">
        <v>25.84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44.81</v>
      </c>
      <c r="AJ93" s="198">
        <v>0</v>
      </c>
      <c r="AK93" s="198">
        <v>1.54</v>
      </c>
      <c r="AL93" s="198">
        <v>0</v>
      </c>
      <c r="AM93" s="198">
        <v>0</v>
      </c>
      <c r="AN93" s="198">
        <v>0</v>
      </c>
      <c r="AO93" s="198">
        <v>305.07</v>
      </c>
      <c r="AP93" s="198">
        <v>0</v>
      </c>
    </row>
    <row r="94" spans="1:42">
      <c r="A94" t="s">
        <v>136</v>
      </c>
      <c r="B94" s="198">
        <v>0</v>
      </c>
      <c r="C94" s="198">
        <v>17.989999999999998</v>
      </c>
      <c r="D94" s="198">
        <v>0</v>
      </c>
      <c r="E94" s="198">
        <v>0</v>
      </c>
      <c r="F94" s="198">
        <v>27.19</v>
      </c>
      <c r="G94" s="198">
        <v>0</v>
      </c>
      <c r="H94" s="198">
        <v>0</v>
      </c>
      <c r="I94" s="198">
        <v>7.94</v>
      </c>
      <c r="J94" s="198">
        <v>4.33</v>
      </c>
      <c r="K94" s="198">
        <v>11.41</v>
      </c>
      <c r="L94" s="198">
        <v>0.31</v>
      </c>
      <c r="M94" s="198">
        <v>1.68</v>
      </c>
      <c r="N94" s="198">
        <v>1.48</v>
      </c>
      <c r="O94" s="198">
        <v>2.09</v>
      </c>
      <c r="P94" s="198">
        <v>0.71</v>
      </c>
      <c r="Q94" s="198">
        <v>-1.08</v>
      </c>
      <c r="R94" s="198">
        <v>-1.48</v>
      </c>
      <c r="S94" s="198">
        <v>0.33</v>
      </c>
      <c r="T94" s="198">
        <v>0</v>
      </c>
      <c r="U94" s="198">
        <v>1.1200000000000001</v>
      </c>
      <c r="V94" s="198">
        <v>0.18</v>
      </c>
      <c r="W94" s="198">
        <v>0.57999999999999996</v>
      </c>
      <c r="X94" s="198">
        <v>1.23</v>
      </c>
      <c r="Y94" s="198">
        <v>0</v>
      </c>
      <c r="Z94" s="198">
        <v>3.48</v>
      </c>
      <c r="AA94" s="198">
        <v>0.95</v>
      </c>
      <c r="AB94" s="198">
        <v>0</v>
      </c>
      <c r="AC94" s="198">
        <v>25.84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44.81</v>
      </c>
      <c r="AJ94" s="198">
        <v>0</v>
      </c>
      <c r="AK94" s="198">
        <v>1.54</v>
      </c>
      <c r="AL94" s="198">
        <v>0</v>
      </c>
      <c r="AM94" s="198">
        <v>0</v>
      </c>
      <c r="AN94" s="198">
        <v>0</v>
      </c>
      <c r="AO94" s="198">
        <v>305.07</v>
      </c>
      <c r="AP94" s="198">
        <v>0</v>
      </c>
    </row>
    <row r="95" spans="1:42">
      <c r="A95" t="s">
        <v>137</v>
      </c>
      <c r="B95" s="198">
        <v>0</v>
      </c>
      <c r="C95" s="198">
        <v>18.22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7.94</v>
      </c>
      <c r="J95" s="198">
        <v>4.33</v>
      </c>
      <c r="K95" s="198">
        <v>11.41</v>
      </c>
      <c r="L95" s="198">
        <v>0.31</v>
      </c>
      <c r="M95" s="198">
        <v>1.68</v>
      </c>
      <c r="N95" s="198">
        <v>1.48</v>
      </c>
      <c r="O95" s="198">
        <v>2.09</v>
      </c>
      <c r="P95" s="198">
        <v>0.71</v>
      </c>
      <c r="Q95" s="198">
        <v>-1.08</v>
      </c>
      <c r="R95" s="198">
        <v>-1.48</v>
      </c>
      <c r="S95" s="198">
        <v>0.33</v>
      </c>
      <c r="T95" s="198">
        <v>0</v>
      </c>
      <c r="U95" s="198">
        <v>1.1200000000000001</v>
      </c>
      <c r="V95" s="198">
        <v>0.18</v>
      </c>
      <c r="W95" s="198">
        <v>0.57999999999999996</v>
      </c>
      <c r="X95" s="198">
        <v>1.23</v>
      </c>
      <c r="Y95" s="198">
        <v>0</v>
      </c>
      <c r="Z95" s="198">
        <v>3.48</v>
      </c>
      <c r="AA95" s="198">
        <v>0.95</v>
      </c>
      <c r="AB95" s="198">
        <v>0</v>
      </c>
      <c r="AC95" s="198">
        <v>25.58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27.84</v>
      </c>
      <c r="AJ95" s="198">
        <v>0</v>
      </c>
      <c r="AK95" s="198">
        <v>1.54</v>
      </c>
      <c r="AL95" s="198">
        <v>0</v>
      </c>
      <c r="AM95" s="198">
        <v>0</v>
      </c>
      <c r="AN95" s="198">
        <v>0</v>
      </c>
      <c r="AO95" s="198">
        <v>305.07</v>
      </c>
      <c r="AP95" s="198">
        <v>0</v>
      </c>
    </row>
    <row r="96" spans="1:42">
      <c r="A96" t="s">
        <v>138</v>
      </c>
      <c r="B96" s="198">
        <v>0</v>
      </c>
      <c r="C96" s="198">
        <v>18.22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7.94</v>
      </c>
      <c r="J96" s="198">
        <v>4.33</v>
      </c>
      <c r="K96" s="198">
        <v>11.41</v>
      </c>
      <c r="L96" s="198">
        <v>0.31</v>
      </c>
      <c r="M96" s="198">
        <v>1.68</v>
      </c>
      <c r="N96" s="198">
        <v>1.48</v>
      </c>
      <c r="O96" s="198">
        <v>2.09</v>
      </c>
      <c r="P96" s="198">
        <v>0.71</v>
      </c>
      <c r="Q96" s="198">
        <v>-1.08</v>
      </c>
      <c r="R96" s="198">
        <v>-1.48</v>
      </c>
      <c r="S96" s="198">
        <v>0.33</v>
      </c>
      <c r="T96" s="198">
        <v>0</v>
      </c>
      <c r="U96" s="198">
        <v>1.1200000000000001</v>
      </c>
      <c r="V96" s="198">
        <v>0.18</v>
      </c>
      <c r="W96" s="198">
        <v>0.57999999999999996</v>
      </c>
      <c r="X96" s="198">
        <v>1.23</v>
      </c>
      <c r="Y96" s="198">
        <v>0</v>
      </c>
      <c r="Z96" s="198">
        <v>3.48</v>
      </c>
      <c r="AA96" s="198">
        <v>0.95</v>
      </c>
      <c r="AB96" s="198">
        <v>0</v>
      </c>
      <c r="AC96" s="198">
        <v>25.58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18.100000000000001</v>
      </c>
      <c r="AJ96" s="198">
        <v>0</v>
      </c>
      <c r="AK96" s="198">
        <v>1.54</v>
      </c>
      <c r="AL96" s="198">
        <v>0</v>
      </c>
      <c r="AM96" s="198">
        <v>0</v>
      </c>
      <c r="AN96" s="198">
        <v>0</v>
      </c>
      <c r="AO96" s="198">
        <v>305.07</v>
      </c>
      <c r="AP96" s="198">
        <v>0</v>
      </c>
    </row>
    <row r="97" spans="1:42">
      <c r="A97" t="s">
        <v>139</v>
      </c>
      <c r="B97" s="198">
        <v>0</v>
      </c>
      <c r="C97" s="198">
        <v>18.22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7.94</v>
      </c>
      <c r="J97" s="198">
        <v>4.33</v>
      </c>
      <c r="K97" s="198">
        <v>11.41</v>
      </c>
      <c r="L97" s="198">
        <v>0.31</v>
      </c>
      <c r="M97" s="198">
        <v>1.68</v>
      </c>
      <c r="N97" s="198">
        <v>1.48</v>
      </c>
      <c r="O97" s="198">
        <v>2.09</v>
      </c>
      <c r="P97" s="198">
        <v>0.71</v>
      </c>
      <c r="Q97" s="198">
        <v>-1.08</v>
      </c>
      <c r="R97" s="198">
        <v>-1.48</v>
      </c>
      <c r="S97" s="198">
        <v>0.33</v>
      </c>
      <c r="T97" s="198">
        <v>0</v>
      </c>
      <c r="U97" s="198">
        <v>1.1200000000000001</v>
      </c>
      <c r="V97" s="198">
        <v>0.18</v>
      </c>
      <c r="W97" s="198">
        <v>0.57999999999999996</v>
      </c>
      <c r="X97" s="198">
        <v>1.23</v>
      </c>
      <c r="Y97" s="198">
        <v>0</v>
      </c>
      <c r="Z97" s="198">
        <v>3.48</v>
      </c>
      <c r="AA97" s="198">
        <v>0.95</v>
      </c>
      <c r="AB97" s="198">
        <v>0</v>
      </c>
      <c r="AC97" s="198">
        <v>25.58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12.29</v>
      </c>
      <c r="AJ97" s="198">
        <v>0</v>
      </c>
      <c r="AK97" s="198">
        <v>1.54</v>
      </c>
      <c r="AL97" s="198">
        <v>0</v>
      </c>
      <c r="AM97" s="198">
        <v>0</v>
      </c>
      <c r="AN97" s="198">
        <v>0</v>
      </c>
      <c r="AO97" s="198">
        <v>305.07</v>
      </c>
      <c r="AP97" s="198">
        <v>0</v>
      </c>
    </row>
    <row r="98" spans="1:42">
      <c r="A98" t="s">
        <v>140</v>
      </c>
      <c r="B98" s="198">
        <v>0</v>
      </c>
      <c r="C98" s="198">
        <v>18.45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7.94</v>
      </c>
      <c r="J98" s="198">
        <v>4.33</v>
      </c>
      <c r="K98" s="198">
        <v>11.41</v>
      </c>
      <c r="L98" s="198">
        <v>0.31</v>
      </c>
      <c r="M98" s="198">
        <v>1.68</v>
      </c>
      <c r="N98" s="198">
        <v>1.48</v>
      </c>
      <c r="O98" s="198">
        <v>2.09</v>
      </c>
      <c r="P98" s="198">
        <v>0.71</v>
      </c>
      <c r="Q98" s="198">
        <v>-1.08</v>
      </c>
      <c r="R98" s="198">
        <v>-1.48</v>
      </c>
      <c r="S98" s="198">
        <v>0.33</v>
      </c>
      <c r="T98" s="198">
        <v>0</v>
      </c>
      <c r="U98" s="198">
        <v>1.1200000000000001</v>
      </c>
      <c r="V98" s="198">
        <v>0.18</v>
      </c>
      <c r="W98" s="198">
        <v>0.57999999999999996</v>
      </c>
      <c r="X98" s="198">
        <v>1.23</v>
      </c>
      <c r="Y98" s="198">
        <v>0</v>
      </c>
      <c r="Z98" s="198">
        <v>3.48</v>
      </c>
      <c r="AA98" s="198">
        <v>0.95</v>
      </c>
      <c r="AB98" s="198">
        <v>0</v>
      </c>
      <c r="AC98" s="198">
        <v>25.58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35.08</v>
      </c>
      <c r="AJ98" s="198">
        <v>0</v>
      </c>
      <c r="AK98" s="198">
        <v>1.24</v>
      </c>
      <c r="AL98" s="198">
        <v>0</v>
      </c>
      <c r="AM98" s="198">
        <v>0</v>
      </c>
      <c r="AN98" s="198">
        <v>0</v>
      </c>
      <c r="AO98" s="198">
        <v>305.07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0.42620249999999965</v>
      </c>
      <c r="D99">
        <f t="shared" si="0"/>
        <v>4.8300000000000062E-3</v>
      </c>
      <c r="E99">
        <f t="shared" si="0"/>
        <v>0</v>
      </c>
      <c r="F99">
        <f t="shared" si="0"/>
        <v>0.62537000000000087</v>
      </c>
      <c r="G99">
        <f t="shared" si="0"/>
        <v>0</v>
      </c>
      <c r="H99">
        <f t="shared" si="0"/>
        <v>0</v>
      </c>
      <c r="I99">
        <f t="shared" si="0"/>
        <v>0.18411000000000041</v>
      </c>
      <c r="J99">
        <f t="shared" si="0"/>
        <v>0.11359499999999988</v>
      </c>
      <c r="K99">
        <f t="shared" si="0"/>
        <v>0.34888999999999959</v>
      </c>
      <c r="L99">
        <f t="shared" si="0"/>
        <v>-4.1937499999999982E-2</v>
      </c>
      <c r="M99">
        <f t="shared" si="0"/>
        <v>3.809999999999996E-2</v>
      </c>
      <c r="N99">
        <f t="shared" si="0"/>
        <v>3.6435000000000002E-2</v>
      </c>
      <c r="O99">
        <f t="shared" si="0"/>
        <v>0.12324249999999985</v>
      </c>
      <c r="P99">
        <f t="shared" si="0"/>
        <v>1.7040000000000007E-2</v>
      </c>
      <c r="Q99">
        <f t="shared" si="0"/>
        <v>-0.30066999999999988</v>
      </c>
      <c r="R99">
        <f t="shared" si="0"/>
        <v>-0.46070500000000003</v>
      </c>
      <c r="S99">
        <f t="shared" si="0"/>
        <v>7.9199999999999809E-3</v>
      </c>
      <c r="T99">
        <f t="shared" si="0"/>
        <v>0</v>
      </c>
      <c r="U99">
        <f t="shared" si="0"/>
        <v>2.6880000000000032E-2</v>
      </c>
      <c r="V99">
        <f t="shared" si="0"/>
        <v>4.3199999999999957E-3</v>
      </c>
      <c r="W99">
        <f t="shared" si="0"/>
        <v>2.9504999999999941E-2</v>
      </c>
      <c r="X99">
        <f t="shared" si="0"/>
        <v>2.9520000000000025E-2</v>
      </c>
      <c r="Y99">
        <f t="shared" si="0"/>
        <v>0</v>
      </c>
      <c r="Z99">
        <f t="shared" si="0"/>
        <v>8.3520000000000025E-2</v>
      </c>
      <c r="AA99">
        <f t="shared" si="0"/>
        <v>2.2800000000000039E-2</v>
      </c>
      <c r="AB99">
        <f t="shared" si="0"/>
        <v>0</v>
      </c>
      <c r="AC99">
        <f t="shared" si="0"/>
        <v>0.54015249999999948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0.95698249999999974</v>
      </c>
      <c r="AJ99">
        <f t="shared" si="0"/>
        <v>0</v>
      </c>
      <c r="AK99">
        <f t="shared" si="0"/>
        <v>0.13261499999999996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7.2469799999999926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8">
        <v>0</v>
      </c>
      <c r="C3" s="198">
        <v>10.67</v>
      </c>
      <c r="D3" s="198">
        <v>0.13</v>
      </c>
      <c r="E3" s="198">
        <v>0</v>
      </c>
      <c r="F3" s="198">
        <v>15.72</v>
      </c>
      <c r="G3" s="198">
        <v>0</v>
      </c>
      <c r="H3" s="198">
        <v>0</v>
      </c>
      <c r="I3" s="198">
        <v>3.62</v>
      </c>
      <c r="J3" s="198">
        <v>1.34</v>
      </c>
      <c r="K3" s="198">
        <v>4.7</v>
      </c>
      <c r="L3" s="198">
        <v>1.81</v>
      </c>
      <c r="M3" s="198">
        <v>0</v>
      </c>
      <c r="N3" s="198">
        <v>0.87</v>
      </c>
      <c r="O3" s="198">
        <v>1.44</v>
      </c>
      <c r="P3" s="198">
        <v>1.77</v>
      </c>
      <c r="Q3" s="198">
        <v>0.16</v>
      </c>
      <c r="R3" s="198">
        <v>0.31</v>
      </c>
      <c r="S3" s="198">
        <v>0.19</v>
      </c>
      <c r="T3" s="198">
        <v>0</v>
      </c>
      <c r="U3" s="198">
        <v>4.0999999999999996</v>
      </c>
      <c r="V3" s="198">
        <v>0.1</v>
      </c>
      <c r="W3" s="198">
        <v>0.31</v>
      </c>
      <c r="X3" s="198">
        <v>0.71</v>
      </c>
      <c r="Y3" s="198">
        <v>0</v>
      </c>
      <c r="Z3" s="198">
        <v>2.0099999999999998</v>
      </c>
      <c r="AA3" s="198">
        <v>0.55000000000000004</v>
      </c>
      <c r="AB3" s="198">
        <v>0</v>
      </c>
      <c r="AC3" s="198">
        <v>11.32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26.36</v>
      </c>
      <c r="AJ3" s="198">
        <v>0</v>
      </c>
      <c r="AK3" s="198">
        <v>0.77</v>
      </c>
      <c r="AL3" s="198">
        <v>0</v>
      </c>
      <c r="AM3" s="198">
        <v>0</v>
      </c>
      <c r="AN3" s="198">
        <v>0</v>
      </c>
      <c r="AO3" s="198">
        <v>152.88</v>
      </c>
      <c r="AP3" s="198">
        <v>0</v>
      </c>
    </row>
    <row r="4" spans="1:42">
      <c r="A4" t="s">
        <v>46</v>
      </c>
      <c r="B4" s="198">
        <v>0</v>
      </c>
      <c r="C4" s="198">
        <v>10.67</v>
      </c>
      <c r="D4" s="198">
        <v>0.13</v>
      </c>
      <c r="E4" s="198">
        <v>0</v>
      </c>
      <c r="F4" s="198">
        <v>15.72</v>
      </c>
      <c r="G4" s="198">
        <v>0</v>
      </c>
      <c r="H4" s="198">
        <v>0</v>
      </c>
      <c r="I4" s="198">
        <v>3.62</v>
      </c>
      <c r="J4" s="198">
        <v>1.34</v>
      </c>
      <c r="K4" s="198">
        <v>4.7</v>
      </c>
      <c r="L4" s="198">
        <v>1.81</v>
      </c>
      <c r="M4" s="198">
        <v>0</v>
      </c>
      <c r="N4" s="198">
        <v>0.87</v>
      </c>
      <c r="O4" s="198">
        <v>1.44</v>
      </c>
      <c r="P4" s="198">
        <v>1.77</v>
      </c>
      <c r="Q4" s="198">
        <v>0.16</v>
      </c>
      <c r="R4" s="198">
        <v>0.31</v>
      </c>
      <c r="S4" s="198">
        <v>0.19</v>
      </c>
      <c r="T4" s="198">
        <v>0</v>
      </c>
      <c r="U4" s="198">
        <v>4.0999999999999996</v>
      </c>
      <c r="V4" s="198">
        <v>0.1</v>
      </c>
      <c r="W4" s="198">
        <v>0.31</v>
      </c>
      <c r="X4" s="198">
        <v>0.71</v>
      </c>
      <c r="Y4" s="198">
        <v>0</v>
      </c>
      <c r="Z4" s="198">
        <v>2.0099999999999998</v>
      </c>
      <c r="AA4" s="198">
        <v>0.55000000000000004</v>
      </c>
      <c r="AB4" s="198">
        <v>0</v>
      </c>
      <c r="AC4" s="198">
        <v>3.44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26.36</v>
      </c>
      <c r="AJ4" s="198">
        <v>0</v>
      </c>
      <c r="AK4" s="198">
        <v>0.77</v>
      </c>
      <c r="AL4" s="198">
        <v>0</v>
      </c>
      <c r="AM4" s="198">
        <v>0</v>
      </c>
      <c r="AN4" s="198">
        <v>0</v>
      </c>
      <c r="AO4" s="198">
        <v>152.88</v>
      </c>
      <c r="AP4" s="198">
        <v>0</v>
      </c>
    </row>
    <row r="5" spans="1:42">
      <c r="A5" t="s">
        <v>47</v>
      </c>
      <c r="B5" s="198">
        <v>0</v>
      </c>
      <c r="C5" s="198">
        <v>10.67</v>
      </c>
      <c r="D5" s="198">
        <v>0.13</v>
      </c>
      <c r="E5" s="198">
        <v>0</v>
      </c>
      <c r="F5" s="198">
        <v>15.72</v>
      </c>
      <c r="G5" s="198">
        <v>0</v>
      </c>
      <c r="H5" s="198">
        <v>0</v>
      </c>
      <c r="I5" s="198">
        <v>3.62</v>
      </c>
      <c r="J5" s="198">
        <v>1.34</v>
      </c>
      <c r="K5" s="198">
        <v>4.7</v>
      </c>
      <c r="L5" s="198">
        <v>1.81</v>
      </c>
      <c r="M5" s="198">
        <v>0</v>
      </c>
      <c r="N5" s="198">
        <v>0.87</v>
      </c>
      <c r="O5" s="198">
        <v>1.44</v>
      </c>
      <c r="P5" s="198">
        <v>1.77</v>
      </c>
      <c r="Q5" s="198">
        <v>0.16</v>
      </c>
      <c r="R5" s="198">
        <v>0.31</v>
      </c>
      <c r="S5" s="198">
        <v>0.19</v>
      </c>
      <c r="T5" s="198">
        <v>0</v>
      </c>
      <c r="U5" s="198">
        <v>4.0999999999999996</v>
      </c>
      <c r="V5" s="198">
        <v>0.1</v>
      </c>
      <c r="W5" s="198">
        <v>0.46</v>
      </c>
      <c r="X5" s="198">
        <v>0.71</v>
      </c>
      <c r="Y5" s="198">
        <v>0</v>
      </c>
      <c r="Z5" s="198">
        <v>2.0099999999999998</v>
      </c>
      <c r="AA5" s="198">
        <v>0.55000000000000004</v>
      </c>
      <c r="AB5" s="198">
        <v>0</v>
      </c>
      <c r="AC5" s="198">
        <v>10.97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26.36</v>
      </c>
      <c r="AJ5" s="198">
        <v>0</v>
      </c>
      <c r="AK5" s="198">
        <v>0.77</v>
      </c>
      <c r="AL5" s="198">
        <v>0</v>
      </c>
      <c r="AM5" s="198">
        <v>0</v>
      </c>
      <c r="AN5" s="198">
        <v>0</v>
      </c>
      <c r="AO5" s="198">
        <v>152.88</v>
      </c>
      <c r="AP5" s="198">
        <v>0</v>
      </c>
    </row>
    <row r="6" spans="1:42">
      <c r="A6" t="s">
        <v>48</v>
      </c>
      <c r="B6" s="198">
        <v>0</v>
      </c>
      <c r="C6" s="198">
        <v>10.67</v>
      </c>
      <c r="D6" s="198">
        <v>0.13</v>
      </c>
      <c r="E6" s="198">
        <v>0</v>
      </c>
      <c r="F6" s="198">
        <v>15.72</v>
      </c>
      <c r="G6" s="198">
        <v>0</v>
      </c>
      <c r="H6" s="198">
        <v>0</v>
      </c>
      <c r="I6" s="198">
        <v>3.62</v>
      </c>
      <c r="J6" s="198">
        <v>1.34</v>
      </c>
      <c r="K6" s="198">
        <v>4.7</v>
      </c>
      <c r="L6" s="198">
        <v>1.81</v>
      </c>
      <c r="M6" s="198">
        <v>0</v>
      </c>
      <c r="N6" s="198">
        <v>0.87</v>
      </c>
      <c r="O6" s="198">
        <v>1.44</v>
      </c>
      <c r="P6" s="198">
        <v>1.77</v>
      </c>
      <c r="Q6" s="198">
        <v>0.16</v>
      </c>
      <c r="R6" s="198">
        <v>0.31</v>
      </c>
      <c r="S6" s="198">
        <v>0.19</v>
      </c>
      <c r="T6" s="198">
        <v>0</v>
      </c>
      <c r="U6" s="198">
        <v>4.0999999999999996</v>
      </c>
      <c r="V6" s="198">
        <v>0.1</v>
      </c>
      <c r="W6" s="198">
        <v>0.46</v>
      </c>
      <c r="X6" s="198">
        <v>0.71</v>
      </c>
      <c r="Y6" s="198">
        <v>0</v>
      </c>
      <c r="Z6" s="198">
        <v>2.0099999999999998</v>
      </c>
      <c r="AA6" s="198">
        <v>0.55000000000000004</v>
      </c>
      <c r="AB6" s="198">
        <v>0</v>
      </c>
      <c r="AC6" s="198">
        <v>10.97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26.36</v>
      </c>
      <c r="AJ6" s="198">
        <v>0</v>
      </c>
      <c r="AK6" s="198">
        <v>0.77</v>
      </c>
      <c r="AL6" s="198">
        <v>0</v>
      </c>
      <c r="AM6" s="198">
        <v>0</v>
      </c>
      <c r="AN6" s="198">
        <v>0</v>
      </c>
      <c r="AO6" s="198">
        <v>152.88</v>
      </c>
      <c r="AP6" s="198">
        <v>0</v>
      </c>
    </row>
    <row r="7" spans="1:42">
      <c r="A7" t="s">
        <v>49</v>
      </c>
      <c r="B7" s="198">
        <v>0</v>
      </c>
      <c r="C7" s="198">
        <v>10.8</v>
      </c>
      <c r="D7" s="198">
        <v>0.13</v>
      </c>
      <c r="E7" s="198">
        <v>0</v>
      </c>
      <c r="F7" s="198">
        <v>15.72</v>
      </c>
      <c r="G7" s="198">
        <v>0</v>
      </c>
      <c r="H7" s="198">
        <v>0</v>
      </c>
      <c r="I7" s="198">
        <v>3.62</v>
      </c>
      <c r="J7" s="198">
        <v>1.34</v>
      </c>
      <c r="K7" s="198">
        <v>4.7</v>
      </c>
      <c r="L7" s="198">
        <v>1.81</v>
      </c>
      <c r="M7" s="198">
        <v>0</v>
      </c>
      <c r="N7" s="198">
        <v>0.87</v>
      </c>
      <c r="O7" s="198">
        <v>1.44</v>
      </c>
      <c r="P7" s="198">
        <v>1.77</v>
      </c>
      <c r="Q7" s="198">
        <v>0.16</v>
      </c>
      <c r="R7" s="198">
        <v>0.31</v>
      </c>
      <c r="S7" s="198">
        <v>0.19</v>
      </c>
      <c r="T7" s="198">
        <v>0</v>
      </c>
      <c r="U7" s="198">
        <v>4.0999999999999996</v>
      </c>
      <c r="V7" s="198">
        <v>0.1</v>
      </c>
      <c r="W7" s="198">
        <v>0.46</v>
      </c>
      <c r="X7" s="198">
        <v>0.71</v>
      </c>
      <c r="Y7" s="198">
        <v>0</v>
      </c>
      <c r="Z7" s="198">
        <v>2.0099999999999998</v>
      </c>
      <c r="AA7" s="198">
        <v>0.55000000000000004</v>
      </c>
      <c r="AB7" s="198">
        <v>0</v>
      </c>
      <c r="AC7" s="198">
        <v>10.97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26.36</v>
      </c>
      <c r="AJ7" s="198">
        <v>0</v>
      </c>
      <c r="AK7" s="198">
        <v>0.77</v>
      </c>
      <c r="AL7" s="198">
        <v>0</v>
      </c>
      <c r="AM7" s="198">
        <v>0</v>
      </c>
      <c r="AN7" s="198">
        <v>0</v>
      </c>
      <c r="AO7" s="198">
        <v>152.88</v>
      </c>
      <c r="AP7" s="198">
        <v>0</v>
      </c>
    </row>
    <row r="8" spans="1:42">
      <c r="A8" t="s">
        <v>50</v>
      </c>
      <c r="B8" s="198">
        <v>0</v>
      </c>
      <c r="C8" s="198">
        <v>10.8</v>
      </c>
      <c r="D8" s="198">
        <v>0.13</v>
      </c>
      <c r="E8" s="198">
        <v>0</v>
      </c>
      <c r="F8" s="198">
        <v>15.72</v>
      </c>
      <c r="G8" s="198">
        <v>0</v>
      </c>
      <c r="H8" s="198">
        <v>0</v>
      </c>
      <c r="I8" s="198">
        <v>3.62</v>
      </c>
      <c r="J8" s="198">
        <v>1.34</v>
      </c>
      <c r="K8" s="198">
        <v>4.7</v>
      </c>
      <c r="L8" s="198">
        <v>1.81</v>
      </c>
      <c r="M8" s="198">
        <v>0</v>
      </c>
      <c r="N8" s="198">
        <v>0.87</v>
      </c>
      <c r="O8" s="198">
        <v>1.44</v>
      </c>
      <c r="P8" s="198">
        <v>1.77</v>
      </c>
      <c r="Q8" s="198">
        <v>0.16</v>
      </c>
      <c r="R8" s="198">
        <v>0.31</v>
      </c>
      <c r="S8" s="198">
        <v>0.19</v>
      </c>
      <c r="T8" s="198">
        <v>0</v>
      </c>
      <c r="U8" s="198">
        <v>4.0999999999999996</v>
      </c>
      <c r="V8" s="198">
        <v>0.1</v>
      </c>
      <c r="W8" s="198">
        <v>0.46</v>
      </c>
      <c r="X8" s="198">
        <v>0.71</v>
      </c>
      <c r="Y8" s="198">
        <v>0</v>
      </c>
      <c r="Z8" s="198">
        <v>2.0099999999999998</v>
      </c>
      <c r="AA8" s="198">
        <v>0.55000000000000004</v>
      </c>
      <c r="AB8" s="198">
        <v>0</v>
      </c>
      <c r="AC8" s="198">
        <v>10.97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26.36</v>
      </c>
      <c r="AJ8" s="198">
        <v>0</v>
      </c>
      <c r="AK8" s="198">
        <v>0.31</v>
      </c>
      <c r="AL8" s="198">
        <v>0</v>
      </c>
      <c r="AM8" s="198">
        <v>0</v>
      </c>
      <c r="AN8" s="198">
        <v>0</v>
      </c>
      <c r="AO8" s="198">
        <v>152.88</v>
      </c>
      <c r="AP8" s="198">
        <v>0</v>
      </c>
    </row>
    <row r="9" spans="1:42">
      <c r="A9" t="s">
        <v>51</v>
      </c>
      <c r="B9" s="198">
        <v>0</v>
      </c>
      <c r="C9" s="198">
        <v>10.8</v>
      </c>
      <c r="D9" s="198">
        <v>0.13</v>
      </c>
      <c r="E9" s="198">
        <v>0</v>
      </c>
      <c r="F9" s="198">
        <v>15.72</v>
      </c>
      <c r="G9" s="198">
        <v>0</v>
      </c>
      <c r="H9" s="198">
        <v>0</v>
      </c>
      <c r="I9" s="198">
        <v>3.62</v>
      </c>
      <c r="J9" s="198">
        <v>1.34</v>
      </c>
      <c r="K9" s="198">
        <v>4.7</v>
      </c>
      <c r="L9" s="198">
        <v>1.81</v>
      </c>
      <c r="M9" s="198">
        <v>0</v>
      </c>
      <c r="N9" s="198">
        <v>0.87</v>
      </c>
      <c r="O9" s="198">
        <v>1.44</v>
      </c>
      <c r="P9" s="198">
        <v>1.77</v>
      </c>
      <c r="Q9" s="198">
        <v>0.16</v>
      </c>
      <c r="R9" s="198">
        <v>0.31</v>
      </c>
      <c r="S9" s="198">
        <v>0.19</v>
      </c>
      <c r="T9" s="198">
        <v>0</v>
      </c>
      <c r="U9" s="198">
        <v>4.0999999999999996</v>
      </c>
      <c r="V9" s="198">
        <v>0.1</v>
      </c>
      <c r="W9" s="198">
        <v>0.93</v>
      </c>
      <c r="X9" s="198">
        <v>0.71</v>
      </c>
      <c r="Y9" s="198">
        <v>0</v>
      </c>
      <c r="Z9" s="198">
        <v>2.0099999999999998</v>
      </c>
      <c r="AA9" s="198">
        <v>0.55000000000000004</v>
      </c>
      <c r="AB9" s="198">
        <v>0</v>
      </c>
      <c r="AC9" s="198">
        <v>10.97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27.28</v>
      </c>
      <c r="AJ9" s="198">
        <v>0</v>
      </c>
      <c r="AK9" s="198">
        <v>0.62</v>
      </c>
      <c r="AL9" s="198">
        <v>0</v>
      </c>
      <c r="AM9" s="198">
        <v>0</v>
      </c>
      <c r="AN9" s="198">
        <v>0</v>
      </c>
      <c r="AO9" s="198">
        <v>152.88</v>
      </c>
      <c r="AP9" s="198">
        <v>0</v>
      </c>
    </row>
    <row r="10" spans="1:42">
      <c r="A10" t="s">
        <v>52</v>
      </c>
      <c r="B10" s="198">
        <v>0</v>
      </c>
      <c r="C10" s="198">
        <v>10.8</v>
      </c>
      <c r="D10" s="198">
        <v>0.13</v>
      </c>
      <c r="E10" s="198">
        <v>0</v>
      </c>
      <c r="F10" s="198">
        <v>15.72</v>
      </c>
      <c r="G10" s="198">
        <v>0</v>
      </c>
      <c r="H10" s="198">
        <v>0</v>
      </c>
      <c r="I10" s="198">
        <v>3.62</v>
      </c>
      <c r="J10" s="198">
        <v>1.34</v>
      </c>
      <c r="K10" s="198">
        <v>4.7</v>
      </c>
      <c r="L10" s="198">
        <v>1.81</v>
      </c>
      <c r="M10" s="198">
        <v>0</v>
      </c>
      <c r="N10" s="198">
        <v>0.87</v>
      </c>
      <c r="O10" s="198">
        <v>1.44</v>
      </c>
      <c r="P10" s="198">
        <v>1.77</v>
      </c>
      <c r="Q10" s="198">
        <v>0.16</v>
      </c>
      <c r="R10" s="198">
        <v>0.31</v>
      </c>
      <c r="S10" s="198">
        <v>0.19</v>
      </c>
      <c r="T10" s="198">
        <v>0</v>
      </c>
      <c r="U10" s="198">
        <v>4.0999999999999996</v>
      </c>
      <c r="V10" s="198">
        <v>0.1</v>
      </c>
      <c r="W10" s="198">
        <v>0.93</v>
      </c>
      <c r="X10" s="198">
        <v>0.71</v>
      </c>
      <c r="Y10" s="198">
        <v>0</v>
      </c>
      <c r="Z10" s="198">
        <v>2.0099999999999998</v>
      </c>
      <c r="AA10" s="198">
        <v>0.55000000000000004</v>
      </c>
      <c r="AB10" s="198">
        <v>0</v>
      </c>
      <c r="AC10" s="198">
        <v>10.97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26.36</v>
      </c>
      <c r="AJ10" s="198">
        <v>0</v>
      </c>
      <c r="AK10" s="198">
        <v>0.77</v>
      </c>
      <c r="AL10" s="198">
        <v>0</v>
      </c>
      <c r="AM10" s="198">
        <v>0</v>
      </c>
      <c r="AN10" s="198">
        <v>0</v>
      </c>
      <c r="AO10" s="198">
        <v>152.88</v>
      </c>
      <c r="AP10" s="198">
        <v>0</v>
      </c>
    </row>
    <row r="11" spans="1:42">
      <c r="A11" t="s">
        <v>53</v>
      </c>
      <c r="B11" s="198">
        <v>0</v>
      </c>
      <c r="C11" s="198">
        <v>10.93</v>
      </c>
      <c r="D11" s="198">
        <v>0.13</v>
      </c>
      <c r="E11" s="198">
        <v>0</v>
      </c>
      <c r="F11" s="198">
        <v>15.72</v>
      </c>
      <c r="G11" s="198">
        <v>0</v>
      </c>
      <c r="H11" s="198">
        <v>0</v>
      </c>
      <c r="I11" s="198">
        <v>3.62</v>
      </c>
      <c r="J11" s="198">
        <v>1.67</v>
      </c>
      <c r="K11" s="198">
        <v>4.7</v>
      </c>
      <c r="L11" s="198">
        <v>1.81</v>
      </c>
      <c r="M11" s="198">
        <v>0</v>
      </c>
      <c r="N11" s="198">
        <v>0.87</v>
      </c>
      <c r="O11" s="198">
        <v>1.44</v>
      </c>
      <c r="P11" s="198">
        <v>1.77</v>
      </c>
      <c r="Q11" s="198">
        <v>0.16</v>
      </c>
      <c r="R11" s="198">
        <v>0.31</v>
      </c>
      <c r="S11" s="198">
        <v>0.19</v>
      </c>
      <c r="T11" s="198">
        <v>0</v>
      </c>
      <c r="U11" s="198">
        <v>4.0999999999999996</v>
      </c>
      <c r="V11" s="198">
        <v>0.1</v>
      </c>
      <c r="W11" s="198">
        <v>0.93</v>
      </c>
      <c r="X11" s="198">
        <v>0.71</v>
      </c>
      <c r="Y11" s="198">
        <v>0</v>
      </c>
      <c r="Z11" s="198">
        <v>2.0099999999999998</v>
      </c>
      <c r="AA11" s="198">
        <v>0.55000000000000004</v>
      </c>
      <c r="AB11" s="198">
        <v>0</v>
      </c>
      <c r="AC11" s="198">
        <v>10.97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26.05</v>
      </c>
      <c r="AJ11" s="198">
        <v>0</v>
      </c>
      <c r="AK11" s="198">
        <v>0.62</v>
      </c>
      <c r="AL11" s="198">
        <v>0</v>
      </c>
      <c r="AM11" s="198">
        <v>0</v>
      </c>
      <c r="AN11" s="198">
        <v>0</v>
      </c>
      <c r="AO11" s="198">
        <v>152.88</v>
      </c>
      <c r="AP11" s="198">
        <v>0</v>
      </c>
    </row>
    <row r="12" spans="1:42">
      <c r="A12" t="s">
        <v>54</v>
      </c>
      <c r="B12" s="198">
        <v>0</v>
      </c>
      <c r="C12" s="198">
        <v>10.93</v>
      </c>
      <c r="D12" s="198">
        <v>0.13</v>
      </c>
      <c r="E12" s="198">
        <v>0</v>
      </c>
      <c r="F12" s="198">
        <v>15.72</v>
      </c>
      <c r="G12" s="198">
        <v>0</v>
      </c>
      <c r="H12" s="198">
        <v>0</v>
      </c>
      <c r="I12" s="198">
        <v>3.62</v>
      </c>
      <c r="J12" s="198">
        <v>1.67</v>
      </c>
      <c r="K12" s="198">
        <v>4.7</v>
      </c>
      <c r="L12" s="198">
        <v>1.81</v>
      </c>
      <c r="M12" s="198">
        <v>0</v>
      </c>
      <c r="N12" s="198">
        <v>0.87</v>
      </c>
      <c r="O12" s="198">
        <v>1.44</v>
      </c>
      <c r="P12" s="198">
        <v>1.77</v>
      </c>
      <c r="Q12" s="198">
        <v>0.16</v>
      </c>
      <c r="R12" s="198">
        <v>0.31</v>
      </c>
      <c r="S12" s="198">
        <v>0.19</v>
      </c>
      <c r="T12" s="198">
        <v>0</v>
      </c>
      <c r="U12" s="198">
        <v>4.0999999999999996</v>
      </c>
      <c r="V12" s="198">
        <v>0.1</v>
      </c>
      <c r="W12" s="198">
        <v>0.93</v>
      </c>
      <c r="X12" s="198">
        <v>0.71</v>
      </c>
      <c r="Y12" s="198">
        <v>0</v>
      </c>
      <c r="Z12" s="198">
        <v>2.0099999999999998</v>
      </c>
      <c r="AA12" s="198">
        <v>0.55000000000000004</v>
      </c>
      <c r="AB12" s="198">
        <v>0</v>
      </c>
      <c r="AC12" s="198">
        <v>10.97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26.05</v>
      </c>
      <c r="AJ12" s="198">
        <v>0</v>
      </c>
      <c r="AK12" s="198">
        <v>0.62</v>
      </c>
      <c r="AL12" s="198">
        <v>0</v>
      </c>
      <c r="AM12" s="198">
        <v>0</v>
      </c>
      <c r="AN12" s="198">
        <v>0</v>
      </c>
      <c r="AO12" s="198">
        <v>152.88</v>
      </c>
      <c r="AP12" s="198">
        <v>0</v>
      </c>
    </row>
    <row r="13" spans="1:42">
      <c r="A13" t="s">
        <v>55</v>
      </c>
      <c r="B13" s="198">
        <v>0</v>
      </c>
      <c r="C13" s="198">
        <v>10.93</v>
      </c>
      <c r="D13" s="198">
        <v>0.13</v>
      </c>
      <c r="E13" s="198">
        <v>0</v>
      </c>
      <c r="F13" s="198">
        <v>15.72</v>
      </c>
      <c r="G13" s="198">
        <v>0</v>
      </c>
      <c r="H13" s="198">
        <v>0</v>
      </c>
      <c r="I13" s="198">
        <v>3.62</v>
      </c>
      <c r="J13" s="198">
        <v>1.67</v>
      </c>
      <c r="K13" s="198">
        <v>4.7</v>
      </c>
      <c r="L13" s="198">
        <v>1.81</v>
      </c>
      <c r="M13" s="198">
        <v>0</v>
      </c>
      <c r="N13" s="198">
        <v>0.87</v>
      </c>
      <c r="O13" s="198">
        <v>1.44</v>
      </c>
      <c r="P13" s="198">
        <v>1.77</v>
      </c>
      <c r="Q13" s="198">
        <v>0.16</v>
      </c>
      <c r="R13" s="198">
        <v>0.31</v>
      </c>
      <c r="S13" s="198">
        <v>0.19</v>
      </c>
      <c r="T13" s="198">
        <v>0</v>
      </c>
      <c r="U13" s="198">
        <v>4.0999999999999996</v>
      </c>
      <c r="V13" s="198">
        <v>0.1</v>
      </c>
      <c r="W13" s="198">
        <v>0.93</v>
      </c>
      <c r="X13" s="198">
        <v>0.71</v>
      </c>
      <c r="Y13" s="198">
        <v>0</v>
      </c>
      <c r="Z13" s="198">
        <v>2.0099999999999998</v>
      </c>
      <c r="AA13" s="198">
        <v>0.55000000000000004</v>
      </c>
      <c r="AB13" s="198">
        <v>0</v>
      </c>
      <c r="AC13" s="198">
        <v>10.97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26.05</v>
      </c>
      <c r="AJ13" s="198">
        <v>0</v>
      </c>
      <c r="AK13" s="198">
        <v>0.77</v>
      </c>
      <c r="AL13" s="198">
        <v>0</v>
      </c>
      <c r="AM13" s="198">
        <v>0</v>
      </c>
      <c r="AN13" s="198">
        <v>0</v>
      </c>
      <c r="AO13" s="198">
        <v>152.88</v>
      </c>
      <c r="AP13" s="198">
        <v>0</v>
      </c>
    </row>
    <row r="14" spans="1:42">
      <c r="A14" t="s">
        <v>56</v>
      </c>
      <c r="B14" s="198">
        <v>0</v>
      </c>
      <c r="C14" s="198">
        <v>10.93</v>
      </c>
      <c r="D14" s="198">
        <v>0.13</v>
      </c>
      <c r="E14" s="198">
        <v>0</v>
      </c>
      <c r="F14" s="198">
        <v>15.72</v>
      </c>
      <c r="G14" s="198">
        <v>0</v>
      </c>
      <c r="H14" s="198">
        <v>0</v>
      </c>
      <c r="I14" s="198">
        <v>3.62</v>
      </c>
      <c r="J14" s="198">
        <v>1.67</v>
      </c>
      <c r="K14" s="198">
        <v>4.7</v>
      </c>
      <c r="L14" s="198">
        <v>1.81</v>
      </c>
      <c r="M14" s="198">
        <v>0</v>
      </c>
      <c r="N14" s="198">
        <v>0.87</v>
      </c>
      <c r="O14" s="198">
        <v>1.44</v>
      </c>
      <c r="P14" s="198">
        <v>1.77</v>
      </c>
      <c r="Q14" s="198">
        <v>0.16</v>
      </c>
      <c r="R14" s="198">
        <v>0.31</v>
      </c>
      <c r="S14" s="198">
        <v>0.19</v>
      </c>
      <c r="T14" s="198">
        <v>0</v>
      </c>
      <c r="U14" s="198">
        <v>4.0999999999999996</v>
      </c>
      <c r="V14" s="198">
        <v>0.1</v>
      </c>
      <c r="W14" s="198">
        <v>0.93</v>
      </c>
      <c r="X14" s="198">
        <v>0.71</v>
      </c>
      <c r="Y14" s="198">
        <v>0</v>
      </c>
      <c r="Z14" s="198">
        <v>2.0099999999999998</v>
      </c>
      <c r="AA14" s="198">
        <v>0.55000000000000004</v>
      </c>
      <c r="AB14" s="198">
        <v>0</v>
      </c>
      <c r="AC14" s="198">
        <v>10.97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26.05</v>
      </c>
      <c r="AJ14" s="198">
        <v>0</v>
      </c>
      <c r="AK14" s="198">
        <v>0.31</v>
      </c>
      <c r="AL14" s="198">
        <v>0</v>
      </c>
      <c r="AM14" s="198">
        <v>0</v>
      </c>
      <c r="AN14" s="198">
        <v>0</v>
      </c>
      <c r="AO14" s="198">
        <v>152.88</v>
      </c>
      <c r="AP14" s="198">
        <v>0</v>
      </c>
    </row>
    <row r="15" spans="1:42">
      <c r="A15" t="s">
        <v>57</v>
      </c>
      <c r="B15" s="198">
        <v>0</v>
      </c>
      <c r="C15" s="198">
        <v>10.93</v>
      </c>
      <c r="D15" s="198">
        <v>0.13</v>
      </c>
      <c r="E15" s="198">
        <v>0</v>
      </c>
      <c r="F15" s="198">
        <v>15.72</v>
      </c>
      <c r="G15" s="198">
        <v>0</v>
      </c>
      <c r="H15" s="198">
        <v>0</v>
      </c>
      <c r="I15" s="198">
        <v>3.62</v>
      </c>
      <c r="J15" s="198">
        <v>1.67</v>
      </c>
      <c r="K15" s="198">
        <v>4.7</v>
      </c>
      <c r="L15" s="198">
        <v>1.81</v>
      </c>
      <c r="M15" s="198">
        <v>0</v>
      </c>
      <c r="N15" s="198">
        <v>0.87</v>
      </c>
      <c r="O15" s="198">
        <v>1.44</v>
      </c>
      <c r="P15" s="198">
        <v>1.77</v>
      </c>
      <c r="Q15" s="198">
        <v>0.16</v>
      </c>
      <c r="R15" s="198">
        <v>0.31</v>
      </c>
      <c r="S15" s="198">
        <v>0.19</v>
      </c>
      <c r="T15" s="198">
        <v>0</v>
      </c>
      <c r="U15" s="198">
        <v>4.0999999999999996</v>
      </c>
      <c r="V15" s="198">
        <v>0.1</v>
      </c>
      <c r="W15" s="198">
        <v>1.1000000000000001</v>
      </c>
      <c r="X15" s="198">
        <v>0.71</v>
      </c>
      <c r="Y15" s="198">
        <v>0</v>
      </c>
      <c r="Z15" s="198">
        <v>2.0099999999999998</v>
      </c>
      <c r="AA15" s="198">
        <v>0.55000000000000004</v>
      </c>
      <c r="AB15" s="198">
        <v>0</v>
      </c>
      <c r="AC15" s="198">
        <v>10.63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27.28</v>
      </c>
      <c r="AJ15" s="198">
        <v>0</v>
      </c>
      <c r="AK15" s="198">
        <v>0.62</v>
      </c>
      <c r="AL15" s="198">
        <v>0</v>
      </c>
      <c r="AM15" s="198">
        <v>0</v>
      </c>
      <c r="AN15" s="198">
        <v>0</v>
      </c>
      <c r="AO15" s="198">
        <v>152.88</v>
      </c>
      <c r="AP15" s="198">
        <v>0</v>
      </c>
    </row>
    <row r="16" spans="1:42">
      <c r="A16" t="s">
        <v>58</v>
      </c>
      <c r="B16" s="198">
        <v>0</v>
      </c>
      <c r="C16" s="198">
        <v>10.93</v>
      </c>
      <c r="D16" s="198">
        <v>0.13</v>
      </c>
      <c r="E16" s="198">
        <v>0</v>
      </c>
      <c r="F16" s="198">
        <v>15.72</v>
      </c>
      <c r="G16" s="198">
        <v>0</v>
      </c>
      <c r="H16" s="198">
        <v>0</v>
      </c>
      <c r="I16" s="198">
        <v>3.62</v>
      </c>
      <c r="J16" s="198">
        <v>1.67</v>
      </c>
      <c r="K16" s="198">
        <v>4.7</v>
      </c>
      <c r="L16" s="198">
        <v>1.81</v>
      </c>
      <c r="M16" s="198">
        <v>0</v>
      </c>
      <c r="N16" s="198">
        <v>0.87</v>
      </c>
      <c r="O16" s="198">
        <v>1.44</v>
      </c>
      <c r="P16" s="198">
        <v>1.77</v>
      </c>
      <c r="Q16" s="198">
        <v>0.16</v>
      </c>
      <c r="R16" s="198">
        <v>0.31</v>
      </c>
      <c r="S16" s="198">
        <v>0.19</v>
      </c>
      <c r="T16" s="198">
        <v>0</v>
      </c>
      <c r="U16" s="198">
        <v>4.0999999999999996</v>
      </c>
      <c r="V16" s="198">
        <v>0.1</v>
      </c>
      <c r="W16" s="198">
        <v>1.1000000000000001</v>
      </c>
      <c r="X16" s="198">
        <v>0.71</v>
      </c>
      <c r="Y16" s="198">
        <v>0</v>
      </c>
      <c r="Z16" s="198">
        <v>2.0099999999999998</v>
      </c>
      <c r="AA16" s="198">
        <v>0.55000000000000004</v>
      </c>
      <c r="AB16" s="198">
        <v>0</v>
      </c>
      <c r="AC16" s="198">
        <v>10.63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26.05</v>
      </c>
      <c r="AJ16" s="198">
        <v>0</v>
      </c>
      <c r="AK16" s="198">
        <v>0.62</v>
      </c>
      <c r="AL16" s="198">
        <v>0</v>
      </c>
      <c r="AM16" s="198">
        <v>0</v>
      </c>
      <c r="AN16" s="198">
        <v>0</v>
      </c>
      <c r="AO16" s="198">
        <v>152.88</v>
      </c>
      <c r="AP16" s="198">
        <v>0</v>
      </c>
    </row>
    <row r="17" spans="1:42">
      <c r="A17" t="s">
        <v>59</v>
      </c>
      <c r="B17" s="198">
        <v>0</v>
      </c>
      <c r="C17" s="198">
        <v>10.93</v>
      </c>
      <c r="D17" s="198">
        <v>0.13</v>
      </c>
      <c r="E17" s="198">
        <v>0</v>
      </c>
      <c r="F17" s="198">
        <v>15.72</v>
      </c>
      <c r="G17" s="198">
        <v>0</v>
      </c>
      <c r="H17" s="198">
        <v>0</v>
      </c>
      <c r="I17" s="198">
        <v>3.62</v>
      </c>
      <c r="J17" s="198">
        <v>1.67</v>
      </c>
      <c r="K17" s="198">
        <v>4.7</v>
      </c>
      <c r="L17" s="198">
        <v>1.81</v>
      </c>
      <c r="M17" s="198">
        <v>0</v>
      </c>
      <c r="N17" s="198">
        <v>0.87</v>
      </c>
      <c r="O17" s="198">
        <v>1.44</v>
      </c>
      <c r="P17" s="198">
        <v>1.77</v>
      </c>
      <c r="Q17" s="198">
        <v>0.16</v>
      </c>
      <c r="R17" s="198">
        <v>0.31</v>
      </c>
      <c r="S17" s="198">
        <v>0.19</v>
      </c>
      <c r="T17" s="198">
        <v>0</v>
      </c>
      <c r="U17" s="198">
        <v>4.0999999999999996</v>
      </c>
      <c r="V17" s="198">
        <v>0.1</v>
      </c>
      <c r="W17" s="198">
        <v>1.1000000000000001</v>
      </c>
      <c r="X17" s="198">
        <v>0.71</v>
      </c>
      <c r="Y17" s="198">
        <v>0</v>
      </c>
      <c r="Z17" s="198">
        <v>2.0099999999999998</v>
      </c>
      <c r="AA17" s="198">
        <v>0.55000000000000004</v>
      </c>
      <c r="AB17" s="198">
        <v>0</v>
      </c>
      <c r="AC17" s="198">
        <v>10.63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26.05</v>
      </c>
      <c r="AJ17" s="198">
        <v>0</v>
      </c>
      <c r="AK17" s="198">
        <v>0.62</v>
      </c>
      <c r="AL17" s="198">
        <v>0</v>
      </c>
      <c r="AM17" s="198">
        <v>0</v>
      </c>
      <c r="AN17" s="198">
        <v>0</v>
      </c>
      <c r="AO17" s="198">
        <v>152.88</v>
      </c>
      <c r="AP17" s="198">
        <v>0</v>
      </c>
    </row>
    <row r="18" spans="1:42">
      <c r="A18" t="s">
        <v>60</v>
      </c>
      <c r="B18" s="198">
        <v>0</v>
      </c>
      <c r="C18" s="198">
        <v>10.93</v>
      </c>
      <c r="D18" s="198">
        <v>0.13</v>
      </c>
      <c r="E18" s="198">
        <v>0</v>
      </c>
      <c r="F18" s="198">
        <v>15.72</v>
      </c>
      <c r="G18" s="198">
        <v>0</v>
      </c>
      <c r="H18" s="198">
        <v>0</v>
      </c>
      <c r="I18" s="198">
        <v>3.62</v>
      </c>
      <c r="J18" s="198">
        <v>1.67</v>
      </c>
      <c r="K18" s="198">
        <v>4.7</v>
      </c>
      <c r="L18" s="198">
        <v>1.81</v>
      </c>
      <c r="M18" s="198">
        <v>0</v>
      </c>
      <c r="N18" s="198">
        <v>0.87</v>
      </c>
      <c r="O18" s="198">
        <v>1.44</v>
      </c>
      <c r="P18" s="198">
        <v>1.77</v>
      </c>
      <c r="Q18" s="198">
        <v>0.16</v>
      </c>
      <c r="R18" s="198">
        <v>0.31</v>
      </c>
      <c r="S18" s="198">
        <v>0.19</v>
      </c>
      <c r="T18" s="198">
        <v>0</v>
      </c>
      <c r="U18" s="198">
        <v>4.0999999999999996</v>
      </c>
      <c r="V18" s="198">
        <v>0.1</v>
      </c>
      <c r="W18" s="198">
        <v>1.1000000000000001</v>
      </c>
      <c r="X18" s="198">
        <v>0.71</v>
      </c>
      <c r="Y18" s="198">
        <v>0</v>
      </c>
      <c r="Z18" s="198">
        <v>2.0099999999999998</v>
      </c>
      <c r="AA18" s="198">
        <v>0.55000000000000004</v>
      </c>
      <c r="AB18" s="198">
        <v>0</v>
      </c>
      <c r="AC18" s="198">
        <v>10.63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26.05</v>
      </c>
      <c r="AJ18" s="198">
        <v>0</v>
      </c>
      <c r="AK18" s="198">
        <v>0.62</v>
      </c>
      <c r="AL18" s="198">
        <v>0</v>
      </c>
      <c r="AM18" s="198">
        <v>0</v>
      </c>
      <c r="AN18" s="198">
        <v>0</v>
      </c>
      <c r="AO18" s="198">
        <v>152.88</v>
      </c>
      <c r="AP18" s="198">
        <v>0</v>
      </c>
    </row>
    <row r="19" spans="1:42">
      <c r="A19" t="s">
        <v>61</v>
      </c>
      <c r="B19" s="198">
        <v>0</v>
      </c>
      <c r="C19" s="198">
        <v>10.93</v>
      </c>
      <c r="D19" s="198">
        <v>0.13</v>
      </c>
      <c r="E19" s="198">
        <v>0</v>
      </c>
      <c r="F19" s="198">
        <v>15.72</v>
      </c>
      <c r="G19" s="198">
        <v>0</v>
      </c>
      <c r="H19" s="198">
        <v>0</v>
      </c>
      <c r="I19" s="198">
        <v>3.62</v>
      </c>
      <c r="J19" s="198">
        <v>1.67</v>
      </c>
      <c r="K19" s="198">
        <v>4.7</v>
      </c>
      <c r="L19" s="198">
        <v>1.81</v>
      </c>
      <c r="M19" s="198">
        <v>0</v>
      </c>
      <c r="N19" s="198">
        <v>0.87</v>
      </c>
      <c r="O19" s="198">
        <v>1.44</v>
      </c>
      <c r="P19" s="198">
        <v>1.77</v>
      </c>
      <c r="Q19" s="198">
        <v>0.16</v>
      </c>
      <c r="R19" s="198">
        <v>0.31</v>
      </c>
      <c r="S19" s="198">
        <v>0.19</v>
      </c>
      <c r="T19" s="198">
        <v>0</v>
      </c>
      <c r="U19" s="198">
        <v>4.0999999999999996</v>
      </c>
      <c r="V19" s="198">
        <v>0.1</v>
      </c>
      <c r="W19" s="198">
        <v>1.1000000000000001</v>
      </c>
      <c r="X19" s="198">
        <v>0.71</v>
      </c>
      <c r="Y19" s="198">
        <v>0</v>
      </c>
      <c r="Z19" s="198">
        <v>2.0099999999999998</v>
      </c>
      <c r="AA19" s="198">
        <v>0.55000000000000004</v>
      </c>
      <c r="AB19" s="198">
        <v>0</v>
      </c>
      <c r="AC19" s="198">
        <v>10.97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26.05</v>
      </c>
      <c r="AJ19" s="198">
        <v>0</v>
      </c>
      <c r="AK19" s="198">
        <v>0</v>
      </c>
      <c r="AL19" s="198">
        <v>0</v>
      </c>
      <c r="AM19" s="198">
        <v>0</v>
      </c>
      <c r="AN19" s="198">
        <v>0</v>
      </c>
      <c r="AO19" s="198">
        <v>152.88</v>
      </c>
      <c r="AP19" s="198">
        <v>0</v>
      </c>
    </row>
    <row r="20" spans="1:42">
      <c r="A20" t="s">
        <v>62</v>
      </c>
      <c r="B20" s="198">
        <v>0</v>
      </c>
      <c r="C20" s="198">
        <v>10.93</v>
      </c>
      <c r="D20" s="198">
        <v>0.13</v>
      </c>
      <c r="E20" s="198">
        <v>0</v>
      </c>
      <c r="F20" s="198">
        <v>15.72</v>
      </c>
      <c r="G20" s="198">
        <v>0</v>
      </c>
      <c r="H20" s="198">
        <v>0</v>
      </c>
      <c r="I20" s="198">
        <v>3.62</v>
      </c>
      <c r="J20" s="198">
        <v>1.67</v>
      </c>
      <c r="K20" s="198">
        <v>4.7</v>
      </c>
      <c r="L20" s="198">
        <v>1.81</v>
      </c>
      <c r="M20" s="198">
        <v>0</v>
      </c>
      <c r="N20" s="198">
        <v>0.87</v>
      </c>
      <c r="O20" s="198">
        <v>1.44</v>
      </c>
      <c r="P20" s="198">
        <v>1.77</v>
      </c>
      <c r="Q20" s="198">
        <v>0.16</v>
      </c>
      <c r="R20" s="198">
        <v>0.31</v>
      </c>
      <c r="S20" s="198">
        <v>0.19</v>
      </c>
      <c r="T20" s="198">
        <v>0</v>
      </c>
      <c r="U20" s="198">
        <v>4.0999999999999996</v>
      </c>
      <c r="V20" s="198">
        <v>0.1</v>
      </c>
      <c r="W20" s="198">
        <v>1.1000000000000001</v>
      </c>
      <c r="X20" s="198">
        <v>0.71</v>
      </c>
      <c r="Y20" s="198">
        <v>0</v>
      </c>
      <c r="Z20" s="198">
        <v>2.0099999999999998</v>
      </c>
      <c r="AA20" s="198">
        <v>0.55000000000000004</v>
      </c>
      <c r="AB20" s="198">
        <v>0</v>
      </c>
      <c r="AC20" s="198">
        <v>10.97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26.05</v>
      </c>
      <c r="AJ20" s="198">
        <v>0</v>
      </c>
      <c r="AK20" s="198">
        <v>0</v>
      </c>
      <c r="AL20" s="198">
        <v>0</v>
      </c>
      <c r="AM20" s="198">
        <v>0</v>
      </c>
      <c r="AN20" s="198">
        <v>0</v>
      </c>
      <c r="AO20" s="198">
        <v>152.88</v>
      </c>
      <c r="AP20" s="198">
        <v>0</v>
      </c>
    </row>
    <row r="21" spans="1:42">
      <c r="A21" t="s">
        <v>63</v>
      </c>
      <c r="B21" s="198">
        <v>0</v>
      </c>
      <c r="C21" s="198">
        <v>10.93</v>
      </c>
      <c r="D21" s="198">
        <v>0.13</v>
      </c>
      <c r="E21" s="198">
        <v>0</v>
      </c>
      <c r="F21" s="198">
        <v>15.72</v>
      </c>
      <c r="G21" s="198">
        <v>0</v>
      </c>
      <c r="H21" s="198">
        <v>0</v>
      </c>
      <c r="I21" s="198">
        <v>3.62</v>
      </c>
      <c r="J21" s="198">
        <v>1.67</v>
      </c>
      <c r="K21" s="198">
        <v>4.7</v>
      </c>
      <c r="L21" s="198">
        <v>1.81</v>
      </c>
      <c r="M21" s="198">
        <v>0</v>
      </c>
      <c r="N21" s="198">
        <v>0.87</v>
      </c>
      <c r="O21" s="198">
        <v>1.44</v>
      </c>
      <c r="P21" s="198">
        <v>1.77</v>
      </c>
      <c r="Q21" s="198">
        <v>0.16</v>
      </c>
      <c r="R21" s="198">
        <v>0.31</v>
      </c>
      <c r="S21" s="198">
        <v>0.19</v>
      </c>
      <c r="T21" s="198">
        <v>0</v>
      </c>
      <c r="U21" s="198">
        <v>4.0999999999999996</v>
      </c>
      <c r="V21" s="198">
        <v>0.1</v>
      </c>
      <c r="W21" s="198">
        <v>1.1000000000000001</v>
      </c>
      <c r="X21" s="198">
        <v>0.71</v>
      </c>
      <c r="Y21" s="198">
        <v>0</v>
      </c>
      <c r="Z21" s="198">
        <v>2.0099999999999998</v>
      </c>
      <c r="AA21" s="198">
        <v>0.55000000000000004</v>
      </c>
      <c r="AB21" s="198">
        <v>0</v>
      </c>
      <c r="AC21" s="198">
        <v>10.97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27.28</v>
      </c>
      <c r="AJ21" s="198">
        <v>0</v>
      </c>
      <c r="AK21" s="198">
        <v>0</v>
      </c>
      <c r="AL21" s="198">
        <v>0</v>
      </c>
      <c r="AM21" s="198">
        <v>0</v>
      </c>
      <c r="AN21" s="198">
        <v>0</v>
      </c>
      <c r="AO21" s="198">
        <v>152.88</v>
      </c>
      <c r="AP21" s="198">
        <v>0</v>
      </c>
    </row>
    <row r="22" spans="1:42">
      <c r="A22" t="s">
        <v>64</v>
      </c>
      <c r="B22" s="198">
        <v>0</v>
      </c>
      <c r="C22" s="198">
        <v>10.93</v>
      </c>
      <c r="D22" s="198">
        <v>0.13</v>
      </c>
      <c r="E22" s="198">
        <v>0</v>
      </c>
      <c r="F22" s="198">
        <v>15.72</v>
      </c>
      <c r="G22" s="198">
        <v>0</v>
      </c>
      <c r="H22" s="198">
        <v>0</v>
      </c>
      <c r="I22" s="198">
        <v>3.62</v>
      </c>
      <c r="J22" s="198">
        <v>1.67</v>
      </c>
      <c r="K22" s="198">
        <v>4.7</v>
      </c>
      <c r="L22" s="198">
        <v>1.81</v>
      </c>
      <c r="M22" s="198">
        <v>0</v>
      </c>
      <c r="N22" s="198">
        <v>0.87</v>
      </c>
      <c r="O22" s="198">
        <v>1.44</v>
      </c>
      <c r="P22" s="198">
        <v>1.77</v>
      </c>
      <c r="Q22" s="198">
        <v>0.16</v>
      </c>
      <c r="R22" s="198">
        <v>0.31</v>
      </c>
      <c r="S22" s="198">
        <v>0.19</v>
      </c>
      <c r="T22" s="198">
        <v>0</v>
      </c>
      <c r="U22" s="198">
        <v>4.0999999999999996</v>
      </c>
      <c r="V22" s="198">
        <v>0.1</v>
      </c>
      <c r="W22" s="198">
        <v>1.1000000000000001</v>
      </c>
      <c r="X22" s="198">
        <v>0.71</v>
      </c>
      <c r="Y22" s="198">
        <v>0</v>
      </c>
      <c r="Z22" s="198">
        <v>2.0099999999999998</v>
      </c>
      <c r="AA22" s="198">
        <v>0.55000000000000004</v>
      </c>
      <c r="AB22" s="198">
        <v>0</v>
      </c>
      <c r="AC22" s="198">
        <v>10.97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25.47</v>
      </c>
      <c r="AJ22" s="198">
        <v>0</v>
      </c>
      <c r="AK22" s="198">
        <v>0</v>
      </c>
      <c r="AL22" s="198">
        <v>0</v>
      </c>
      <c r="AM22" s="198">
        <v>0</v>
      </c>
      <c r="AN22" s="198">
        <v>0</v>
      </c>
      <c r="AO22" s="198">
        <v>152.88</v>
      </c>
      <c r="AP22" s="198">
        <v>0</v>
      </c>
    </row>
    <row r="23" spans="1:42">
      <c r="A23" t="s">
        <v>65</v>
      </c>
      <c r="B23" s="198">
        <v>0</v>
      </c>
      <c r="C23" s="198">
        <v>10.93</v>
      </c>
      <c r="D23" s="198">
        <v>0.13</v>
      </c>
      <c r="E23" s="198">
        <v>0</v>
      </c>
      <c r="F23" s="198">
        <v>15.72</v>
      </c>
      <c r="G23" s="198">
        <v>0</v>
      </c>
      <c r="H23" s="198">
        <v>0</v>
      </c>
      <c r="I23" s="198">
        <v>3.62</v>
      </c>
      <c r="J23" s="198">
        <v>1.67</v>
      </c>
      <c r="K23" s="198">
        <v>4.7</v>
      </c>
      <c r="L23" s="198">
        <v>1.81</v>
      </c>
      <c r="M23" s="198">
        <v>0</v>
      </c>
      <c r="N23" s="198">
        <v>0.87</v>
      </c>
      <c r="O23" s="198">
        <v>1.44</v>
      </c>
      <c r="P23" s="198">
        <v>1.77</v>
      </c>
      <c r="Q23" s="198">
        <v>0.16</v>
      </c>
      <c r="R23" s="198">
        <v>0.31</v>
      </c>
      <c r="S23" s="198">
        <v>0.19</v>
      </c>
      <c r="T23" s="198">
        <v>0</v>
      </c>
      <c r="U23" s="198">
        <v>4.0999999999999996</v>
      </c>
      <c r="V23" s="198">
        <v>0.1</v>
      </c>
      <c r="W23" s="198">
        <v>1.1000000000000001</v>
      </c>
      <c r="X23" s="198">
        <v>0.71</v>
      </c>
      <c r="Y23" s="198">
        <v>0</v>
      </c>
      <c r="Z23" s="198">
        <v>2.0099999999999998</v>
      </c>
      <c r="AA23" s="198">
        <v>0.55000000000000004</v>
      </c>
      <c r="AB23" s="198">
        <v>0</v>
      </c>
      <c r="AC23" s="198">
        <v>10.97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26.05</v>
      </c>
      <c r="AJ23" s="198">
        <v>0</v>
      </c>
      <c r="AK23" s="198">
        <v>0</v>
      </c>
      <c r="AL23" s="198">
        <v>0</v>
      </c>
      <c r="AM23" s="198">
        <v>0</v>
      </c>
      <c r="AN23" s="198">
        <v>0</v>
      </c>
      <c r="AO23" s="198">
        <v>152.88</v>
      </c>
      <c r="AP23" s="198">
        <v>0</v>
      </c>
    </row>
    <row r="24" spans="1:42">
      <c r="A24" t="s">
        <v>66</v>
      </c>
      <c r="B24" s="198">
        <v>0</v>
      </c>
      <c r="C24" s="198">
        <v>10.93</v>
      </c>
      <c r="D24" s="198">
        <v>0.13</v>
      </c>
      <c r="E24" s="198">
        <v>0</v>
      </c>
      <c r="F24" s="198">
        <v>15.72</v>
      </c>
      <c r="G24" s="198">
        <v>0</v>
      </c>
      <c r="H24" s="198">
        <v>0</v>
      </c>
      <c r="I24" s="198">
        <v>3.62</v>
      </c>
      <c r="J24" s="198">
        <v>1.67</v>
      </c>
      <c r="K24" s="198">
        <v>4.7</v>
      </c>
      <c r="L24" s="198">
        <v>1.81</v>
      </c>
      <c r="M24" s="198">
        <v>0</v>
      </c>
      <c r="N24" s="198">
        <v>0.87</v>
      </c>
      <c r="O24" s="198">
        <v>1.44</v>
      </c>
      <c r="P24" s="198">
        <v>1.77</v>
      </c>
      <c r="Q24" s="198">
        <v>0.16</v>
      </c>
      <c r="R24" s="198">
        <v>0.31</v>
      </c>
      <c r="S24" s="198">
        <v>0.19</v>
      </c>
      <c r="T24" s="198">
        <v>0</v>
      </c>
      <c r="U24" s="198">
        <v>4.0999999999999996</v>
      </c>
      <c r="V24" s="198">
        <v>0.1</v>
      </c>
      <c r="W24" s="198">
        <v>1.1000000000000001</v>
      </c>
      <c r="X24" s="198">
        <v>0.71</v>
      </c>
      <c r="Y24" s="198">
        <v>0</v>
      </c>
      <c r="Z24" s="198">
        <v>2.0099999999999998</v>
      </c>
      <c r="AA24" s="198">
        <v>0.55000000000000004</v>
      </c>
      <c r="AB24" s="198">
        <v>0</v>
      </c>
      <c r="AC24" s="198">
        <v>10.97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26.05</v>
      </c>
      <c r="AJ24" s="198">
        <v>0</v>
      </c>
      <c r="AK24" s="198">
        <v>0.54</v>
      </c>
      <c r="AL24" s="198">
        <v>0</v>
      </c>
      <c r="AM24" s="198">
        <v>0</v>
      </c>
      <c r="AN24" s="198">
        <v>0</v>
      </c>
      <c r="AO24" s="198">
        <v>152.88</v>
      </c>
      <c r="AP24" s="198">
        <v>0</v>
      </c>
    </row>
    <row r="25" spans="1:42">
      <c r="A25" t="s">
        <v>67</v>
      </c>
      <c r="B25" s="198">
        <v>0</v>
      </c>
      <c r="C25" s="198">
        <v>10.93</v>
      </c>
      <c r="D25" s="198">
        <v>0.13</v>
      </c>
      <c r="E25" s="198">
        <v>0</v>
      </c>
      <c r="F25" s="198">
        <v>15.72</v>
      </c>
      <c r="G25" s="198">
        <v>0</v>
      </c>
      <c r="H25" s="198">
        <v>0</v>
      </c>
      <c r="I25" s="198">
        <v>3.62</v>
      </c>
      <c r="J25" s="198">
        <v>1.67</v>
      </c>
      <c r="K25" s="198">
        <v>4.7</v>
      </c>
      <c r="L25" s="198">
        <v>1.81</v>
      </c>
      <c r="M25" s="198">
        <v>0</v>
      </c>
      <c r="N25" s="198">
        <v>0.87</v>
      </c>
      <c r="O25" s="198">
        <v>1.44</v>
      </c>
      <c r="P25" s="198">
        <v>1.77</v>
      </c>
      <c r="Q25" s="198">
        <v>0.16</v>
      </c>
      <c r="R25" s="198">
        <v>0.31</v>
      </c>
      <c r="S25" s="198">
        <v>0.19</v>
      </c>
      <c r="T25" s="198">
        <v>0</v>
      </c>
      <c r="U25" s="198">
        <v>4.0999999999999996</v>
      </c>
      <c r="V25" s="198">
        <v>0.1</v>
      </c>
      <c r="W25" s="198">
        <v>1.1000000000000001</v>
      </c>
      <c r="X25" s="198">
        <v>0.71</v>
      </c>
      <c r="Y25" s="198">
        <v>0</v>
      </c>
      <c r="Z25" s="198">
        <v>2.0099999999999998</v>
      </c>
      <c r="AA25" s="198">
        <v>0.55000000000000004</v>
      </c>
      <c r="AB25" s="198">
        <v>0</v>
      </c>
      <c r="AC25" s="198">
        <v>10.97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26.05</v>
      </c>
      <c r="AJ25" s="198">
        <v>0</v>
      </c>
      <c r="AK25" s="198">
        <v>0.54</v>
      </c>
      <c r="AL25" s="198">
        <v>0</v>
      </c>
      <c r="AM25" s="198">
        <v>0</v>
      </c>
      <c r="AN25" s="198">
        <v>0</v>
      </c>
      <c r="AO25" s="198">
        <v>152.88</v>
      </c>
      <c r="AP25" s="198">
        <v>0</v>
      </c>
    </row>
    <row r="26" spans="1:42">
      <c r="A26" t="s">
        <v>68</v>
      </c>
      <c r="B26" s="198">
        <v>0</v>
      </c>
      <c r="C26" s="198">
        <v>10.93</v>
      </c>
      <c r="D26" s="198">
        <v>0.13</v>
      </c>
      <c r="E26" s="198">
        <v>0</v>
      </c>
      <c r="F26" s="198">
        <v>15.72</v>
      </c>
      <c r="G26" s="198">
        <v>0</v>
      </c>
      <c r="H26" s="198">
        <v>0</v>
      </c>
      <c r="I26" s="198">
        <v>3.62</v>
      </c>
      <c r="J26" s="198">
        <v>1.67</v>
      </c>
      <c r="K26" s="198">
        <v>4.7</v>
      </c>
      <c r="L26" s="198">
        <v>1.81</v>
      </c>
      <c r="M26" s="198">
        <v>0</v>
      </c>
      <c r="N26" s="198">
        <v>0.87</v>
      </c>
      <c r="O26" s="198">
        <v>1.44</v>
      </c>
      <c r="P26" s="198">
        <v>1.77</v>
      </c>
      <c r="Q26" s="198">
        <v>0.16</v>
      </c>
      <c r="R26" s="198">
        <v>0.31</v>
      </c>
      <c r="S26" s="198">
        <v>0.19</v>
      </c>
      <c r="T26" s="198">
        <v>0</v>
      </c>
      <c r="U26" s="198">
        <v>4.0999999999999996</v>
      </c>
      <c r="V26" s="198">
        <v>0.1</v>
      </c>
      <c r="W26" s="198">
        <v>1.1000000000000001</v>
      </c>
      <c r="X26" s="198">
        <v>0.71</v>
      </c>
      <c r="Y26" s="198">
        <v>0</v>
      </c>
      <c r="Z26" s="198">
        <v>2.0099999999999998</v>
      </c>
      <c r="AA26" s="198">
        <v>0.55000000000000004</v>
      </c>
      <c r="AB26" s="198">
        <v>0</v>
      </c>
      <c r="AC26" s="198">
        <v>10.97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25.47</v>
      </c>
      <c r="AJ26" s="198">
        <v>0</v>
      </c>
      <c r="AK26" s="198">
        <v>0.54</v>
      </c>
      <c r="AL26" s="198">
        <v>0</v>
      </c>
      <c r="AM26" s="198">
        <v>0</v>
      </c>
      <c r="AN26" s="198">
        <v>0</v>
      </c>
      <c r="AO26" s="198">
        <v>152.88</v>
      </c>
      <c r="AP26" s="198">
        <v>0</v>
      </c>
    </row>
    <row r="27" spans="1:42">
      <c r="A27" t="s">
        <v>69</v>
      </c>
      <c r="B27" s="198">
        <v>0</v>
      </c>
      <c r="C27" s="198">
        <v>10.67</v>
      </c>
      <c r="D27" s="198">
        <v>0.13</v>
      </c>
      <c r="E27" s="198">
        <v>0</v>
      </c>
      <c r="F27" s="198">
        <v>15.72</v>
      </c>
      <c r="G27" s="198">
        <v>0</v>
      </c>
      <c r="H27" s="198">
        <v>0</v>
      </c>
      <c r="I27" s="198">
        <v>5.15</v>
      </c>
      <c r="J27" s="198">
        <v>3.48</v>
      </c>
      <c r="K27" s="198">
        <v>4.7</v>
      </c>
      <c r="L27" s="198">
        <v>1.81</v>
      </c>
      <c r="M27" s="198">
        <v>0</v>
      </c>
      <c r="N27" s="198">
        <v>0.87</v>
      </c>
      <c r="O27" s="198">
        <v>1.44</v>
      </c>
      <c r="P27" s="198">
        <v>1.77</v>
      </c>
      <c r="Q27" s="198">
        <v>0.16</v>
      </c>
      <c r="R27" s="198">
        <v>0.31</v>
      </c>
      <c r="S27" s="198">
        <v>0.19</v>
      </c>
      <c r="T27" s="198">
        <v>0</v>
      </c>
      <c r="U27" s="198">
        <v>4.0999999999999996</v>
      </c>
      <c r="V27" s="198">
        <v>0.1</v>
      </c>
      <c r="W27" s="198">
        <v>1.1000000000000001</v>
      </c>
      <c r="X27" s="198">
        <v>0.71</v>
      </c>
      <c r="Y27" s="198">
        <v>0</v>
      </c>
      <c r="Z27" s="198">
        <v>2.0099999999999998</v>
      </c>
      <c r="AA27" s="198">
        <v>0.55000000000000004</v>
      </c>
      <c r="AB27" s="198">
        <v>0</v>
      </c>
      <c r="AC27" s="198">
        <v>10.63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25.47</v>
      </c>
      <c r="AJ27" s="198">
        <v>0</v>
      </c>
      <c r="AK27" s="198">
        <v>0.54</v>
      </c>
      <c r="AL27" s="198">
        <v>0</v>
      </c>
      <c r="AM27" s="198">
        <v>0</v>
      </c>
      <c r="AN27" s="198">
        <v>0</v>
      </c>
      <c r="AO27" s="198">
        <v>152.88</v>
      </c>
      <c r="AP27" s="198">
        <v>0</v>
      </c>
    </row>
    <row r="28" spans="1:42">
      <c r="A28" t="s">
        <v>70</v>
      </c>
      <c r="B28" s="198">
        <v>0</v>
      </c>
      <c r="C28" s="198">
        <v>10.67</v>
      </c>
      <c r="D28" s="198">
        <v>0.13</v>
      </c>
      <c r="E28" s="198">
        <v>0</v>
      </c>
      <c r="F28" s="198">
        <v>15.72</v>
      </c>
      <c r="G28" s="198">
        <v>0</v>
      </c>
      <c r="H28" s="198">
        <v>0</v>
      </c>
      <c r="I28" s="198">
        <v>5.15</v>
      </c>
      <c r="J28" s="198">
        <v>3.48</v>
      </c>
      <c r="K28" s="198">
        <v>4.7</v>
      </c>
      <c r="L28" s="198">
        <v>1.81</v>
      </c>
      <c r="M28" s="198">
        <v>0</v>
      </c>
      <c r="N28" s="198">
        <v>0.87</v>
      </c>
      <c r="O28" s="198">
        <v>1.44</v>
      </c>
      <c r="P28" s="198">
        <v>1.77</v>
      </c>
      <c r="Q28" s="198">
        <v>0.16</v>
      </c>
      <c r="R28" s="198">
        <v>0.31</v>
      </c>
      <c r="S28" s="198">
        <v>0.19</v>
      </c>
      <c r="T28" s="198">
        <v>0</v>
      </c>
      <c r="U28" s="198">
        <v>4.0999999999999996</v>
      </c>
      <c r="V28" s="198">
        <v>0.1</v>
      </c>
      <c r="W28" s="198">
        <v>1.1000000000000001</v>
      </c>
      <c r="X28" s="198">
        <v>0.71</v>
      </c>
      <c r="Y28" s="198">
        <v>0</v>
      </c>
      <c r="Z28" s="198">
        <v>2.0099999999999998</v>
      </c>
      <c r="AA28" s="198">
        <v>0.55000000000000004</v>
      </c>
      <c r="AB28" s="198">
        <v>0</v>
      </c>
      <c r="AC28" s="198">
        <v>10.63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25.47</v>
      </c>
      <c r="AJ28" s="198">
        <v>0</v>
      </c>
      <c r="AK28" s="198">
        <v>0.54</v>
      </c>
      <c r="AL28" s="198">
        <v>0</v>
      </c>
      <c r="AM28" s="198">
        <v>0</v>
      </c>
      <c r="AN28" s="198">
        <v>0</v>
      </c>
      <c r="AO28" s="198">
        <v>152.88</v>
      </c>
      <c r="AP28" s="198">
        <v>0</v>
      </c>
    </row>
    <row r="29" spans="1:42">
      <c r="A29" t="s">
        <v>71</v>
      </c>
      <c r="B29" s="198">
        <v>0</v>
      </c>
      <c r="C29" s="198">
        <v>10.67</v>
      </c>
      <c r="D29" s="198">
        <v>0.13</v>
      </c>
      <c r="E29" s="198">
        <v>0</v>
      </c>
      <c r="F29" s="198">
        <v>15.72</v>
      </c>
      <c r="G29" s="198">
        <v>0</v>
      </c>
      <c r="H29" s="198">
        <v>0</v>
      </c>
      <c r="I29" s="198">
        <v>5.15</v>
      </c>
      <c r="J29" s="198">
        <v>3.48</v>
      </c>
      <c r="K29" s="198">
        <v>4.7</v>
      </c>
      <c r="L29" s="198">
        <v>1.81</v>
      </c>
      <c r="M29" s="198">
        <v>0</v>
      </c>
      <c r="N29" s="198">
        <v>0.87</v>
      </c>
      <c r="O29" s="198">
        <v>1.44</v>
      </c>
      <c r="P29" s="198">
        <v>1.77</v>
      </c>
      <c r="Q29" s="198">
        <v>0.16</v>
      </c>
      <c r="R29" s="198">
        <v>0.31</v>
      </c>
      <c r="S29" s="198">
        <v>0.19</v>
      </c>
      <c r="T29" s="198">
        <v>0</v>
      </c>
      <c r="U29" s="198">
        <v>4.0999999999999996</v>
      </c>
      <c r="V29" s="198">
        <v>0.1</v>
      </c>
      <c r="W29" s="198">
        <v>1.1000000000000001</v>
      </c>
      <c r="X29" s="198">
        <v>0.71</v>
      </c>
      <c r="Y29" s="198">
        <v>0</v>
      </c>
      <c r="Z29" s="198">
        <v>2.0099999999999998</v>
      </c>
      <c r="AA29" s="198">
        <v>0.55000000000000004</v>
      </c>
      <c r="AB29" s="198">
        <v>0</v>
      </c>
      <c r="AC29" s="198">
        <v>10.63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25.47</v>
      </c>
      <c r="AJ29" s="198">
        <v>0</v>
      </c>
      <c r="AK29" s="198">
        <v>0.54</v>
      </c>
      <c r="AL29" s="198">
        <v>0</v>
      </c>
      <c r="AM29" s="198">
        <v>0</v>
      </c>
      <c r="AN29" s="198">
        <v>0</v>
      </c>
      <c r="AO29" s="198">
        <v>152.88</v>
      </c>
      <c r="AP29" s="198">
        <v>0</v>
      </c>
    </row>
    <row r="30" spans="1:42">
      <c r="A30" t="s">
        <v>72</v>
      </c>
      <c r="B30" s="198">
        <v>0</v>
      </c>
      <c r="C30" s="198">
        <v>10.54</v>
      </c>
      <c r="D30" s="198">
        <v>0.13</v>
      </c>
      <c r="E30" s="198">
        <v>0</v>
      </c>
      <c r="F30" s="198">
        <v>15.72</v>
      </c>
      <c r="G30" s="198">
        <v>0</v>
      </c>
      <c r="H30" s="198">
        <v>0</v>
      </c>
      <c r="I30" s="198">
        <v>5.15</v>
      </c>
      <c r="J30" s="198">
        <v>3.48</v>
      </c>
      <c r="K30" s="198">
        <v>4.7</v>
      </c>
      <c r="L30" s="198">
        <v>1.81</v>
      </c>
      <c r="M30" s="198">
        <v>0</v>
      </c>
      <c r="N30" s="198">
        <v>0.87</v>
      </c>
      <c r="O30" s="198">
        <v>1.44</v>
      </c>
      <c r="P30" s="198">
        <v>1.77</v>
      </c>
      <c r="Q30" s="198">
        <v>0.16</v>
      </c>
      <c r="R30" s="198">
        <v>0.31</v>
      </c>
      <c r="S30" s="198">
        <v>0.19</v>
      </c>
      <c r="T30" s="198">
        <v>0</v>
      </c>
      <c r="U30" s="198">
        <v>4.0999999999999996</v>
      </c>
      <c r="V30" s="198">
        <v>0.1</v>
      </c>
      <c r="W30" s="198">
        <v>1.1000000000000001</v>
      </c>
      <c r="X30" s="198">
        <v>0.71</v>
      </c>
      <c r="Y30" s="198">
        <v>0</v>
      </c>
      <c r="Z30" s="198">
        <v>2.0099999999999998</v>
      </c>
      <c r="AA30" s="198">
        <v>0.55000000000000004</v>
      </c>
      <c r="AB30" s="198">
        <v>0</v>
      </c>
      <c r="AC30" s="198">
        <v>10.63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25.47</v>
      </c>
      <c r="AJ30" s="198">
        <v>0</v>
      </c>
      <c r="AK30" s="198">
        <v>0.54</v>
      </c>
      <c r="AL30" s="198">
        <v>0</v>
      </c>
      <c r="AM30" s="198">
        <v>0</v>
      </c>
      <c r="AN30" s="198">
        <v>0</v>
      </c>
      <c r="AO30" s="198">
        <v>152.88</v>
      </c>
      <c r="AP30" s="198">
        <v>0</v>
      </c>
    </row>
    <row r="31" spans="1:42">
      <c r="A31" t="s">
        <v>73</v>
      </c>
      <c r="B31" s="198">
        <v>0</v>
      </c>
      <c r="C31" s="198">
        <v>10.54</v>
      </c>
      <c r="D31" s="198">
        <v>0.13</v>
      </c>
      <c r="E31" s="198">
        <v>0</v>
      </c>
      <c r="F31" s="198">
        <v>15.72</v>
      </c>
      <c r="G31" s="198">
        <v>0</v>
      </c>
      <c r="H31" s="198">
        <v>0</v>
      </c>
      <c r="I31" s="198">
        <v>5.15</v>
      </c>
      <c r="J31" s="198">
        <v>3.48</v>
      </c>
      <c r="K31" s="198">
        <v>4.7</v>
      </c>
      <c r="L31" s="198">
        <v>1.81</v>
      </c>
      <c r="M31" s="198">
        <v>0</v>
      </c>
      <c r="N31" s="198">
        <v>0.87</v>
      </c>
      <c r="O31" s="198">
        <v>1.44</v>
      </c>
      <c r="P31" s="198">
        <v>1.77</v>
      </c>
      <c r="Q31" s="198">
        <v>0.16</v>
      </c>
      <c r="R31" s="198">
        <v>0.31</v>
      </c>
      <c r="S31" s="198">
        <v>0.19</v>
      </c>
      <c r="T31" s="198">
        <v>0</v>
      </c>
      <c r="U31" s="198">
        <v>4.0999999999999996</v>
      </c>
      <c r="V31" s="198">
        <v>0.1</v>
      </c>
      <c r="W31" s="198">
        <v>1.1000000000000001</v>
      </c>
      <c r="X31" s="198">
        <v>0.71</v>
      </c>
      <c r="Y31" s="198">
        <v>0</v>
      </c>
      <c r="Z31" s="198">
        <v>2.0099999999999998</v>
      </c>
      <c r="AA31" s="198">
        <v>0.55000000000000004</v>
      </c>
      <c r="AB31" s="198">
        <v>0</v>
      </c>
      <c r="AC31" s="198">
        <v>10.63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25.47</v>
      </c>
      <c r="AJ31" s="198">
        <v>0</v>
      </c>
      <c r="AK31" s="198">
        <v>0.77</v>
      </c>
      <c r="AL31" s="198">
        <v>0</v>
      </c>
      <c r="AM31" s="198">
        <v>0</v>
      </c>
      <c r="AN31" s="198">
        <v>0</v>
      </c>
      <c r="AO31" s="198">
        <v>152.88</v>
      </c>
      <c r="AP31" s="198">
        <v>0</v>
      </c>
    </row>
    <row r="32" spans="1:42">
      <c r="A32" t="s">
        <v>74</v>
      </c>
      <c r="B32" s="198">
        <v>0</v>
      </c>
      <c r="C32" s="198">
        <v>10.4</v>
      </c>
      <c r="D32" s="198">
        <v>0.13</v>
      </c>
      <c r="E32" s="198">
        <v>0</v>
      </c>
      <c r="F32" s="198">
        <v>15.72</v>
      </c>
      <c r="G32" s="198">
        <v>0</v>
      </c>
      <c r="H32" s="198">
        <v>0</v>
      </c>
      <c r="I32" s="198">
        <v>5.15</v>
      </c>
      <c r="J32" s="198">
        <v>3.48</v>
      </c>
      <c r="K32" s="198">
        <v>4.7</v>
      </c>
      <c r="L32" s="198">
        <v>1.81</v>
      </c>
      <c r="M32" s="198">
        <v>0</v>
      </c>
      <c r="N32" s="198">
        <v>0.87</v>
      </c>
      <c r="O32" s="198">
        <v>1.44</v>
      </c>
      <c r="P32" s="198">
        <v>1.77</v>
      </c>
      <c r="Q32" s="198">
        <v>0.16</v>
      </c>
      <c r="R32" s="198">
        <v>0.31</v>
      </c>
      <c r="S32" s="198">
        <v>0.19</v>
      </c>
      <c r="T32" s="198">
        <v>0</v>
      </c>
      <c r="U32" s="198">
        <v>4.0999999999999996</v>
      </c>
      <c r="V32" s="198">
        <v>0.1</v>
      </c>
      <c r="W32" s="198">
        <v>1.1000000000000001</v>
      </c>
      <c r="X32" s="198">
        <v>0.71</v>
      </c>
      <c r="Y32" s="198">
        <v>0</v>
      </c>
      <c r="Z32" s="198">
        <v>2.0099999999999998</v>
      </c>
      <c r="AA32" s="198">
        <v>0.55000000000000004</v>
      </c>
      <c r="AB32" s="198">
        <v>0</v>
      </c>
      <c r="AC32" s="198">
        <v>10.63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25.47</v>
      </c>
      <c r="AJ32" s="198">
        <v>0</v>
      </c>
      <c r="AK32" s="198">
        <v>0.77</v>
      </c>
      <c r="AL32" s="198">
        <v>0</v>
      </c>
      <c r="AM32" s="198">
        <v>0</v>
      </c>
      <c r="AN32" s="198">
        <v>0</v>
      </c>
      <c r="AO32" s="198">
        <v>152.88</v>
      </c>
      <c r="AP32" s="198">
        <v>0</v>
      </c>
    </row>
    <row r="33" spans="1:42">
      <c r="A33" t="s">
        <v>75</v>
      </c>
      <c r="B33" s="198">
        <v>0</v>
      </c>
      <c r="C33" s="198">
        <v>10.4</v>
      </c>
      <c r="D33" s="198">
        <v>0.13</v>
      </c>
      <c r="E33" s="198">
        <v>0</v>
      </c>
      <c r="F33" s="198">
        <v>15.72</v>
      </c>
      <c r="G33" s="198">
        <v>0</v>
      </c>
      <c r="H33" s="198">
        <v>0</v>
      </c>
      <c r="I33" s="198">
        <v>5.15</v>
      </c>
      <c r="J33" s="198">
        <v>3.48</v>
      </c>
      <c r="K33" s="198">
        <v>4.7</v>
      </c>
      <c r="L33" s="198">
        <v>1.81</v>
      </c>
      <c r="M33" s="198">
        <v>0</v>
      </c>
      <c r="N33" s="198">
        <v>0.87</v>
      </c>
      <c r="O33" s="198">
        <v>1.44</v>
      </c>
      <c r="P33" s="198">
        <v>1.77</v>
      </c>
      <c r="Q33" s="198">
        <v>0.16</v>
      </c>
      <c r="R33" s="198">
        <v>0.31</v>
      </c>
      <c r="S33" s="198">
        <v>0.19</v>
      </c>
      <c r="T33" s="198">
        <v>0</v>
      </c>
      <c r="U33" s="198">
        <v>4.0999999999999996</v>
      </c>
      <c r="V33" s="198">
        <v>0.1</v>
      </c>
      <c r="W33" s="198">
        <v>0.93</v>
      </c>
      <c r="X33" s="198">
        <v>0.71</v>
      </c>
      <c r="Y33" s="198">
        <v>0</v>
      </c>
      <c r="Z33" s="198">
        <v>2.0099999999999998</v>
      </c>
      <c r="AA33" s="198">
        <v>0.55000000000000004</v>
      </c>
      <c r="AB33" s="198">
        <v>0</v>
      </c>
      <c r="AC33" s="198">
        <v>10.63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25.47</v>
      </c>
      <c r="AJ33" s="198">
        <v>0</v>
      </c>
      <c r="AK33" s="198">
        <v>0.77</v>
      </c>
      <c r="AL33" s="198">
        <v>0</v>
      </c>
      <c r="AM33" s="198">
        <v>0</v>
      </c>
      <c r="AN33" s="198">
        <v>0</v>
      </c>
      <c r="AO33" s="198">
        <v>152.88</v>
      </c>
      <c r="AP33" s="198">
        <v>0</v>
      </c>
    </row>
    <row r="34" spans="1:42">
      <c r="A34" t="s">
        <v>76</v>
      </c>
      <c r="B34" s="198">
        <v>0</v>
      </c>
      <c r="C34" s="198">
        <v>10.27</v>
      </c>
      <c r="D34" s="198">
        <v>0.13</v>
      </c>
      <c r="E34" s="198">
        <v>0</v>
      </c>
      <c r="F34" s="198">
        <v>15.72</v>
      </c>
      <c r="G34" s="198">
        <v>0</v>
      </c>
      <c r="H34" s="198">
        <v>0</v>
      </c>
      <c r="I34" s="198">
        <v>5.15</v>
      </c>
      <c r="J34" s="198">
        <v>3.48</v>
      </c>
      <c r="K34" s="198">
        <v>4.7</v>
      </c>
      <c r="L34" s="198">
        <v>1.81</v>
      </c>
      <c r="M34" s="198">
        <v>0</v>
      </c>
      <c r="N34" s="198">
        <v>0.87</v>
      </c>
      <c r="O34" s="198">
        <v>1.44</v>
      </c>
      <c r="P34" s="198">
        <v>1.77</v>
      </c>
      <c r="Q34" s="198">
        <v>0.16</v>
      </c>
      <c r="R34" s="198">
        <v>0.31</v>
      </c>
      <c r="S34" s="198">
        <v>0.19</v>
      </c>
      <c r="T34" s="198">
        <v>0</v>
      </c>
      <c r="U34" s="198">
        <v>4.0999999999999996</v>
      </c>
      <c r="V34" s="198">
        <v>0.1</v>
      </c>
      <c r="W34" s="198">
        <v>0.93</v>
      </c>
      <c r="X34" s="198">
        <v>0.71</v>
      </c>
      <c r="Y34" s="198">
        <v>0</v>
      </c>
      <c r="Z34" s="198">
        <v>2.0099999999999998</v>
      </c>
      <c r="AA34" s="198">
        <v>0.55000000000000004</v>
      </c>
      <c r="AB34" s="198">
        <v>0</v>
      </c>
      <c r="AC34" s="198">
        <v>10.63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25.47</v>
      </c>
      <c r="AJ34" s="198">
        <v>0</v>
      </c>
      <c r="AK34" s="198">
        <v>0.77</v>
      </c>
      <c r="AL34" s="198">
        <v>0</v>
      </c>
      <c r="AM34" s="198">
        <v>0</v>
      </c>
      <c r="AN34" s="198">
        <v>0</v>
      </c>
      <c r="AO34" s="198">
        <v>152.88</v>
      </c>
      <c r="AP34" s="198">
        <v>0</v>
      </c>
    </row>
    <row r="35" spans="1:42">
      <c r="A35" t="s">
        <v>77</v>
      </c>
      <c r="B35" s="198">
        <v>0</v>
      </c>
      <c r="C35" s="198">
        <v>10.27</v>
      </c>
      <c r="D35" s="198">
        <v>0.13</v>
      </c>
      <c r="E35" s="198">
        <v>0</v>
      </c>
      <c r="F35" s="198">
        <v>15.72</v>
      </c>
      <c r="G35" s="198">
        <v>0</v>
      </c>
      <c r="H35" s="198">
        <v>0</v>
      </c>
      <c r="I35" s="198">
        <v>5.15</v>
      </c>
      <c r="J35" s="198">
        <v>3.48</v>
      </c>
      <c r="K35" s="198">
        <v>1.22</v>
      </c>
      <c r="L35" s="198">
        <v>1.81</v>
      </c>
      <c r="M35" s="198">
        <v>0</v>
      </c>
      <c r="N35" s="198">
        <v>0.87</v>
      </c>
      <c r="O35" s="198">
        <v>1.44</v>
      </c>
      <c r="P35" s="198">
        <v>1.77</v>
      </c>
      <c r="Q35" s="198">
        <v>0.16</v>
      </c>
      <c r="R35" s="198">
        <v>0.31</v>
      </c>
      <c r="S35" s="198">
        <v>0.19</v>
      </c>
      <c r="T35" s="198">
        <v>0</v>
      </c>
      <c r="U35" s="198">
        <v>4.0999999999999996</v>
      </c>
      <c r="V35" s="198">
        <v>0.1</v>
      </c>
      <c r="W35" s="198">
        <v>0.93</v>
      </c>
      <c r="X35" s="198">
        <v>0.71</v>
      </c>
      <c r="Y35" s="198">
        <v>0</v>
      </c>
      <c r="Z35" s="198">
        <v>2.0099999999999998</v>
      </c>
      <c r="AA35" s="198">
        <v>0.55000000000000004</v>
      </c>
      <c r="AB35" s="198">
        <v>0</v>
      </c>
      <c r="AC35" s="198">
        <v>10.97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25.47</v>
      </c>
      <c r="AJ35" s="198">
        <v>0</v>
      </c>
      <c r="AK35" s="198">
        <v>0.54</v>
      </c>
      <c r="AL35" s="198">
        <v>0</v>
      </c>
      <c r="AM35" s="198">
        <v>0</v>
      </c>
      <c r="AN35" s="198">
        <v>0</v>
      </c>
      <c r="AO35" s="198">
        <v>152.88</v>
      </c>
      <c r="AP35" s="198">
        <v>0</v>
      </c>
    </row>
    <row r="36" spans="1:42">
      <c r="A36" t="s">
        <v>78</v>
      </c>
      <c r="B36" s="198">
        <v>0</v>
      </c>
      <c r="C36" s="198">
        <v>10.27</v>
      </c>
      <c r="D36" s="198">
        <v>0.13</v>
      </c>
      <c r="E36" s="198">
        <v>0</v>
      </c>
      <c r="F36" s="198">
        <v>15.72</v>
      </c>
      <c r="G36" s="198">
        <v>0</v>
      </c>
      <c r="H36" s="198">
        <v>0</v>
      </c>
      <c r="I36" s="198">
        <v>5.15</v>
      </c>
      <c r="J36" s="198">
        <v>3.48</v>
      </c>
      <c r="K36" s="198">
        <v>1.22</v>
      </c>
      <c r="L36" s="198">
        <v>1.81</v>
      </c>
      <c r="M36" s="198">
        <v>0</v>
      </c>
      <c r="N36" s="198">
        <v>0.87</v>
      </c>
      <c r="O36" s="198">
        <v>1.44</v>
      </c>
      <c r="P36" s="198">
        <v>1.77</v>
      </c>
      <c r="Q36" s="198">
        <v>0.16</v>
      </c>
      <c r="R36" s="198">
        <v>0.31</v>
      </c>
      <c r="S36" s="198">
        <v>0.19</v>
      </c>
      <c r="T36" s="198">
        <v>0</v>
      </c>
      <c r="U36" s="198">
        <v>4.0999999999999996</v>
      </c>
      <c r="V36" s="198">
        <v>0.1</v>
      </c>
      <c r="W36" s="198">
        <v>0.93</v>
      </c>
      <c r="X36" s="198">
        <v>0.71</v>
      </c>
      <c r="Y36" s="198">
        <v>0</v>
      </c>
      <c r="Z36" s="198">
        <v>2.0099999999999998</v>
      </c>
      <c r="AA36" s="198">
        <v>0.55000000000000004</v>
      </c>
      <c r="AB36" s="198">
        <v>0</v>
      </c>
      <c r="AC36" s="198">
        <v>10.97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25.47</v>
      </c>
      <c r="AJ36" s="198">
        <v>0</v>
      </c>
      <c r="AK36" s="198">
        <v>0.54</v>
      </c>
      <c r="AL36" s="198">
        <v>0</v>
      </c>
      <c r="AM36" s="198">
        <v>0</v>
      </c>
      <c r="AN36" s="198">
        <v>0</v>
      </c>
      <c r="AO36" s="198">
        <v>152.88</v>
      </c>
      <c r="AP36" s="198">
        <v>0</v>
      </c>
    </row>
    <row r="37" spans="1:42">
      <c r="A37" t="s">
        <v>79</v>
      </c>
      <c r="B37" s="198">
        <v>0</v>
      </c>
      <c r="C37" s="198">
        <v>10.27</v>
      </c>
      <c r="D37" s="198">
        <v>0.13</v>
      </c>
      <c r="E37" s="198">
        <v>0</v>
      </c>
      <c r="F37" s="198">
        <v>15.72</v>
      </c>
      <c r="G37" s="198">
        <v>0</v>
      </c>
      <c r="H37" s="198">
        <v>0</v>
      </c>
      <c r="I37" s="198">
        <v>5.15</v>
      </c>
      <c r="J37" s="198">
        <v>3.48</v>
      </c>
      <c r="K37" s="198">
        <v>0</v>
      </c>
      <c r="L37" s="198">
        <v>1.81</v>
      </c>
      <c r="M37" s="198">
        <v>0</v>
      </c>
      <c r="N37" s="198">
        <v>0.87</v>
      </c>
      <c r="O37" s="198">
        <v>1.44</v>
      </c>
      <c r="P37" s="198">
        <v>1.77</v>
      </c>
      <c r="Q37" s="198">
        <v>0.16</v>
      </c>
      <c r="R37" s="198">
        <v>0.31</v>
      </c>
      <c r="S37" s="198">
        <v>0.19</v>
      </c>
      <c r="T37" s="198">
        <v>0</v>
      </c>
      <c r="U37" s="198">
        <v>4.0999999999999996</v>
      </c>
      <c r="V37" s="198">
        <v>0.1</v>
      </c>
      <c r="W37" s="198">
        <v>0.93</v>
      </c>
      <c r="X37" s="198">
        <v>0.71</v>
      </c>
      <c r="Y37" s="198">
        <v>0</v>
      </c>
      <c r="Z37" s="198">
        <v>2.0099999999999998</v>
      </c>
      <c r="AA37" s="198">
        <v>0.55000000000000004</v>
      </c>
      <c r="AB37" s="198">
        <v>0</v>
      </c>
      <c r="AC37" s="198">
        <v>10.97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25.47</v>
      </c>
      <c r="AJ37" s="198">
        <v>0</v>
      </c>
      <c r="AK37" s="198">
        <v>0</v>
      </c>
      <c r="AL37" s="198">
        <v>0</v>
      </c>
      <c r="AM37" s="198">
        <v>0</v>
      </c>
      <c r="AN37" s="198">
        <v>0</v>
      </c>
      <c r="AO37" s="198">
        <v>152.88</v>
      </c>
      <c r="AP37" s="198">
        <v>0</v>
      </c>
    </row>
    <row r="38" spans="1:42">
      <c r="A38" t="s">
        <v>80</v>
      </c>
      <c r="B38" s="198">
        <v>0</v>
      </c>
      <c r="C38" s="198">
        <v>10.27</v>
      </c>
      <c r="D38" s="198">
        <v>0.13</v>
      </c>
      <c r="E38" s="198">
        <v>0</v>
      </c>
      <c r="F38" s="198">
        <v>15.72</v>
      </c>
      <c r="G38" s="198">
        <v>0</v>
      </c>
      <c r="H38" s="198">
        <v>0</v>
      </c>
      <c r="I38" s="198">
        <v>5.15</v>
      </c>
      <c r="J38" s="198">
        <v>3.48</v>
      </c>
      <c r="K38" s="198">
        <v>4.7</v>
      </c>
      <c r="L38" s="198">
        <v>1.81</v>
      </c>
      <c r="M38" s="198">
        <v>0</v>
      </c>
      <c r="N38" s="198">
        <v>0.87</v>
      </c>
      <c r="O38" s="198">
        <v>1.44</v>
      </c>
      <c r="P38" s="198">
        <v>1.77</v>
      </c>
      <c r="Q38" s="198">
        <v>0.16</v>
      </c>
      <c r="R38" s="198">
        <v>0.31</v>
      </c>
      <c r="S38" s="198">
        <v>0.19</v>
      </c>
      <c r="T38" s="198">
        <v>0</v>
      </c>
      <c r="U38" s="198">
        <v>4.0999999999999996</v>
      </c>
      <c r="V38" s="198">
        <v>0.1</v>
      </c>
      <c r="W38" s="198">
        <v>0.93</v>
      </c>
      <c r="X38" s="198">
        <v>0.71</v>
      </c>
      <c r="Y38" s="198">
        <v>0</v>
      </c>
      <c r="Z38" s="198">
        <v>2.0099999999999998</v>
      </c>
      <c r="AA38" s="198">
        <v>0.55000000000000004</v>
      </c>
      <c r="AB38" s="198">
        <v>0</v>
      </c>
      <c r="AC38" s="198">
        <v>10.97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25.47</v>
      </c>
      <c r="AJ38" s="198">
        <v>0</v>
      </c>
      <c r="AK38" s="198">
        <v>0</v>
      </c>
      <c r="AL38" s="198">
        <v>0</v>
      </c>
      <c r="AM38" s="198">
        <v>0</v>
      </c>
      <c r="AN38" s="198">
        <v>0</v>
      </c>
      <c r="AO38" s="198">
        <v>152.88</v>
      </c>
      <c r="AP38" s="198">
        <v>0</v>
      </c>
    </row>
    <row r="39" spans="1:42">
      <c r="A39" t="s">
        <v>81</v>
      </c>
      <c r="B39" s="198">
        <v>0</v>
      </c>
      <c r="C39" s="198">
        <v>10.130000000000001</v>
      </c>
      <c r="D39" s="198">
        <v>0.13</v>
      </c>
      <c r="E39" s="198">
        <v>0</v>
      </c>
      <c r="F39" s="198">
        <v>15.72</v>
      </c>
      <c r="G39" s="198">
        <v>0</v>
      </c>
      <c r="H39" s="198">
        <v>0</v>
      </c>
      <c r="I39" s="198">
        <v>5.15</v>
      </c>
      <c r="J39" s="198">
        <v>3.48</v>
      </c>
      <c r="K39" s="198">
        <v>2.35</v>
      </c>
      <c r="L39" s="198">
        <v>1.81</v>
      </c>
      <c r="M39" s="198">
        <v>0</v>
      </c>
      <c r="N39" s="198">
        <v>0.87</v>
      </c>
      <c r="O39" s="198">
        <v>1.44</v>
      </c>
      <c r="P39" s="198">
        <v>1.77</v>
      </c>
      <c r="Q39" s="198">
        <v>0.16</v>
      </c>
      <c r="R39" s="198">
        <v>0.31</v>
      </c>
      <c r="S39" s="198">
        <v>0.19</v>
      </c>
      <c r="T39" s="198">
        <v>0</v>
      </c>
      <c r="U39" s="198">
        <v>4.0999999999999996</v>
      </c>
      <c r="V39" s="198">
        <v>0.1</v>
      </c>
      <c r="W39" s="198">
        <v>0.93</v>
      </c>
      <c r="X39" s="198">
        <v>0.71</v>
      </c>
      <c r="Y39" s="198">
        <v>0</v>
      </c>
      <c r="Z39" s="198">
        <v>2.0099999999999998</v>
      </c>
      <c r="AA39" s="198">
        <v>0.55000000000000004</v>
      </c>
      <c r="AB39" s="198">
        <v>0</v>
      </c>
      <c r="AC39" s="198">
        <v>11.32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26.66</v>
      </c>
      <c r="AJ39" s="198">
        <v>0</v>
      </c>
      <c r="AK39" s="198">
        <v>0</v>
      </c>
      <c r="AL39" s="198">
        <v>0</v>
      </c>
      <c r="AM39" s="198">
        <v>0</v>
      </c>
      <c r="AN39" s="198">
        <v>0</v>
      </c>
      <c r="AO39" s="198">
        <v>152.88</v>
      </c>
      <c r="AP39" s="198">
        <v>0</v>
      </c>
    </row>
    <row r="40" spans="1:42">
      <c r="A40" t="s">
        <v>82</v>
      </c>
      <c r="B40" s="198">
        <v>0</v>
      </c>
      <c r="C40" s="198">
        <v>10.130000000000001</v>
      </c>
      <c r="D40" s="198">
        <v>0.13</v>
      </c>
      <c r="E40" s="198">
        <v>0</v>
      </c>
      <c r="F40" s="198">
        <v>15.72</v>
      </c>
      <c r="G40" s="198">
        <v>0</v>
      </c>
      <c r="H40" s="198">
        <v>0</v>
      </c>
      <c r="I40" s="198">
        <v>5.15</v>
      </c>
      <c r="J40" s="198">
        <v>3.48</v>
      </c>
      <c r="K40" s="198">
        <v>2.35</v>
      </c>
      <c r="L40" s="198">
        <v>1.81</v>
      </c>
      <c r="M40" s="198">
        <v>0</v>
      </c>
      <c r="N40" s="198">
        <v>0.87</v>
      </c>
      <c r="O40" s="198">
        <v>1.44</v>
      </c>
      <c r="P40" s="198">
        <v>1.77</v>
      </c>
      <c r="Q40" s="198">
        <v>0.16</v>
      </c>
      <c r="R40" s="198">
        <v>0.31</v>
      </c>
      <c r="S40" s="198">
        <v>0.19</v>
      </c>
      <c r="T40" s="198">
        <v>0</v>
      </c>
      <c r="U40" s="198">
        <v>4.0999999999999996</v>
      </c>
      <c r="V40" s="198">
        <v>0.1</v>
      </c>
      <c r="W40" s="198">
        <v>0.93</v>
      </c>
      <c r="X40" s="198">
        <v>0.71</v>
      </c>
      <c r="Y40" s="198">
        <v>0</v>
      </c>
      <c r="Z40" s="198">
        <v>2.0099999999999998</v>
      </c>
      <c r="AA40" s="198">
        <v>0.55000000000000004</v>
      </c>
      <c r="AB40" s="198">
        <v>0</v>
      </c>
      <c r="AC40" s="198">
        <v>3.86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26.66</v>
      </c>
      <c r="AJ40" s="198">
        <v>0</v>
      </c>
      <c r="AK40" s="198">
        <v>0</v>
      </c>
      <c r="AL40" s="198">
        <v>0</v>
      </c>
      <c r="AM40" s="198">
        <v>0</v>
      </c>
      <c r="AN40" s="198">
        <v>0</v>
      </c>
      <c r="AO40" s="198">
        <v>152.88</v>
      </c>
      <c r="AP40" s="198">
        <v>0</v>
      </c>
    </row>
    <row r="41" spans="1:42">
      <c r="A41" t="s">
        <v>83</v>
      </c>
      <c r="B41" s="198">
        <v>0</v>
      </c>
      <c r="C41" s="198">
        <v>10.130000000000001</v>
      </c>
      <c r="D41" s="198">
        <v>0.13</v>
      </c>
      <c r="E41" s="198">
        <v>0</v>
      </c>
      <c r="F41" s="198">
        <v>15.72</v>
      </c>
      <c r="G41" s="198">
        <v>0</v>
      </c>
      <c r="H41" s="198">
        <v>0</v>
      </c>
      <c r="I41" s="198">
        <v>5.15</v>
      </c>
      <c r="J41" s="198">
        <v>3.48</v>
      </c>
      <c r="K41" s="198">
        <v>2.35</v>
      </c>
      <c r="L41" s="198">
        <v>1.81</v>
      </c>
      <c r="M41" s="198">
        <v>0</v>
      </c>
      <c r="N41" s="198">
        <v>0.87</v>
      </c>
      <c r="O41" s="198">
        <v>1.44</v>
      </c>
      <c r="P41" s="198">
        <v>1.77</v>
      </c>
      <c r="Q41" s="198">
        <v>0.16</v>
      </c>
      <c r="R41" s="198">
        <v>0.31</v>
      </c>
      <c r="S41" s="198">
        <v>0.19</v>
      </c>
      <c r="T41" s="198">
        <v>0</v>
      </c>
      <c r="U41" s="198">
        <v>4.0999999999999996</v>
      </c>
      <c r="V41" s="198">
        <v>0.1</v>
      </c>
      <c r="W41" s="198">
        <v>0.62</v>
      </c>
      <c r="X41" s="198">
        <v>0.71</v>
      </c>
      <c r="Y41" s="198">
        <v>0</v>
      </c>
      <c r="Z41" s="198">
        <v>2.0099999999999998</v>
      </c>
      <c r="AA41" s="198">
        <v>0.55000000000000004</v>
      </c>
      <c r="AB41" s="198">
        <v>0</v>
      </c>
      <c r="AC41" s="198">
        <v>11.1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26.66</v>
      </c>
      <c r="AJ41" s="198">
        <v>0</v>
      </c>
      <c r="AK41" s="198">
        <v>0</v>
      </c>
      <c r="AL41" s="198">
        <v>0</v>
      </c>
      <c r="AM41" s="198">
        <v>0</v>
      </c>
      <c r="AN41" s="198">
        <v>0</v>
      </c>
      <c r="AO41" s="198">
        <v>152.88</v>
      </c>
      <c r="AP41" s="198">
        <v>0</v>
      </c>
    </row>
    <row r="42" spans="1:42">
      <c r="A42" t="s">
        <v>84</v>
      </c>
      <c r="B42" s="198">
        <v>0</v>
      </c>
      <c r="C42" s="198">
        <v>10.130000000000001</v>
      </c>
      <c r="D42" s="198">
        <v>0.13</v>
      </c>
      <c r="E42" s="198">
        <v>0</v>
      </c>
      <c r="F42" s="198">
        <v>15.72</v>
      </c>
      <c r="G42" s="198">
        <v>0</v>
      </c>
      <c r="H42" s="198">
        <v>0</v>
      </c>
      <c r="I42" s="198">
        <v>5.15</v>
      </c>
      <c r="J42" s="198">
        <v>3.48</v>
      </c>
      <c r="K42" s="198">
        <v>2.35</v>
      </c>
      <c r="L42" s="198">
        <v>1.81</v>
      </c>
      <c r="M42" s="198">
        <v>0</v>
      </c>
      <c r="N42" s="198">
        <v>0.87</v>
      </c>
      <c r="O42" s="198">
        <v>1.44</v>
      </c>
      <c r="P42" s="198">
        <v>1.77</v>
      </c>
      <c r="Q42" s="198">
        <v>0.16</v>
      </c>
      <c r="R42" s="198">
        <v>0.31</v>
      </c>
      <c r="S42" s="198">
        <v>0.19</v>
      </c>
      <c r="T42" s="198">
        <v>0</v>
      </c>
      <c r="U42" s="198">
        <v>4.0999999999999996</v>
      </c>
      <c r="V42" s="198">
        <v>0.1</v>
      </c>
      <c r="W42" s="198">
        <v>0.62</v>
      </c>
      <c r="X42" s="198">
        <v>0.71</v>
      </c>
      <c r="Y42" s="198">
        <v>0</v>
      </c>
      <c r="Z42" s="198">
        <v>2.0099999999999998</v>
      </c>
      <c r="AA42" s="198">
        <v>0.55000000000000004</v>
      </c>
      <c r="AB42" s="198">
        <v>0</v>
      </c>
      <c r="AC42" s="198">
        <v>11.1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26.66</v>
      </c>
      <c r="AJ42" s="198">
        <v>0</v>
      </c>
      <c r="AK42" s="198">
        <v>0</v>
      </c>
      <c r="AL42" s="198">
        <v>0</v>
      </c>
      <c r="AM42" s="198">
        <v>0</v>
      </c>
      <c r="AN42" s="198">
        <v>0</v>
      </c>
      <c r="AO42" s="198">
        <v>152.88</v>
      </c>
      <c r="AP42" s="198">
        <v>0</v>
      </c>
    </row>
    <row r="43" spans="1:42">
      <c r="A43" t="s">
        <v>85</v>
      </c>
      <c r="B43" s="198">
        <v>0</v>
      </c>
      <c r="C43" s="198">
        <v>10.130000000000001</v>
      </c>
      <c r="D43" s="198">
        <v>0.13</v>
      </c>
      <c r="E43" s="198">
        <v>0</v>
      </c>
      <c r="F43" s="198">
        <v>15.72</v>
      </c>
      <c r="G43" s="198">
        <v>0</v>
      </c>
      <c r="H43" s="198">
        <v>0</v>
      </c>
      <c r="I43" s="198">
        <v>5.15</v>
      </c>
      <c r="J43" s="198">
        <v>3.48</v>
      </c>
      <c r="K43" s="198">
        <v>2.35</v>
      </c>
      <c r="L43" s="198">
        <v>1.81</v>
      </c>
      <c r="M43" s="198">
        <v>0</v>
      </c>
      <c r="N43" s="198">
        <v>0.87</v>
      </c>
      <c r="O43" s="198">
        <v>1.44</v>
      </c>
      <c r="P43" s="198">
        <v>1.77</v>
      </c>
      <c r="Q43" s="198">
        <v>0.16</v>
      </c>
      <c r="R43" s="198">
        <v>0.31</v>
      </c>
      <c r="S43" s="198">
        <v>0.19</v>
      </c>
      <c r="T43" s="198">
        <v>0</v>
      </c>
      <c r="U43" s="198">
        <v>4.0999999999999996</v>
      </c>
      <c r="V43" s="198">
        <v>0.1</v>
      </c>
      <c r="W43" s="198">
        <v>0.62</v>
      </c>
      <c r="X43" s="198">
        <v>0.71</v>
      </c>
      <c r="Y43" s="198">
        <v>0</v>
      </c>
      <c r="Z43" s="198">
        <v>2.0099999999999998</v>
      </c>
      <c r="AA43" s="198">
        <v>0.55000000000000004</v>
      </c>
      <c r="AB43" s="198">
        <v>0</v>
      </c>
      <c r="AC43" s="198">
        <v>11.1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26.66</v>
      </c>
      <c r="AJ43" s="198">
        <v>0</v>
      </c>
      <c r="AK43" s="198">
        <v>1.1000000000000001</v>
      </c>
      <c r="AL43" s="198">
        <v>0</v>
      </c>
      <c r="AM43" s="198">
        <v>0</v>
      </c>
      <c r="AN43" s="198">
        <v>0</v>
      </c>
      <c r="AO43" s="198">
        <v>152.88</v>
      </c>
      <c r="AP43" s="198">
        <v>0</v>
      </c>
    </row>
    <row r="44" spans="1:42">
      <c r="A44" t="s">
        <v>86</v>
      </c>
      <c r="B44" s="198">
        <v>0</v>
      </c>
      <c r="C44" s="198">
        <v>10.130000000000001</v>
      </c>
      <c r="D44" s="198">
        <v>0.13</v>
      </c>
      <c r="E44" s="198">
        <v>0</v>
      </c>
      <c r="F44" s="198">
        <v>15.72</v>
      </c>
      <c r="G44" s="198">
        <v>0</v>
      </c>
      <c r="H44" s="198">
        <v>0</v>
      </c>
      <c r="I44" s="198">
        <v>5.15</v>
      </c>
      <c r="J44" s="198">
        <v>3.48</v>
      </c>
      <c r="K44" s="198">
        <v>2.35</v>
      </c>
      <c r="L44" s="198">
        <v>1.81</v>
      </c>
      <c r="M44" s="198">
        <v>0</v>
      </c>
      <c r="N44" s="198">
        <v>0.87</v>
      </c>
      <c r="O44" s="198">
        <v>1.44</v>
      </c>
      <c r="P44" s="198">
        <v>1.77</v>
      </c>
      <c r="Q44" s="198">
        <v>0.16</v>
      </c>
      <c r="R44" s="198">
        <v>0.31</v>
      </c>
      <c r="S44" s="198">
        <v>0.19</v>
      </c>
      <c r="T44" s="198">
        <v>0</v>
      </c>
      <c r="U44" s="198">
        <v>4.0999999999999996</v>
      </c>
      <c r="V44" s="198">
        <v>0.1</v>
      </c>
      <c r="W44" s="198">
        <v>0.62</v>
      </c>
      <c r="X44" s="198">
        <v>0.71</v>
      </c>
      <c r="Y44" s="198">
        <v>0</v>
      </c>
      <c r="Z44" s="198">
        <v>2.0099999999999998</v>
      </c>
      <c r="AA44" s="198">
        <v>0.55000000000000004</v>
      </c>
      <c r="AB44" s="198">
        <v>0</v>
      </c>
      <c r="AC44" s="198">
        <v>11.1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26.66</v>
      </c>
      <c r="AJ44" s="198">
        <v>0</v>
      </c>
      <c r="AK44" s="198">
        <v>1.1000000000000001</v>
      </c>
      <c r="AL44" s="198">
        <v>0</v>
      </c>
      <c r="AM44" s="198">
        <v>0</v>
      </c>
      <c r="AN44" s="198">
        <v>0</v>
      </c>
      <c r="AO44" s="198">
        <v>152.88</v>
      </c>
      <c r="AP44" s="198">
        <v>0</v>
      </c>
    </row>
    <row r="45" spans="1:42">
      <c r="A45" t="s">
        <v>87</v>
      </c>
      <c r="B45" s="198">
        <v>0</v>
      </c>
      <c r="C45" s="198">
        <v>10.130000000000001</v>
      </c>
      <c r="D45" s="198">
        <v>0.13</v>
      </c>
      <c r="E45" s="198">
        <v>0</v>
      </c>
      <c r="F45" s="198">
        <v>15.72</v>
      </c>
      <c r="G45" s="198">
        <v>0</v>
      </c>
      <c r="H45" s="198">
        <v>0</v>
      </c>
      <c r="I45" s="198">
        <v>5.15</v>
      </c>
      <c r="J45" s="198">
        <v>3.48</v>
      </c>
      <c r="K45" s="198">
        <v>2.35</v>
      </c>
      <c r="L45" s="198">
        <v>1.81</v>
      </c>
      <c r="M45" s="198">
        <v>0</v>
      </c>
      <c r="N45" s="198">
        <v>0.87</v>
      </c>
      <c r="O45" s="198">
        <v>1.44</v>
      </c>
      <c r="P45" s="198">
        <v>1.77</v>
      </c>
      <c r="Q45" s="198">
        <v>0.16</v>
      </c>
      <c r="R45" s="198">
        <v>0.31</v>
      </c>
      <c r="S45" s="198">
        <v>0.19</v>
      </c>
      <c r="T45" s="198">
        <v>0</v>
      </c>
      <c r="U45" s="198">
        <v>4.0999999999999996</v>
      </c>
      <c r="V45" s="198">
        <v>0.1</v>
      </c>
      <c r="W45" s="198">
        <v>0.62</v>
      </c>
      <c r="X45" s="198">
        <v>0.71</v>
      </c>
      <c r="Y45" s="198">
        <v>0</v>
      </c>
      <c r="Z45" s="198">
        <v>2.0099999999999998</v>
      </c>
      <c r="AA45" s="198">
        <v>0.55000000000000004</v>
      </c>
      <c r="AB45" s="198">
        <v>0</v>
      </c>
      <c r="AC45" s="198">
        <v>11.1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26.66</v>
      </c>
      <c r="AJ45" s="198">
        <v>0</v>
      </c>
      <c r="AK45" s="198">
        <v>1.1000000000000001</v>
      </c>
      <c r="AL45" s="198">
        <v>0</v>
      </c>
      <c r="AM45" s="198">
        <v>0</v>
      </c>
      <c r="AN45" s="198">
        <v>0</v>
      </c>
      <c r="AO45" s="198">
        <v>152.88</v>
      </c>
      <c r="AP45" s="198">
        <v>0</v>
      </c>
    </row>
    <row r="46" spans="1:42">
      <c r="A46" t="s">
        <v>88</v>
      </c>
      <c r="B46" s="198">
        <v>0</v>
      </c>
      <c r="C46" s="198">
        <v>10.130000000000001</v>
      </c>
      <c r="D46" s="198">
        <v>0.13</v>
      </c>
      <c r="E46" s="198">
        <v>0</v>
      </c>
      <c r="F46" s="198">
        <v>15.72</v>
      </c>
      <c r="G46" s="198">
        <v>0</v>
      </c>
      <c r="H46" s="198">
        <v>0</v>
      </c>
      <c r="I46" s="198">
        <v>5.15</v>
      </c>
      <c r="J46" s="198">
        <v>3.48</v>
      </c>
      <c r="K46" s="198">
        <v>2.35</v>
      </c>
      <c r="L46" s="198">
        <v>1.81</v>
      </c>
      <c r="M46" s="198">
        <v>0</v>
      </c>
      <c r="N46" s="198">
        <v>0.87</v>
      </c>
      <c r="O46" s="198">
        <v>1.44</v>
      </c>
      <c r="P46" s="198">
        <v>1.77</v>
      </c>
      <c r="Q46" s="198">
        <v>0.16</v>
      </c>
      <c r="R46" s="198">
        <v>0.31</v>
      </c>
      <c r="S46" s="198">
        <v>0.19</v>
      </c>
      <c r="T46" s="198">
        <v>0</v>
      </c>
      <c r="U46" s="198">
        <v>4.0999999999999996</v>
      </c>
      <c r="V46" s="198">
        <v>0.1</v>
      </c>
      <c r="W46" s="198">
        <v>0.62</v>
      </c>
      <c r="X46" s="198">
        <v>0.71</v>
      </c>
      <c r="Y46" s="198">
        <v>0</v>
      </c>
      <c r="Z46" s="198">
        <v>2.0099999999999998</v>
      </c>
      <c r="AA46" s="198">
        <v>0.55000000000000004</v>
      </c>
      <c r="AB46" s="198">
        <v>0</v>
      </c>
      <c r="AC46" s="198">
        <v>11.11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27.73</v>
      </c>
      <c r="AJ46" s="198">
        <v>0</v>
      </c>
      <c r="AK46" s="198">
        <v>1.1000000000000001</v>
      </c>
      <c r="AL46" s="198">
        <v>0</v>
      </c>
      <c r="AM46" s="198">
        <v>0</v>
      </c>
      <c r="AN46" s="198">
        <v>0</v>
      </c>
      <c r="AO46" s="198">
        <v>152.88</v>
      </c>
      <c r="AP46" s="198">
        <v>0</v>
      </c>
    </row>
    <row r="47" spans="1:42">
      <c r="A47" t="s">
        <v>89</v>
      </c>
      <c r="B47" s="198">
        <v>0</v>
      </c>
      <c r="C47" s="198">
        <v>10</v>
      </c>
      <c r="D47" s="198">
        <v>0.13</v>
      </c>
      <c r="E47" s="198">
        <v>0</v>
      </c>
      <c r="F47" s="198">
        <v>15.72</v>
      </c>
      <c r="G47" s="198">
        <v>0</v>
      </c>
      <c r="H47" s="198">
        <v>0</v>
      </c>
      <c r="I47" s="198">
        <v>5.15</v>
      </c>
      <c r="J47" s="198">
        <v>3.48</v>
      </c>
      <c r="K47" s="198">
        <v>2.35</v>
      </c>
      <c r="L47" s="198">
        <v>0</v>
      </c>
      <c r="M47" s="198">
        <v>0</v>
      </c>
      <c r="N47" s="198">
        <v>0.87</v>
      </c>
      <c r="O47" s="198">
        <v>1.29</v>
      </c>
      <c r="P47" s="198">
        <v>1.77</v>
      </c>
      <c r="Q47" s="198">
        <v>0.16</v>
      </c>
      <c r="R47" s="198">
        <v>0.31</v>
      </c>
      <c r="S47" s="198">
        <v>0.19</v>
      </c>
      <c r="T47" s="198">
        <v>0</v>
      </c>
      <c r="U47" s="198">
        <v>4.0999999999999996</v>
      </c>
      <c r="V47" s="198">
        <v>0.1</v>
      </c>
      <c r="W47" s="198">
        <v>0.62</v>
      </c>
      <c r="X47" s="198">
        <v>0.71</v>
      </c>
      <c r="Y47" s="198">
        <v>0</v>
      </c>
      <c r="Z47" s="198">
        <v>2.0099999999999998</v>
      </c>
      <c r="AA47" s="198">
        <v>0.55000000000000004</v>
      </c>
      <c r="AB47" s="198">
        <v>0</v>
      </c>
      <c r="AC47" s="198">
        <v>11.11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27.73</v>
      </c>
      <c r="AJ47" s="198">
        <v>0</v>
      </c>
      <c r="AK47" s="198">
        <v>1.1000000000000001</v>
      </c>
      <c r="AL47" s="198">
        <v>0</v>
      </c>
      <c r="AM47" s="198">
        <v>0</v>
      </c>
      <c r="AN47" s="198">
        <v>0</v>
      </c>
      <c r="AO47" s="198">
        <v>152.88</v>
      </c>
      <c r="AP47" s="198">
        <v>0</v>
      </c>
    </row>
    <row r="48" spans="1:42">
      <c r="A48" t="s">
        <v>90</v>
      </c>
      <c r="B48" s="198">
        <v>0</v>
      </c>
      <c r="C48" s="198">
        <v>10</v>
      </c>
      <c r="D48" s="198">
        <v>0.13</v>
      </c>
      <c r="E48" s="198">
        <v>0</v>
      </c>
      <c r="F48" s="198">
        <v>15.72</v>
      </c>
      <c r="G48" s="198">
        <v>0</v>
      </c>
      <c r="H48" s="198">
        <v>0</v>
      </c>
      <c r="I48" s="198">
        <v>5.15</v>
      </c>
      <c r="J48" s="198">
        <v>3.48</v>
      </c>
      <c r="K48" s="198">
        <v>2.35</v>
      </c>
      <c r="L48" s="198">
        <v>0</v>
      </c>
      <c r="M48" s="198">
        <v>0</v>
      </c>
      <c r="N48" s="198">
        <v>0.87</v>
      </c>
      <c r="O48" s="198">
        <v>1.1299999999999999</v>
      </c>
      <c r="P48" s="198">
        <v>1.77</v>
      </c>
      <c r="Q48" s="198">
        <v>0.16</v>
      </c>
      <c r="R48" s="198">
        <v>0.31</v>
      </c>
      <c r="S48" s="198">
        <v>0.19</v>
      </c>
      <c r="T48" s="198">
        <v>0</v>
      </c>
      <c r="U48" s="198">
        <v>4.0999999999999996</v>
      </c>
      <c r="V48" s="198">
        <v>0.1</v>
      </c>
      <c r="W48" s="198">
        <v>0.62</v>
      </c>
      <c r="X48" s="198">
        <v>0.71</v>
      </c>
      <c r="Y48" s="198">
        <v>0</v>
      </c>
      <c r="Z48" s="198">
        <v>2.0099999999999998</v>
      </c>
      <c r="AA48" s="198">
        <v>0.55000000000000004</v>
      </c>
      <c r="AB48" s="198">
        <v>0</v>
      </c>
      <c r="AC48" s="198">
        <v>11.11</v>
      </c>
      <c r="AD48" s="198">
        <v>0</v>
      </c>
      <c r="AE48" s="198">
        <v>0</v>
      </c>
      <c r="AF48" s="198">
        <v>0</v>
      </c>
      <c r="AG48" s="198">
        <v>0</v>
      </c>
      <c r="AH48" s="198">
        <v>0</v>
      </c>
      <c r="AI48" s="198">
        <v>27.73</v>
      </c>
      <c r="AJ48" s="198">
        <v>0</v>
      </c>
      <c r="AK48" s="198">
        <v>1.1000000000000001</v>
      </c>
      <c r="AL48" s="198">
        <v>0</v>
      </c>
      <c r="AM48" s="198">
        <v>0</v>
      </c>
      <c r="AN48" s="198">
        <v>0</v>
      </c>
      <c r="AO48" s="198">
        <v>152.88</v>
      </c>
      <c r="AP48" s="198">
        <v>0</v>
      </c>
    </row>
    <row r="49" spans="1:42">
      <c r="A49" t="s">
        <v>91</v>
      </c>
      <c r="B49" s="198">
        <v>0</v>
      </c>
      <c r="C49" s="198">
        <v>10</v>
      </c>
      <c r="D49" s="198">
        <v>0.13</v>
      </c>
      <c r="E49" s="198">
        <v>0</v>
      </c>
      <c r="F49" s="198">
        <v>15.72</v>
      </c>
      <c r="G49" s="198">
        <v>0</v>
      </c>
      <c r="H49" s="198">
        <v>0</v>
      </c>
      <c r="I49" s="198">
        <v>5.15</v>
      </c>
      <c r="J49" s="198">
        <v>3.48</v>
      </c>
      <c r="K49" s="198">
        <v>2.35</v>
      </c>
      <c r="L49" s="198">
        <v>0</v>
      </c>
      <c r="M49" s="198">
        <v>0</v>
      </c>
      <c r="N49" s="198">
        <v>0.87</v>
      </c>
      <c r="O49" s="198">
        <v>1.1299999999999999</v>
      </c>
      <c r="P49" s="198">
        <v>1.77</v>
      </c>
      <c r="Q49" s="198">
        <v>0.16</v>
      </c>
      <c r="R49" s="198">
        <v>0.31</v>
      </c>
      <c r="S49" s="198">
        <v>0.19</v>
      </c>
      <c r="T49" s="198">
        <v>0</v>
      </c>
      <c r="U49" s="198">
        <v>4.0999999999999996</v>
      </c>
      <c r="V49" s="198">
        <v>0.1</v>
      </c>
      <c r="W49" s="198">
        <v>0.62</v>
      </c>
      <c r="X49" s="198">
        <v>0.71</v>
      </c>
      <c r="Y49" s="198">
        <v>0</v>
      </c>
      <c r="Z49" s="198">
        <v>2.0099999999999998</v>
      </c>
      <c r="AA49" s="198">
        <v>0.55000000000000004</v>
      </c>
      <c r="AB49" s="198">
        <v>0</v>
      </c>
      <c r="AC49" s="198">
        <v>11.11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27.73</v>
      </c>
      <c r="AJ49" s="198">
        <v>0</v>
      </c>
      <c r="AK49" s="198">
        <v>1.1000000000000001</v>
      </c>
      <c r="AL49" s="198">
        <v>0</v>
      </c>
      <c r="AM49" s="198">
        <v>0</v>
      </c>
      <c r="AN49" s="198">
        <v>0</v>
      </c>
      <c r="AO49" s="198">
        <v>152.88</v>
      </c>
      <c r="AP49" s="198">
        <v>0</v>
      </c>
    </row>
    <row r="50" spans="1:42">
      <c r="A50" t="s">
        <v>92</v>
      </c>
      <c r="B50" s="198">
        <v>0</v>
      </c>
      <c r="C50" s="198">
        <v>10</v>
      </c>
      <c r="D50" s="198">
        <v>0.13</v>
      </c>
      <c r="E50" s="198">
        <v>0</v>
      </c>
      <c r="F50" s="198">
        <v>15.72</v>
      </c>
      <c r="G50" s="198">
        <v>0</v>
      </c>
      <c r="H50" s="198">
        <v>0</v>
      </c>
      <c r="I50" s="198">
        <v>5.15</v>
      </c>
      <c r="J50" s="198">
        <v>3.48</v>
      </c>
      <c r="K50" s="198">
        <v>2.35</v>
      </c>
      <c r="L50" s="198">
        <v>0</v>
      </c>
      <c r="M50" s="198">
        <v>0</v>
      </c>
      <c r="N50" s="198">
        <v>0.87</v>
      </c>
      <c r="O50" s="198">
        <v>1.1299999999999999</v>
      </c>
      <c r="P50" s="198">
        <v>1.77</v>
      </c>
      <c r="Q50" s="198">
        <v>0.16</v>
      </c>
      <c r="R50" s="198">
        <v>0.31</v>
      </c>
      <c r="S50" s="198">
        <v>0.19</v>
      </c>
      <c r="T50" s="198">
        <v>0</v>
      </c>
      <c r="U50" s="198">
        <v>4.0999999999999996</v>
      </c>
      <c r="V50" s="198">
        <v>0.1</v>
      </c>
      <c r="W50" s="198">
        <v>0.62</v>
      </c>
      <c r="X50" s="198">
        <v>0.71</v>
      </c>
      <c r="Y50" s="198">
        <v>0</v>
      </c>
      <c r="Z50" s="198">
        <v>2.0099999999999998</v>
      </c>
      <c r="AA50" s="198">
        <v>0.55000000000000004</v>
      </c>
      <c r="AB50" s="198">
        <v>0</v>
      </c>
      <c r="AC50" s="198">
        <v>11.11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27.73</v>
      </c>
      <c r="AJ50" s="198">
        <v>0</v>
      </c>
      <c r="AK50" s="198">
        <v>1.1000000000000001</v>
      </c>
      <c r="AL50" s="198">
        <v>0</v>
      </c>
      <c r="AM50" s="198">
        <v>0</v>
      </c>
      <c r="AN50" s="198">
        <v>0</v>
      </c>
      <c r="AO50" s="198">
        <v>152.88</v>
      </c>
      <c r="AP50" s="198">
        <v>0</v>
      </c>
    </row>
    <row r="51" spans="1:42">
      <c r="A51" t="s">
        <v>93</v>
      </c>
      <c r="B51" s="198">
        <v>0</v>
      </c>
      <c r="C51" s="198">
        <v>9.8699999999999992</v>
      </c>
      <c r="D51" s="198">
        <v>0.13</v>
      </c>
      <c r="E51" s="198">
        <v>0</v>
      </c>
      <c r="F51" s="198">
        <v>15.72</v>
      </c>
      <c r="G51" s="198">
        <v>0</v>
      </c>
      <c r="H51" s="198">
        <v>0</v>
      </c>
      <c r="I51" s="198">
        <v>5.15</v>
      </c>
      <c r="J51" s="198">
        <v>3.48</v>
      </c>
      <c r="K51" s="198">
        <v>2.35</v>
      </c>
      <c r="L51" s="198">
        <v>0</v>
      </c>
      <c r="M51" s="198">
        <v>0</v>
      </c>
      <c r="N51" s="198">
        <v>0.87</v>
      </c>
      <c r="O51" s="198">
        <v>1.1299999999999999</v>
      </c>
      <c r="P51" s="198">
        <v>1.77</v>
      </c>
      <c r="Q51" s="198">
        <v>0.16</v>
      </c>
      <c r="R51" s="198">
        <v>0.31</v>
      </c>
      <c r="S51" s="198">
        <v>0.19</v>
      </c>
      <c r="T51" s="198">
        <v>0</v>
      </c>
      <c r="U51" s="198">
        <v>4.0999999999999996</v>
      </c>
      <c r="V51" s="198">
        <v>0.1</v>
      </c>
      <c r="W51" s="198">
        <v>0.62</v>
      </c>
      <c r="X51" s="198">
        <v>0.71</v>
      </c>
      <c r="Y51" s="198">
        <v>0</v>
      </c>
      <c r="Z51" s="198">
        <v>2.0099999999999998</v>
      </c>
      <c r="AA51" s="198">
        <v>0.55000000000000004</v>
      </c>
      <c r="AB51" s="198">
        <v>0</v>
      </c>
      <c r="AC51" s="198">
        <v>11.11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27.73</v>
      </c>
      <c r="AJ51" s="198">
        <v>0</v>
      </c>
      <c r="AK51" s="198">
        <v>2.67</v>
      </c>
      <c r="AL51" s="198">
        <v>0</v>
      </c>
      <c r="AM51" s="198">
        <v>0</v>
      </c>
      <c r="AN51" s="198">
        <v>0</v>
      </c>
      <c r="AO51" s="198">
        <v>146.63999999999999</v>
      </c>
      <c r="AP51" s="198">
        <v>0</v>
      </c>
    </row>
    <row r="52" spans="1:42">
      <c r="A52" t="s">
        <v>94</v>
      </c>
      <c r="B52" s="198">
        <v>0</v>
      </c>
      <c r="C52" s="198">
        <v>9.8699999999999992</v>
      </c>
      <c r="D52" s="198">
        <v>0.13</v>
      </c>
      <c r="E52" s="198">
        <v>0</v>
      </c>
      <c r="F52" s="198">
        <v>15.72</v>
      </c>
      <c r="G52" s="198">
        <v>0</v>
      </c>
      <c r="H52" s="198">
        <v>0</v>
      </c>
      <c r="I52" s="198">
        <v>5.15</v>
      </c>
      <c r="J52" s="198">
        <v>3.48</v>
      </c>
      <c r="K52" s="198">
        <v>2.35</v>
      </c>
      <c r="L52" s="198">
        <v>0</v>
      </c>
      <c r="M52" s="198">
        <v>0</v>
      </c>
      <c r="N52" s="198">
        <v>0.87</v>
      </c>
      <c r="O52" s="198">
        <v>1.1299999999999999</v>
      </c>
      <c r="P52" s="198">
        <v>1.77</v>
      </c>
      <c r="Q52" s="198">
        <v>0.16</v>
      </c>
      <c r="R52" s="198">
        <v>0.31</v>
      </c>
      <c r="S52" s="198">
        <v>0.19</v>
      </c>
      <c r="T52" s="198">
        <v>0</v>
      </c>
      <c r="U52" s="198">
        <v>4.0999999999999996</v>
      </c>
      <c r="V52" s="198">
        <v>0.1</v>
      </c>
      <c r="W52" s="198">
        <v>0.62</v>
      </c>
      <c r="X52" s="198">
        <v>0.71</v>
      </c>
      <c r="Y52" s="198">
        <v>0</v>
      </c>
      <c r="Z52" s="198">
        <v>2.0099999999999998</v>
      </c>
      <c r="AA52" s="198">
        <v>0.55000000000000004</v>
      </c>
      <c r="AB52" s="198">
        <v>0</v>
      </c>
      <c r="AC52" s="198">
        <v>11.11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27.73</v>
      </c>
      <c r="AJ52" s="198">
        <v>0</v>
      </c>
      <c r="AK52" s="198">
        <v>2.67</v>
      </c>
      <c r="AL52" s="198">
        <v>0</v>
      </c>
      <c r="AM52" s="198">
        <v>0</v>
      </c>
      <c r="AN52" s="198">
        <v>0</v>
      </c>
      <c r="AO52" s="198">
        <v>146.63999999999999</v>
      </c>
      <c r="AP52" s="198">
        <v>0</v>
      </c>
    </row>
    <row r="53" spans="1:42">
      <c r="A53" t="s">
        <v>95</v>
      </c>
      <c r="B53" s="198">
        <v>0</v>
      </c>
      <c r="C53" s="198">
        <v>9.8699999999999992</v>
      </c>
      <c r="D53" s="198">
        <v>0.13</v>
      </c>
      <c r="E53" s="198">
        <v>0</v>
      </c>
      <c r="F53" s="198">
        <v>15.72</v>
      </c>
      <c r="G53" s="198">
        <v>0</v>
      </c>
      <c r="H53" s="198">
        <v>0</v>
      </c>
      <c r="I53" s="198">
        <v>5.15</v>
      </c>
      <c r="J53" s="198">
        <v>3.48</v>
      </c>
      <c r="K53" s="198">
        <v>2.35</v>
      </c>
      <c r="L53" s="198">
        <v>0</v>
      </c>
      <c r="M53" s="198">
        <v>0</v>
      </c>
      <c r="N53" s="198">
        <v>0.87</v>
      </c>
      <c r="O53" s="198">
        <v>1.1299999999999999</v>
      </c>
      <c r="P53" s="198">
        <v>1.77</v>
      </c>
      <c r="Q53" s="198">
        <v>0.16</v>
      </c>
      <c r="R53" s="198">
        <v>0.31</v>
      </c>
      <c r="S53" s="198">
        <v>0.19</v>
      </c>
      <c r="T53" s="198">
        <v>0</v>
      </c>
      <c r="U53" s="198">
        <v>4.0999999999999996</v>
      </c>
      <c r="V53" s="198">
        <v>0.1</v>
      </c>
      <c r="W53" s="198">
        <v>0.62</v>
      </c>
      <c r="X53" s="198">
        <v>0.71</v>
      </c>
      <c r="Y53" s="198">
        <v>0</v>
      </c>
      <c r="Z53" s="198">
        <v>2.0099999999999998</v>
      </c>
      <c r="AA53" s="198">
        <v>0.55000000000000004</v>
      </c>
      <c r="AB53" s="198">
        <v>0</v>
      </c>
      <c r="AC53" s="198">
        <v>11.11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27.73</v>
      </c>
      <c r="AJ53" s="198">
        <v>0</v>
      </c>
      <c r="AK53" s="198">
        <v>2.67</v>
      </c>
      <c r="AL53" s="198">
        <v>0</v>
      </c>
      <c r="AM53" s="198">
        <v>0</v>
      </c>
      <c r="AN53" s="198">
        <v>0</v>
      </c>
      <c r="AO53" s="198">
        <v>146.63999999999999</v>
      </c>
      <c r="AP53" s="198">
        <v>0</v>
      </c>
    </row>
    <row r="54" spans="1:42">
      <c r="A54" t="s">
        <v>96</v>
      </c>
      <c r="B54" s="198">
        <v>0</v>
      </c>
      <c r="C54" s="198">
        <v>9.8699999999999992</v>
      </c>
      <c r="D54" s="198">
        <v>0.13</v>
      </c>
      <c r="E54" s="198">
        <v>0</v>
      </c>
      <c r="F54" s="198">
        <v>15.72</v>
      </c>
      <c r="G54" s="198">
        <v>0</v>
      </c>
      <c r="H54" s="198">
        <v>0</v>
      </c>
      <c r="I54" s="198">
        <v>5.15</v>
      </c>
      <c r="J54" s="198">
        <v>3.48</v>
      </c>
      <c r="K54" s="198">
        <v>2.35</v>
      </c>
      <c r="L54" s="198">
        <v>0</v>
      </c>
      <c r="M54" s="198">
        <v>0</v>
      </c>
      <c r="N54" s="198">
        <v>0.87</v>
      </c>
      <c r="O54" s="198">
        <v>1.1299999999999999</v>
      </c>
      <c r="P54" s="198">
        <v>1.77</v>
      </c>
      <c r="Q54" s="198">
        <v>0.16</v>
      </c>
      <c r="R54" s="198">
        <v>0.31</v>
      </c>
      <c r="S54" s="198">
        <v>0.19</v>
      </c>
      <c r="T54" s="198">
        <v>0</v>
      </c>
      <c r="U54" s="198">
        <v>4.0999999999999996</v>
      </c>
      <c r="V54" s="198">
        <v>0.1</v>
      </c>
      <c r="W54" s="198">
        <v>0.62</v>
      </c>
      <c r="X54" s="198">
        <v>0.71</v>
      </c>
      <c r="Y54" s="198">
        <v>0</v>
      </c>
      <c r="Z54" s="198">
        <v>2.0099999999999998</v>
      </c>
      <c r="AA54" s="198">
        <v>0.55000000000000004</v>
      </c>
      <c r="AB54" s="198">
        <v>0</v>
      </c>
      <c r="AC54" s="198">
        <v>11.11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27.73</v>
      </c>
      <c r="AJ54" s="198">
        <v>0</v>
      </c>
      <c r="AK54" s="198">
        <v>2.67</v>
      </c>
      <c r="AL54" s="198">
        <v>0</v>
      </c>
      <c r="AM54" s="198">
        <v>0</v>
      </c>
      <c r="AN54" s="198">
        <v>0</v>
      </c>
      <c r="AO54" s="198">
        <v>146.63999999999999</v>
      </c>
      <c r="AP54" s="198">
        <v>0</v>
      </c>
    </row>
    <row r="55" spans="1:42">
      <c r="A55" t="s">
        <v>97</v>
      </c>
      <c r="B55" s="198">
        <v>0</v>
      </c>
      <c r="C55" s="198">
        <v>9.8699999999999992</v>
      </c>
      <c r="D55" s="198">
        <v>0.13</v>
      </c>
      <c r="E55" s="198">
        <v>0</v>
      </c>
      <c r="F55" s="198">
        <v>15.72</v>
      </c>
      <c r="G55" s="198">
        <v>0</v>
      </c>
      <c r="H55" s="198">
        <v>0</v>
      </c>
      <c r="I55" s="198">
        <v>5.15</v>
      </c>
      <c r="J55" s="198">
        <v>3.48</v>
      </c>
      <c r="K55" s="198">
        <v>2.35</v>
      </c>
      <c r="L55" s="198">
        <v>1.81</v>
      </c>
      <c r="M55" s="198">
        <v>0</v>
      </c>
      <c r="N55" s="198">
        <v>0.87</v>
      </c>
      <c r="O55" s="198">
        <v>1.1299999999999999</v>
      </c>
      <c r="P55" s="198">
        <v>1.77</v>
      </c>
      <c r="Q55" s="198">
        <v>0.16</v>
      </c>
      <c r="R55" s="198">
        <v>0.31</v>
      </c>
      <c r="S55" s="198">
        <v>0.19</v>
      </c>
      <c r="T55" s="198">
        <v>0</v>
      </c>
      <c r="U55" s="198">
        <v>4.0999999999999996</v>
      </c>
      <c r="V55" s="198">
        <v>0.1</v>
      </c>
      <c r="W55" s="198">
        <v>0.62</v>
      </c>
      <c r="X55" s="198">
        <v>0.71</v>
      </c>
      <c r="Y55" s="198">
        <v>0</v>
      </c>
      <c r="Z55" s="198">
        <v>2.0099999999999998</v>
      </c>
      <c r="AA55" s="198">
        <v>0.55000000000000004</v>
      </c>
      <c r="AB55" s="198">
        <v>0</v>
      </c>
      <c r="AC55" s="198">
        <v>4.71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18.149999999999999</v>
      </c>
      <c r="AJ55" s="198">
        <v>0</v>
      </c>
      <c r="AK55" s="198">
        <v>2.67</v>
      </c>
      <c r="AL55" s="198">
        <v>0</v>
      </c>
      <c r="AM55" s="198">
        <v>0</v>
      </c>
      <c r="AN55" s="198">
        <v>0</v>
      </c>
      <c r="AO55" s="198">
        <v>146.63999999999999</v>
      </c>
      <c r="AP55" s="198">
        <v>0</v>
      </c>
    </row>
    <row r="56" spans="1:42">
      <c r="A56" t="s">
        <v>98</v>
      </c>
      <c r="B56" s="198">
        <v>0</v>
      </c>
      <c r="C56" s="198">
        <v>9.8699999999999992</v>
      </c>
      <c r="D56" s="198">
        <v>0.13</v>
      </c>
      <c r="E56" s="198">
        <v>0</v>
      </c>
      <c r="F56" s="198">
        <v>15.72</v>
      </c>
      <c r="G56" s="198">
        <v>0</v>
      </c>
      <c r="H56" s="198">
        <v>0</v>
      </c>
      <c r="I56" s="198">
        <v>5.15</v>
      </c>
      <c r="J56" s="198">
        <v>3.48</v>
      </c>
      <c r="K56" s="198">
        <v>2.35</v>
      </c>
      <c r="L56" s="198">
        <v>1.81</v>
      </c>
      <c r="M56" s="198">
        <v>0</v>
      </c>
      <c r="N56" s="198">
        <v>0.87</v>
      </c>
      <c r="O56" s="198">
        <v>1.1299999999999999</v>
      </c>
      <c r="P56" s="198">
        <v>1.77</v>
      </c>
      <c r="Q56" s="198">
        <v>0.16</v>
      </c>
      <c r="R56" s="198">
        <v>0.31</v>
      </c>
      <c r="S56" s="198">
        <v>0.19</v>
      </c>
      <c r="T56" s="198">
        <v>0</v>
      </c>
      <c r="U56" s="198">
        <v>4.0999999999999996</v>
      </c>
      <c r="V56" s="198">
        <v>0.1</v>
      </c>
      <c r="W56" s="198">
        <v>0.62</v>
      </c>
      <c r="X56" s="198">
        <v>0.71</v>
      </c>
      <c r="Y56" s="198">
        <v>0</v>
      </c>
      <c r="Z56" s="198">
        <v>2.0099999999999998</v>
      </c>
      <c r="AA56" s="198">
        <v>0.55000000000000004</v>
      </c>
      <c r="AB56" s="198">
        <v>0</v>
      </c>
      <c r="AC56" s="198">
        <v>11.11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27.73</v>
      </c>
      <c r="AJ56" s="198">
        <v>0</v>
      </c>
      <c r="AK56" s="198">
        <v>2.67</v>
      </c>
      <c r="AL56" s="198">
        <v>0</v>
      </c>
      <c r="AM56" s="198">
        <v>0</v>
      </c>
      <c r="AN56" s="198">
        <v>0</v>
      </c>
      <c r="AO56" s="198">
        <v>146.63999999999999</v>
      </c>
      <c r="AP56" s="198">
        <v>0</v>
      </c>
    </row>
    <row r="57" spans="1:42">
      <c r="A57" t="s">
        <v>99</v>
      </c>
      <c r="B57" s="198">
        <v>0</v>
      </c>
      <c r="C57" s="198">
        <v>9.74</v>
      </c>
      <c r="D57" s="198">
        <v>0.13</v>
      </c>
      <c r="E57" s="198">
        <v>0</v>
      </c>
      <c r="F57" s="198">
        <v>15.72</v>
      </c>
      <c r="G57" s="198">
        <v>0</v>
      </c>
      <c r="H57" s="198">
        <v>0</v>
      </c>
      <c r="I57" s="198">
        <v>5.15</v>
      </c>
      <c r="J57" s="198">
        <v>3.48</v>
      </c>
      <c r="K57" s="198">
        <v>2.35</v>
      </c>
      <c r="L57" s="198">
        <v>1.81</v>
      </c>
      <c r="M57" s="198">
        <v>0</v>
      </c>
      <c r="N57" s="198">
        <v>0.87</v>
      </c>
      <c r="O57" s="198">
        <v>1.1299999999999999</v>
      </c>
      <c r="P57" s="198">
        <v>1.77</v>
      </c>
      <c r="Q57" s="198">
        <v>0.16</v>
      </c>
      <c r="R57" s="198">
        <v>0.31</v>
      </c>
      <c r="S57" s="198">
        <v>0.19</v>
      </c>
      <c r="T57" s="198">
        <v>0</v>
      </c>
      <c r="U57" s="198">
        <v>4.0999999999999996</v>
      </c>
      <c r="V57" s="198">
        <v>0.1</v>
      </c>
      <c r="W57" s="198">
        <v>0.62</v>
      </c>
      <c r="X57" s="198">
        <v>0.71</v>
      </c>
      <c r="Y57" s="198">
        <v>0</v>
      </c>
      <c r="Z57" s="198">
        <v>2.0099999999999998</v>
      </c>
      <c r="AA57" s="198">
        <v>0.55000000000000004</v>
      </c>
      <c r="AB57" s="198">
        <v>0</v>
      </c>
      <c r="AC57" s="198">
        <v>11.11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27.93</v>
      </c>
      <c r="AJ57" s="198">
        <v>0</v>
      </c>
      <c r="AK57" s="198">
        <v>2.67</v>
      </c>
      <c r="AL57" s="198">
        <v>0</v>
      </c>
      <c r="AM57" s="198">
        <v>0</v>
      </c>
      <c r="AN57" s="198">
        <v>0</v>
      </c>
      <c r="AO57" s="198">
        <v>146.63999999999999</v>
      </c>
      <c r="AP57" s="198">
        <v>0</v>
      </c>
    </row>
    <row r="58" spans="1:42">
      <c r="A58" t="s">
        <v>100</v>
      </c>
      <c r="B58" s="198">
        <v>0</v>
      </c>
      <c r="C58" s="198">
        <v>9.74</v>
      </c>
      <c r="D58" s="198">
        <v>0.13</v>
      </c>
      <c r="E58" s="198">
        <v>0</v>
      </c>
      <c r="F58" s="198">
        <v>15.72</v>
      </c>
      <c r="G58" s="198">
        <v>0</v>
      </c>
      <c r="H58" s="198">
        <v>0</v>
      </c>
      <c r="I58" s="198">
        <v>5.15</v>
      </c>
      <c r="J58" s="198">
        <v>3.48</v>
      </c>
      <c r="K58" s="198">
        <v>2.35</v>
      </c>
      <c r="L58" s="198">
        <v>1.81</v>
      </c>
      <c r="M58" s="198">
        <v>0</v>
      </c>
      <c r="N58" s="198">
        <v>0.87</v>
      </c>
      <c r="O58" s="198">
        <v>1.1299999999999999</v>
      </c>
      <c r="P58" s="198">
        <v>1.77</v>
      </c>
      <c r="Q58" s="198">
        <v>0.16</v>
      </c>
      <c r="R58" s="198">
        <v>0.31</v>
      </c>
      <c r="S58" s="198">
        <v>0.19</v>
      </c>
      <c r="T58" s="198">
        <v>0</v>
      </c>
      <c r="U58" s="198">
        <v>4.0999999999999996</v>
      </c>
      <c r="V58" s="198">
        <v>0.1</v>
      </c>
      <c r="W58" s="198">
        <v>0.62</v>
      </c>
      <c r="X58" s="198">
        <v>0.71</v>
      </c>
      <c r="Y58" s="198">
        <v>0</v>
      </c>
      <c r="Z58" s="198">
        <v>2.0099999999999998</v>
      </c>
      <c r="AA58" s="198">
        <v>0.55000000000000004</v>
      </c>
      <c r="AB58" s="198">
        <v>0</v>
      </c>
      <c r="AC58" s="198">
        <v>11.11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27.73</v>
      </c>
      <c r="AJ58" s="198">
        <v>0</v>
      </c>
      <c r="AK58" s="198">
        <v>2.67</v>
      </c>
      <c r="AL58" s="198">
        <v>0</v>
      </c>
      <c r="AM58" s="198">
        <v>0</v>
      </c>
      <c r="AN58" s="198">
        <v>0</v>
      </c>
      <c r="AO58" s="198">
        <v>146.63999999999999</v>
      </c>
      <c r="AP58" s="198">
        <v>0</v>
      </c>
    </row>
    <row r="59" spans="1:42">
      <c r="A59" t="s">
        <v>101</v>
      </c>
      <c r="B59" s="198">
        <v>0</v>
      </c>
      <c r="C59" s="198">
        <v>9.6</v>
      </c>
      <c r="D59" s="198">
        <v>0.13</v>
      </c>
      <c r="E59" s="198">
        <v>0</v>
      </c>
      <c r="F59" s="198">
        <v>15.72</v>
      </c>
      <c r="G59" s="198">
        <v>0</v>
      </c>
      <c r="H59" s="198">
        <v>0</v>
      </c>
      <c r="I59" s="198">
        <v>5.15</v>
      </c>
      <c r="J59" s="198">
        <v>3.48</v>
      </c>
      <c r="K59" s="198">
        <v>2.35</v>
      </c>
      <c r="L59" s="198">
        <v>1.81</v>
      </c>
      <c r="M59" s="198">
        <v>0</v>
      </c>
      <c r="N59" s="198">
        <v>0.87</v>
      </c>
      <c r="O59" s="198">
        <v>8.66</v>
      </c>
      <c r="P59" s="198">
        <v>1.77</v>
      </c>
      <c r="Q59" s="198">
        <v>0.16</v>
      </c>
      <c r="R59" s="198">
        <v>0.31</v>
      </c>
      <c r="S59" s="198">
        <v>0.19</v>
      </c>
      <c r="T59" s="198">
        <v>0</v>
      </c>
      <c r="U59" s="198">
        <v>4.0999999999999996</v>
      </c>
      <c r="V59" s="198">
        <v>0.1</v>
      </c>
      <c r="W59" s="198">
        <v>0.62</v>
      </c>
      <c r="X59" s="198">
        <v>0.71</v>
      </c>
      <c r="Y59" s="198">
        <v>0</v>
      </c>
      <c r="Z59" s="198">
        <v>2.0099999999999998</v>
      </c>
      <c r="AA59" s="198">
        <v>0.55000000000000004</v>
      </c>
      <c r="AB59" s="198">
        <v>0</v>
      </c>
      <c r="AC59" s="198">
        <v>11.34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27.73</v>
      </c>
      <c r="AJ59" s="198">
        <v>0</v>
      </c>
      <c r="AK59" s="198">
        <v>2.67</v>
      </c>
      <c r="AL59" s="198">
        <v>0</v>
      </c>
      <c r="AM59" s="198">
        <v>0</v>
      </c>
      <c r="AN59" s="198">
        <v>0</v>
      </c>
      <c r="AO59" s="198">
        <v>146.63999999999999</v>
      </c>
      <c r="AP59" s="198">
        <v>0</v>
      </c>
    </row>
    <row r="60" spans="1:42">
      <c r="A60" t="s">
        <v>102</v>
      </c>
      <c r="B60" s="198">
        <v>0</v>
      </c>
      <c r="C60" s="198">
        <v>9.6</v>
      </c>
      <c r="D60" s="198">
        <v>0.13</v>
      </c>
      <c r="E60" s="198">
        <v>0</v>
      </c>
      <c r="F60" s="198">
        <v>15.72</v>
      </c>
      <c r="G60" s="198">
        <v>0</v>
      </c>
      <c r="H60" s="198">
        <v>0</v>
      </c>
      <c r="I60" s="198">
        <v>5.15</v>
      </c>
      <c r="J60" s="198">
        <v>3.48</v>
      </c>
      <c r="K60" s="198">
        <v>2.35</v>
      </c>
      <c r="L60" s="198">
        <v>1.81</v>
      </c>
      <c r="M60" s="198">
        <v>0</v>
      </c>
      <c r="N60" s="198">
        <v>0.87</v>
      </c>
      <c r="O60" s="198">
        <v>8.66</v>
      </c>
      <c r="P60" s="198">
        <v>1.77</v>
      </c>
      <c r="Q60" s="198">
        <v>0.16</v>
      </c>
      <c r="R60" s="198">
        <v>0.31</v>
      </c>
      <c r="S60" s="198">
        <v>0.19</v>
      </c>
      <c r="T60" s="198">
        <v>0</v>
      </c>
      <c r="U60" s="198">
        <v>4.0999999999999996</v>
      </c>
      <c r="V60" s="198">
        <v>0.1</v>
      </c>
      <c r="W60" s="198">
        <v>0.62</v>
      </c>
      <c r="X60" s="198">
        <v>0.71</v>
      </c>
      <c r="Y60" s="198">
        <v>0</v>
      </c>
      <c r="Z60" s="198">
        <v>2.0099999999999998</v>
      </c>
      <c r="AA60" s="198">
        <v>0.55000000000000004</v>
      </c>
      <c r="AB60" s="198">
        <v>0</v>
      </c>
      <c r="AC60" s="198">
        <v>11.34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27.73</v>
      </c>
      <c r="AJ60" s="198">
        <v>0</v>
      </c>
      <c r="AK60" s="198">
        <v>2.67</v>
      </c>
      <c r="AL60" s="198">
        <v>0</v>
      </c>
      <c r="AM60" s="198">
        <v>0</v>
      </c>
      <c r="AN60" s="198">
        <v>0</v>
      </c>
      <c r="AO60" s="198">
        <v>146.63999999999999</v>
      </c>
      <c r="AP60" s="198">
        <v>0</v>
      </c>
    </row>
    <row r="61" spans="1:42">
      <c r="A61" t="s">
        <v>103</v>
      </c>
      <c r="B61" s="198">
        <v>0</v>
      </c>
      <c r="C61" s="198">
        <v>9.6</v>
      </c>
      <c r="D61" s="198">
        <v>0.13</v>
      </c>
      <c r="E61" s="198">
        <v>0</v>
      </c>
      <c r="F61" s="198">
        <v>15.72</v>
      </c>
      <c r="G61" s="198">
        <v>0</v>
      </c>
      <c r="H61" s="198">
        <v>0</v>
      </c>
      <c r="I61" s="198">
        <v>5.15</v>
      </c>
      <c r="J61" s="198">
        <v>3.48</v>
      </c>
      <c r="K61" s="198">
        <v>2.35</v>
      </c>
      <c r="L61" s="198">
        <v>1.81</v>
      </c>
      <c r="M61" s="198">
        <v>0</v>
      </c>
      <c r="N61" s="198">
        <v>0.87</v>
      </c>
      <c r="O61" s="198">
        <v>11.75</v>
      </c>
      <c r="P61" s="198">
        <v>1.77</v>
      </c>
      <c r="Q61" s="198">
        <v>0.16</v>
      </c>
      <c r="R61" s="198">
        <v>0.31</v>
      </c>
      <c r="S61" s="198">
        <v>0.19</v>
      </c>
      <c r="T61" s="198">
        <v>0</v>
      </c>
      <c r="U61" s="198">
        <v>4.0999999999999996</v>
      </c>
      <c r="V61" s="198">
        <v>0.1</v>
      </c>
      <c r="W61" s="198">
        <v>0.62</v>
      </c>
      <c r="X61" s="198">
        <v>0.71</v>
      </c>
      <c r="Y61" s="198">
        <v>0</v>
      </c>
      <c r="Z61" s="198">
        <v>2.0099999999999998</v>
      </c>
      <c r="AA61" s="198">
        <v>0.55000000000000004</v>
      </c>
      <c r="AB61" s="198">
        <v>0</v>
      </c>
      <c r="AC61" s="198">
        <v>11.34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27.93</v>
      </c>
      <c r="AJ61" s="198">
        <v>0</v>
      </c>
      <c r="AK61" s="198">
        <v>2.67</v>
      </c>
      <c r="AL61" s="198">
        <v>0</v>
      </c>
      <c r="AM61" s="198">
        <v>0</v>
      </c>
      <c r="AN61" s="198">
        <v>0</v>
      </c>
      <c r="AO61" s="198">
        <v>146.63999999999999</v>
      </c>
      <c r="AP61" s="198">
        <v>0</v>
      </c>
    </row>
    <row r="62" spans="1:42">
      <c r="A62" t="s">
        <v>104</v>
      </c>
      <c r="B62" s="198">
        <v>0</v>
      </c>
      <c r="C62" s="198">
        <v>9.6</v>
      </c>
      <c r="D62" s="198">
        <v>0.13</v>
      </c>
      <c r="E62" s="198">
        <v>0</v>
      </c>
      <c r="F62" s="198">
        <v>15.72</v>
      </c>
      <c r="G62" s="198">
        <v>0</v>
      </c>
      <c r="H62" s="198">
        <v>0</v>
      </c>
      <c r="I62" s="198">
        <v>5.15</v>
      </c>
      <c r="J62" s="198">
        <v>3.48</v>
      </c>
      <c r="K62" s="198">
        <v>2.35</v>
      </c>
      <c r="L62" s="198">
        <v>1.81</v>
      </c>
      <c r="M62" s="198">
        <v>0</v>
      </c>
      <c r="N62" s="198">
        <v>0.87</v>
      </c>
      <c r="O62" s="198">
        <v>11.75</v>
      </c>
      <c r="P62" s="198">
        <v>1.77</v>
      </c>
      <c r="Q62" s="198">
        <v>0.16</v>
      </c>
      <c r="R62" s="198">
        <v>0.31</v>
      </c>
      <c r="S62" s="198">
        <v>0.19</v>
      </c>
      <c r="T62" s="198">
        <v>0</v>
      </c>
      <c r="U62" s="198">
        <v>4.0999999999999996</v>
      </c>
      <c r="V62" s="198">
        <v>0.1</v>
      </c>
      <c r="W62" s="198">
        <v>0.62</v>
      </c>
      <c r="X62" s="198">
        <v>0.71</v>
      </c>
      <c r="Y62" s="198">
        <v>0</v>
      </c>
      <c r="Z62" s="198">
        <v>2.0099999999999998</v>
      </c>
      <c r="AA62" s="198">
        <v>0.55000000000000004</v>
      </c>
      <c r="AB62" s="198">
        <v>0</v>
      </c>
      <c r="AC62" s="198">
        <v>11.34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27.93</v>
      </c>
      <c r="AJ62" s="198">
        <v>0</v>
      </c>
      <c r="AK62" s="198">
        <v>2.67</v>
      </c>
      <c r="AL62" s="198">
        <v>0</v>
      </c>
      <c r="AM62" s="198">
        <v>0</v>
      </c>
      <c r="AN62" s="198">
        <v>0</v>
      </c>
      <c r="AO62" s="198">
        <v>146.63999999999999</v>
      </c>
      <c r="AP62" s="198">
        <v>0</v>
      </c>
    </row>
    <row r="63" spans="1:42">
      <c r="A63" t="s">
        <v>105</v>
      </c>
      <c r="B63" s="198">
        <v>0</v>
      </c>
      <c r="C63" s="198">
        <v>9.6</v>
      </c>
      <c r="D63" s="198">
        <v>0.13</v>
      </c>
      <c r="E63" s="198">
        <v>0</v>
      </c>
      <c r="F63" s="198">
        <v>15.72</v>
      </c>
      <c r="G63" s="198">
        <v>0</v>
      </c>
      <c r="H63" s="198">
        <v>0</v>
      </c>
      <c r="I63" s="198">
        <v>5.15</v>
      </c>
      <c r="J63" s="198">
        <v>3.48</v>
      </c>
      <c r="K63" s="198">
        <v>2.35</v>
      </c>
      <c r="L63" s="198">
        <v>1.81</v>
      </c>
      <c r="M63" s="198">
        <v>0</v>
      </c>
      <c r="N63" s="198">
        <v>0.87</v>
      </c>
      <c r="O63" s="198">
        <v>11.75</v>
      </c>
      <c r="P63" s="198">
        <v>1.77</v>
      </c>
      <c r="Q63" s="198">
        <v>0.16</v>
      </c>
      <c r="R63" s="198">
        <v>0.31</v>
      </c>
      <c r="S63" s="198">
        <v>0.19</v>
      </c>
      <c r="T63" s="198">
        <v>0</v>
      </c>
      <c r="U63" s="198">
        <v>4.0999999999999996</v>
      </c>
      <c r="V63" s="198">
        <v>0.1</v>
      </c>
      <c r="W63" s="198">
        <v>0.62</v>
      </c>
      <c r="X63" s="198">
        <v>0.71</v>
      </c>
      <c r="Y63" s="198">
        <v>0</v>
      </c>
      <c r="Z63" s="198">
        <v>2.0099999999999998</v>
      </c>
      <c r="AA63" s="198">
        <v>0.55000000000000004</v>
      </c>
      <c r="AB63" s="198">
        <v>0</v>
      </c>
      <c r="AC63" s="198">
        <v>11.34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28.73</v>
      </c>
      <c r="AJ63" s="198">
        <v>0</v>
      </c>
      <c r="AK63" s="198">
        <v>2.67</v>
      </c>
      <c r="AL63" s="198">
        <v>0</v>
      </c>
      <c r="AM63" s="198">
        <v>0</v>
      </c>
      <c r="AN63" s="198">
        <v>0</v>
      </c>
      <c r="AO63" s="198">
        <v>146.63999999999999</v>
      </c>
      <c r="AP63" s="198">
        <v>0</v>
      </c>
    </row>
    <row r="64" spans="1:42">
      <c r="A64" t="s">
        <v>106</v>
      </c>
      <c r="B64" s="198">
        <v>0</v>
      </c>
      <c r="C64" s="198">
        <v>9.6</v>
      </c>
      <c r="D64" s="198">
        <v>0.13</v>
      </c>
      <c r="E64" s="198">
        <v>0</v>
      </c>
      <c r="F64" s="198">
        <v>15.72</v>
      </c>
      <c r="G64" s="198">
        <v>0</v>
      </c>
      <c r="H64" s="198">
        <v>0</v>
      </c>
      <c r="I64" s="198">
        <v>5.15</v>
      </c>
      <c r="J64" s="198">
        <v>3.48</v>
      </c>
      <c r="K64" s="198">
        <v>2.35</v>
      </c>
      <c r="L64" s="198">
        <v>1.81</v>
      </c>
      <c r="M64" s="198">
        <v>0</v>
      </c>
      <c r="N64" s="198">
        <v>0.87</v>
      </c>
      <c r="O64" s="198">
        <v>11.75</v>
      </c>
      <c r="P64" s="198">
        <v>1.77</v>
      </c>
      <c r="Q64" s="198">
        <v>0.16</v>
      </c>
      <c r="R64" s="198">
        <v>0.31</v>
      </c>
      <c r="S64" s="198">
        <v>0.19</v>
      </c>
      <c r="T64" s="198">
        <v>0</v>
      </c>
      <c r="U64" s="198">
        <v>4.0999999999999996</v>
      </c>
      <c r="V64" s="198">
        <v>0.1</v>
      </c>
      <c r="W64" s="198">
        <v>0.62</v>
      </c>
      <c r="X64" s="198">
        <v>0.71</v>
      </c>
      <c r="Y64" s="198">
        <v>0</v>
      </c>
      <c r="Z64" s="198">
        <v>2.0099999999999998</v>
      </c>
      <c r="AA64" s="198">
        <v>0.55000000000000004</v>
      </c>
      <c r="AB64" s="198">
        <v>0</v>
      </c>
      <c r="AC64" s="198">
        <v>11.34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27.73</v>
      </c>
      <c r="AJ64" s="198">
        <v>0</v>
      </c>
      <c r="AK64" s="198">
        <v>2.67</v>
      </c>
      <c r="AL64" s="198">
        <v>0</v>
      </c>
      <c r="AM64" s="198">
        <v>0</v>
      </c>
      <c r="AN64" s="198">
        <v>0</v>
      </c>
      <c r="AO64" s="198">
        <v>146.63999999999999</v>
      </c>
      <c r="AP64" s="198">
        <v>0</v>
      </c>
    </row>
    <row r="65" spans="1:42">
      <c r="A65" t="s">
        <v>107</v>
      </c>
      <c r="B65" s="198">
        <v>0</v>
      </c>
      <c r="C65" s="198">
        <v>9.6</v>
      </c>
      <c r="D65" s="198">
        <v>0.13</v>
      </c>
      <c r="E65" s="198">
        <v>0</v>
      </c>
      <c r="F65" s="198">
        <v>15.72</v>
      </c>
      <c r="G65" s="198">
        <v>0</v>
      </c>
      <c r="H65" s="198">
        <v>0</v>
      </c>
      <c r="I65" s="198">
        <v>5.15</v>
      </c>
      <c r="J65" s="198">
        <v>3.48</v>
      </c>
      <c r="K65" s="198">
        <v>2.35</v>
      </c>
      <c r="L65" s="198">
        <v>1.81</v>
      </c>
      <c r="M65" s="198">
        <v>0</v>
      </c>
      <c r="N65" s="198">
        <v>0.87</v>
      </c>
      <c r="O65" s="198">
        <v>11.75</v>
      </c>
      <c r="P65" s="198">
        <v>1.77</v>
      </c>
      <c r="Q65" s="198">
        <v>0.16</v>
      </c>
      <c r="R65" s="198">
        <v>0.31</v>
      </c>
      <c r="S65" s="198">
        <v>0.19</v>
      </c>
      <c r="T65" s="198">
        <v>0</v>
      </c>
      <c r="U65" s="198">
        <v>4.0999999999999996</v>
      </c>
      <c r="V65" s="198">
        <v>0.1</v>
      </c>
      <c r="W65" s="198">
        <v>0.62</v>
      </c>
      <c r="X65" s="198">
        <v>0.71</v>
      </c>
      <c r="Y65" s="198">
        <v>0</v>
      </c>
      <c r="Z65" s="198">
        <v>2.0099999999999998</v>
      </c>
      <c r="AA65" s="198">
        <v>0.55000000000000004</v>
      </c>
      <c r="AB65" s="198">
        <v>0</v>
      </c>
      <c r="AC65" s="198">
        <v>11.34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27.73</v>
      </c>
      <c r="AJ65" s="198">
        <v>0</v>
      </c>
      <c r="AK65" s="198">
        <v>2.67</v>
      </c>
      <c r="AL65" s="198">
        <v>0</v>
      </c>
      <c r="AM65" s="198">
        <v>0</v>
      </c>
      <c r="AN65" s="198">
        <v>0</v>
      </c>
      <c r="AO65" s="198">
        <v>146.63999999999999</v>
      </c>
      <c r="AP65" s="198">
        <v>0</v>
      </c>
    </row>
    <row r="66" spans="1:42">
      <c r="A66" t="s">
        <v>108</v>
      </c>
      <c r="B66" s="198">
        <v>0</v>
      </c>
      <c r="C66" s="198">
        <v>9.6</v>
      </c>
      <c r="D66" s="198">
        <v>0.13</v>
      </c>
      <c r="E66" s="198">
        <v>0</v>
      </c>
      <c r="F66" s="198">
        <v>15.72</v>
      </c>
      <c r="G66" s="198">
        <v>0</v>
      </c>
      <c r="H66" s="198">
        <v>0</v>
      </c>
      <c r="I66" s="198">
        <v>5.15</v>
      </c>
      <c r="J66" s="198">
        <v>3.48</v>
      </c>
      <c r="K66" s="198">
        <v>2.35</v>
      </c>
      <c r="L66" s="198">
        <v>1.81</v>
      </c>
      <c r="M66" s="198">
        <v>0</v>
      </c>
      <c r="N66" s="198">
        <v>0.87</v>
      </c>
      <c r="O66" s="198">
        <v>11.75</v>
      </c>
      <c r="P66" s="198">
        <v>1.77</v>
      </c>
      <c r="Q66" s="198">
        <v>0.16</v>
      </c>
      <c r="R66" s="198">
        <v>0.31</v>
      </c>
      <c r="S66" s="198">
        <v>0.19</v>
      </c>
      <c r="T66" s="198">
        <v>0</v>
      </c>
      <c r="U66" s="198">
        <v>4.0999999999999996</v>
      </c>
      <c r="V66" s="198">
        <v>0.1</v>
      </c>
      <c r="W66" s="198">
        <v>0.62</v>
      </c>
      <c r="X66" s="198">
        <v>0.71</v>
      </c>
      <c r="Y66" s="198">
        <v>0</v>
      </c>
      <c r="Z66" s="198">
        <v>2.0099999999999998</v>
      </c>
      <c r="AA66" s="198">
        <v>0.55000000000000004</v>
      </c>
      <c r="AB66" s="198">
        <v>0</v>
      </c>
      <c r="AC66" s="198">
        <v>11.34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27.73</v>
      </c>
      <c r="AJ66" s="198">
        <v>0</v>
      </c>
      <c r="AK66" s="198">
        <v>2.67</v>
      </c>
      <c r="AL66" s="198">
        <v>0</v>
      </c>
      <c r="AM66" s="198">
        <v>0</v>
      </c>
      <c r="AN66" s="198">
        <v>0</v>
      </c>
      <c r="AO66" s="198">
        <v>146.63999999999999</v>
      </c>
      <c r="AP66" s="198">
        <v>0</v>
      </c>
    </row>
    <row r="67" spans="1:42">
      <c r="A67" t="s">
        <v>109</v>
      </c>
      <c r="B67" s="198">
        <v>0</v>
      </c>
      <c r="C67" s="198">
        <v>9.74</v>
      </c>
      <c r="D67" s="198">
        <v>0.13</v>
      </c>
      <c r="E67" s="198">
        <v>0</v>
      </c>
      <c r="F67" s="198">
        <v>15.72</v>
      </c>
      <c r="G67" s="198">
        <v>0</v>
      </c>
      <c r="H67" s="198">
        <v>0</v>
      </c>
      <c r="I67" s="198">
        <v>5.15</v>
      </c>
      <c r="J67" s="198">
        <v>3.48</v>
      </c>
      <c r="K67" s="198">
        <v>2.35</v>
      </c>
      <c r="L67" s="198">
        <v>1.81</v>
      </c>
      <c r="M67" s="198">
        <v>0</v>
      </c>
      <c r="N67" s="198">
        <v>0.87</v>
      </c>
      <c r="O67" s="198">
        <v>11.75</v>
      </c>
      <c r="P67" s="198">
        <v>1.77</v>
      </c>
      <c r="Q67" s="198">
        <v>0.16</v>
      </c>
      <c r="R67" s="198">
        <v>0.31</v>
      </c>
      <c r="S67" s="198">
        <v>0.19</v>
      </c>
      <c r="T67" s="198">
        <v>0</v>
      </c>
      <c r="U67" s="198">
        <v>4.0999999999999996</v>
      </c>
      <c r="V67" s="198">
        <v>0.1</v>
      </c>
      <c r="W67" s="198">
        <v>0.62</v>
      </c>
      <c r="X67" s="198">
        <v>0.71</v>
      </c>
      <c r="Y67" s="198">
        <v>0</v>
      </c>
      <c r="Z67" s="198">
        <v>2.0099999999999998</v>
      </c>
      <c r="AA67" s="198">
        <v>0.55000000000000004</v>
      </c>
      <c r="AB67" s="198">
        <v>0</v>
      </c>
      <c r="AC67" s="198">
        <v>11.34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27.73</v>
      </c>
      <c r="AJ67" s="198">
        <v>0</v>
      </c>
      <c r="AK67" s="198">
        <v>3.11</v>
      </c>
      <c r="AL67" s="198">
        <v>0</v>
      </c>
      <c r="AM67" s="198">
        <v>0</v>
      </c>
      <c r="AN67" s="198">
        <v>0</v>
      </c>
      <c r="AO67" s="198">
        <v>146.63999999999999</v>
      </c>
      <c r="AP67" s="198">
        <v>0</v>
      </c>
    </row>
    <row r="68" spans="1:42">
      <c r="A68" t="s">
        <v>110</v>
      </c>
      <c r="B68" s="198">
        <v>0</v>
      </c>
      <c r="C68" s="198">
        <v>9.74</v>
      </c>
      <c r="D68" s="198">
        <v>0.13</v>
      </c>
      <c r="E68" s="198">
        <v>0</v>
      </c>
      <c r="F68" s="198">
        <v>15.72</v>
      </c>
      <c r="G68" s="198">
        <v>0</v>
      </c>
      <c r="H68" s="198">
        <v>0</v>
      </c>
      <c r="I68" s="198">
        <v>5.15</v>
      </c>
      <c r="J68" s="198">
        <v>3.48</v>
      </c>
      <c r="K68" s="198">
        <v>2.35</v>
      </c>
      <c r="L68" s="198">
        <v>1.81</v>
      </c>
      <c r="M68" s="198">
        <v>0</v>
      </c>
      <c r="N68" s="198">
        <v>0.87</v>
      </c>
      <c r="O68" s="198">
        <v>11.75</v>
      </c>
      <c r="P68" s="198">
        <v>1.77</v>
      </c>
      <c r="Q68" s="198">
        <v>0.16</v>
      </c>
      <c r="R68" s="198">
        <v>0.31</v>
      </c>
      <c r="S68" s="198">
        <v>0.19</v>
      </c>
      <c r="T68" s="198">
        <v>0</v>
      </c>
      <c r="U68" s="198">
        <v>4.0999999999999996</v>
      </c>
      <c r="V68" s="198">
        <v>0.1</v>
      </c>
      <c r="W68" s="198">
        <v>0.62</v>
      </c>
      <c r="X68" s="198">
        <v>0.71</v>
      </c>
      <c r="Y68" s="198">
        <v>0</v>
      </c>
      <c r="Z68" s="198">
        <v>2.0099999999999998</v>
      </c>
      <c r="AA68" s="198">
        <v>0.55000000000000004</v>
      </c>
      <c r="AB68" s="198">
        <v>0</v>
      </c>
      <c r="AC68" s="198">
        <v>5.13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19.2</v>
      </c>
      <c r="AJ68" s="198">
        <v>0</v>
      </c>
      <c r="AK68" s="198">
        <v>3.11</v>
      </c>
      <c r="AL68" s="198">
        <v>0</v>
      </c>
      <c r="AM68" s="198">
        <v>0</v>
      </c>
      <c r="AN68" s="198">
        <v>0</v>
      </c>
      <c r="AO68" s="198">
        <v>146.63999999999999</v>
      </c>
      <c r="AP68" s="198">
        <v>0</v>
      </c>
    </row>
    <row r="69" spans="1:42">
      <c r="A69" t="s">
        <v>111</v>
      </c>
      <c r="B69" s="198">
        <v>0</v>
      </c>
      <c r="C69" s="198">
        <v>9.74</v>
      </c>
      <c r="D69" s="198">
        <v>0.13</v>
      </c>
      <c r="E69" s="198">
        <v>0</v>
      </c>
      <c r="F69" s="198">
        <v>15.72</v>
      </c>
      <c r="G69" s="198">
        <v>0</v>
      </c>
      <c r="H69" s="198">
        <v>0</v>
      </c>
      <c r="I69" s="198">
        <v>5.15</v>
      </c>
      <c r="J69" s="198">
        <v>3.48</v>
      </c>
      <c r="K69" s="198">
        <v>2.35</v>
      </c>
      <c r="L69" s="198">
        <v>1.81</v>
      </c>
      <c r="M69" s="198">
        <v>0</v>
      </c>
      <c r="N69" s="198">
        <v>0.87</v>
      </c>
      <c r="O69" s="198">
        <v>11.75</v>
      </c>
      <c r="P69" s="198">
        <v>1.77</v>
      </c>
      <c r="Q69" s="198">
        <v>0.16</v>
      </c>
      <c r="R69" s="198">
        <v>0.31</v>
      </c>
      <c r="S69" s="198">
        <v>0.19</v>
      </c>
      <c r="T69" s="198">
        <v>0</v>
      </c>
      <c r="U69" s="198">
        <v>4.0999999999999996</v>
      </c>
      <c r="V69" s="198">
        <v>0.1</v>
      </c>
      <c r="W69" s="198">
        <v>0.62</v>
      </c>
      <c r="X69" s="198">
        <v>0.71</v>
      </c>
      <c r="Y69" s="198">
        <v>0</v>
      </c>
      <c r="Z69" s="198">
        <v>2.0099999999999998</v>
      </c>
      <c r="AA69" s="198">
        <v>0.55000000000000004</v>
      </c>
      <c r="AB69" s="198">
        <v>0</v>
      </c>
      <c r="AC69" s="198">
        <v>5.13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19.2</v>
      </c>
      <c r="AJ69" s="198">
        <v>0</v>
      </c>
      <c r="AK69" s="198">
        <v>3.11</v>
      </c>
      <c r="AL69" s="198">
        <v>0</v>
      </c>
      <c r="AM69" s="198">
        <v>0</v>
      </c>
      <c r="AN69" s="198">
        <v>0</v>
      </c>
      <c r="AO69" s="198">
        <v>146.63999999999999</v>
      </c>
      <c r="AP69" s="198">
        <v>0</v>
      </c>
    </row>
    <row r="70" spans="1:42">
      <c r="A70" t="s">
        <v>112</v>
      </c>
      <c r="B70" s="198">
        <v>0</v>
      </c>
      <c r="C70" s="198">
        <v>9.74</v>
      </c>
      <c r="D70" s="198">
        <v>0.13</v>
      </c>
      <c r="E70" s="198">
        <v>0</v>
      </c>
      <c r="F70" s="198">
        <v>15.72</v>
      </c>
      <c r="G70" s="198">
        <v>0</v>
      </c>
      <c r="H70" s="198">
        <v>0</v>
      </c>
      <c r="I70" s="198">
        <v>5.15</v>
      </c>
      <c r="J70" s="198">
        <v>3.48</v>
      </c>
      <c r="K70" s="198">
        <v>2.35</v>
      </c>
      <c r="L70" s="198">
        <v>1.81</v>
      </c>
      <c r="M70" s="198">
        <v>0</v>
      </c>
      <c r="N70" s="198">
        <v>0.87</v>
      </c>
      <c r="O70" s="198">
        <v>11.75</v>
      </c>
      <c r="P70" s="198">
        <v>1.77</v>
      </c>
      <c r="Q70" s="198">
        <v>0.16</v>
      </c>
      <c r="R70" s="198">
        <v>0.31</v>
      </c>
      <c r="S70" s="198">
        <v>0.19</v>
      </c>
      <c r="T70" s="198">
        <v>0</v>
      </c>
      <c r="U70" s="198">
        <v>4.0999999999999996</v>
      </c>
      <c r="V70" s="198">
        <v>0.1</v>
      </c>
      <c r="W70" s="198">
        <v>0.62</v>
      </c>
      <c r="X70" s="198">
        <v>0.71</v>
      </c>
      <c r="Y70" s="198">
        <v>0</v>
      </c>
      <c r="Z70" s="198">
        <v>2.0099999999999998</v>
      </c>
      <c r="AA70" s="198">
        <v>0.55000000000000004</v>
      </c>
      <c r="AB70" s="198">
        <v>0</v>
      </c>
      <c r="AC70" s="198">
        <v>5.13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19.2</v>
      </c>
      <c r="AJ70" s="198">
        <v>0</v>
      </c>
      <c r="AK70" s="198">
        <v>3.11</v>
      </c>
      <c r="AL70" s="198">
        <v>0</v>
      </c>
      <c r="AM70" s="198">
        <v>0</v>
      </c>
      <c r="AN70" s="198">
        <v>0</v>
      </c>
      <c r="AO70" s="198">
        <v>146.63999999999999</v>
      </c>
      <c r="AP70" s="198">
        <v>0</v>
      </c>
    </row>
    <row r="71" spans="1:42">
      <c r="A71" t="s">
        <v>113</v>
      </c>
      <c r="B71" s="198">
        <v>0</v>
      </c>
      <c r="C71" s="198">
        <v>9.74</v>
      </c>
      <c r="D71" s="198">
        <v>0.13</v>
      </c>
      <c r="E71" s="198">
        <v>0</v>
      </c>
      <c r="F71" s="198">
        <v>15.72</v>
      </c>
      <c r="G71" s="198">
        <v>0</v>
      </c>
      <c r="H71" s="198">
        <v>0</v>
      </c>
      <c r="I71" s="198">
        <v>5.15</v>
      </c>
      <c r="J71" s="198">
        <v>3.48</v>
      </c>
      <c r="K71" s="198">
        <v>2.35</v>
      </c>
      <c r="L71" s="198">
        <v>1.81</v>
      </c>
      <c r="M71" s="198">
        <v>0</v>
      </c>
      <c r="N71" s="198">
        <v>0.87</v>
      </c>
      <c r="O71" s="198">
        <v>11.75</v>
      </c>
      <c r="P71" s="198">
        <v>1.77</v>
      </c>
      <c r="Q71" s="198">
        <v>0.16</v>
      </c>
      <c r="R71" s="198">
        <v>0.31</v>
      </c>
      <c r="S71" s="198">
        <v>0.19</v>
      </c>
      <c r="T71" s="198">
        <v>0</v>
      </c>
      <c r="U71" s="198">
        <v>4.0999999999999996</v>
      </c>
      <c r="V71" s="198">
        <v>0.1</v>
      </c>
      <c r="W71" s="198">
        <v>0.62</v>
      </c>
      <c r="X71" s="198">
        <v>0.71</v>
      </c>
      <c r="Y71" s="198">
        <v>0</v>
      </c>
      <c r="Z71" s="198">
        <v>2.0099999999999998</v>
      </c>
      <c r="AA71" s="198">
        <v>0.55000000000000004</v>
      </c>
      <c r="AB71" s="198">
        <v>0</v>
      </c>
      <c r="AC71" s="198">
        <v>11.34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27.73</v>
      </c>
      <c r="AJ71" s="198">
        <v>0</v>
      </c>
      <c r="AK71" s="198">
        <v>2.33</v>
      </c>
      <c r="AL71" s="198">
        <v>0</v>
      </c>
      <c r="AM71" s="198">
        <v>0</v>
      </c>
      <c r="AN71" s="198">
        <v>0</v>
      </c>
      <c r="AO71" s="198">
        <v>146.63999999999999</v>
      </c>
      <c r="AP71" s="198">
        <v>0</v>
      </c>
    </row>
    <row r="72" spans="1:42">
      <c r="A72" t="s">
        <v>114</v>
      </c>
      <c r="B72" s="198">
        <v>0</v>
      </c>
      <c r="C72" s="198">
        <v>9.74</v>
      </c>
      <c r="D72" s="198">
        <v>0.13</v>
      </c>
      <c r="E72" s="198">
        <v>0</v>
      </c>
      <c r="F72" s="198">
        <v>15.72</v>
      </c>
      <c r="G72" s="198">
        <v>0</v>
      </c>
      <c r="H72" s="198">
        <v>0</v>
      </c>
      <c r="I72" s="198">
        <v>5.15</v>
      </c>
      <c r="J72" s="198">
        <v>3.48</v>
      </c>
      <c r="K72" s="198">
        <v>2.35</v>
      </c>
      <c r="L72" s="198">
        <v>1.81</v>
      </c>
      <c r="M72" s="198">
        <v>0</v>
      </c>
      <c r="N72" s="198">
        <v>0.87</v>
      </c>
      <c r="O72" s="198">
        <v>11.75</v>
      </c>
      <c r="P72" s="198">
        <v>1.77</v>
      </c>
      <c r="Q72" s="198">
        <v>0.16</v>
      </c>
      <c r="R72" s="198">
        <v>0.31</v>
      </c>
      <c r="S72" s="198">
        <v>0.19</v>
      </c>
      <c r="T72" s="198">
        <v>0</v>
      </c>
      <c r="U72" s="198">
        <v>4.0999999999999996</v>
      </c>
      <c r="V72" s="198">
        <v>0.1</v>
      </c>
      <c r="W72" s="198">
        <v>0.62</v>
      </c>
      <c r="X72" s="198">
        <v>0.71</v>
      </c>
      <c r="Y72" s="198">
        <v>0</v>
      </c>
      <c r="Z72" s="198">
        <v>2.0099999999999998</v>
      </c>
      <c r="AA72" s="198">
        <v>0.55000000000000004</v>
      </c>
      <c r="AB72" s="198">
        <v>0</v>
      </c>
      <c r="AC72" s="198">
        <v>11.34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27.73</v>
      </c>
      <c r="AJ72" s="198">
        <v>0</v>
      </c>
      <c r="AK72" s="198">
        <v>2.33</v>
      </c>
      <c r="AL72" s="198">
        <v>0</v>
      </c>
      <c r="AM72" s="198">
        <v>0</v>
      </c>
      <c r="AN72" s="198">
        <v>0</v>
      </c>
      <c r="AO72" s="198">
        <v>146.63999999999999</v>
      </c>
      <c r="AP72" s="198">
        <v>0</v>
      </c>
    </row>
    <row r="73" spans="1:42">
      <c r="A73" t="s">
        <v>115</v>
      </c>
      <c r="B73" s="198">
        <v>0</v>
      </c>
      <c r="C73" s="198">
        <v>9.74</v>
      </c>
      <c r="D73" s="198">
        <v>0.13</v>
      </c>
      <c r="E73" s="198">
        <v>0</v>
      </c>
      <c r="F73" s="198">
        <v>15.72</v>
      </c>
      <c r="G73" s="198">
        <v>0</v>
      </c>
      <c r="H73" s="198">
        <v>0</v>
      </c>
      <c r="I73" s="198">
        <v>4.59</v>
      </c>
      <c r="J73" s="198">
        <v>2.5</v>
      </c>
      <c r="K73" s="198">
        <v>2.35</v>
      </c>
      <c r="L73" s="198">
        <v>1.81</v>
      </c>
      <c r="M73" s="198">
        <v>0</v>
      </c>
      <c r="N73" s="198">
        <v>0.87</v>
      </c>
      <c r="O73" s="198">
        <v>11.75</v>
      </c>
      <c r="P73" s="198">
        <v>1.77</v>
      </c>
      <c r="Q73" s="198">
        <v>0.16</v>
      </c>
      <c r="R73" s="198">
        <v>0.31</v>
      </c>
      <c r="S73" s="198">
        <v>0.19</v>
      </c>
      <c r="T73" s="198">
        <v>0</v>
      </c>
      <c r="U73" s="198">
        <v>4.0999999999999996</v>
      </c>
      <c r="V73" s="198">
        <v>0.1</v>
      </c>
      <c r="W73" s="198">
        <v>1.1000000000000001</v>
      </c>
      <c r="X73" s="198">
        <v>0.71</v>
      </c>
      <c r="Y73" s="198">
        <v>0</v>
      </c>
      <c r="Z73" s="198">
        <v>2.0099999999999998</v>
      </c>
      <c r="AA73" s="198">
        <v>0.55000000000000004</v>
      </c>
      <c r="AB73" s="198">
        <v>0</v>
      </c>
      <c r="AC73" s="198">
        <v>11.34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27.73</v>
      </c>
      <c r="AJ73" s="198">
        <v>0</v>
      </c>
      <c r="AK73" s="198">
        <v>2.33</v>
      </c>
      <c r="AL73" s="198">
        <v>0</v>
      </c>
      <c r="AM73" s="198">
        <v>0</v>
      </c>
      <c r="AN73" s="198">
        <v>0</v>
      </c>
      <c r="AO73" s="198">
        <v>146.63999999999999</v>
      </c>
      <c r="AP73" s="198">
        <v>0</v>
      </c>
    </row>
    <row r="74" spans="1:42">
      <c r="A74" t="s">
        <v>116</v>
      </c>
      <c r="B74" s="198">
        <v>0</v>
      </c>
      <c r="C74" s="198">
        <v>9.74</v>
      </c>
      <c r="D74" s="198">
        <v>0.13</v>
      </c>
      <c r="E74" s="198">
        <v>0</v>
      </c>
      <c r="F74" s="198">
        <v>15.72</v>
      </c>
      <c r="G74" s="198">
        <v>0</v>
      </c>
      <c r="H74" s="198">
        <v>0</v>
      </c>
      <c r="I74" s="198">
        <v>4.2699999999999996</v>
      </c>
      <c r="J74" s="198">
        <v>2.5</v>
      </c>
      <c r="K74" s="198">
        <v>2.35</v>
      </c>
      <c r="L74" s="198">
        <v>1.81</v>
      </c>
      <c r="M74" s="198">
        <v>0</v>
      </c>
      <c r="N74" s="198">
        <v>0.87</v>
      </c>
      <c r="O74" s="198">
        <v>11.75</v>
      </c>
      <c r="P74" s="198">
        <v>1.77</v>
      </c>
      <c r="Q74" s="198">
        <v>0.16</v>
      </c>
      <c r="R74" s="198">
        <v>0.31</v>
      </c>
      <c r="S74" s="198">
        <v>0.19</v>
      </c>
      <c r="T74" s="198">
        <v>0</v>
      </c>
      <c r="U74" s="198">
        <v>4.0999999999999996</v>
      </c>
      <c r="V74" s="198">
        <v>0.1</v>
      </c>
      <c r="W74" s="198">
        <v>1.1000000000000001</v>
      </c>
      <c r="X74" s="198">
        <v>0.71</v>
      </c>
      <c r="Y74" s="198">
        <v>0</v>
      </c>
      <c r="Z74" s="198">
        <v>2.0099999999999998</v>
      </c>
      <c r="AA74" s="198">
        <v>0.55000000000000004</v>
      </c>
      <c r="AB74" s="198">
        <v>0</v>
      </c>
      <c r="AC74" s="198">
        <v>11.34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27.73</v>
      </c>
      <c r="AJ74" s="198">
        <v>0</v>
      </c>
      <c r="AK74" s="198">
        <v>2.33</v>
      </c>
      <c r="AL74" s="198">
        <v>0</v>
      </c>
      <c r="AM74" s="198">
        <v>0</v>
      </c>
      <c r="AN74" s="198">
        <v>0</v>
      </c>
      <c r="AO74" s="198">
        <v>146.63999999999999</v>
      </c>
      <c r="AP74" s="198">
        <v>0</v>
      </c>
    </row>
    <row r="75" spans="1:42">
      <c r="A75" t="s">
        <v>117</v>
      </c>
      <c r="B75" s="198">
        <v>0</v>
      </c>
      <c r="C75" s="198">
        <v>9.1999999999999993</v>
      </c>
      <c r="D75" s="198">
        <v>0.53</v>
      </c>
      <c r="E75" s="198">
        <v>0</v>
      </c>
      <c r="F75" s="198">
        <v>15.72</v>
      </c>
      <c r="G75" s="198">
        <v>0</v>
      </c>
      <c r="H75" s="198">
        <v>0</v>
      </c>
      <c r="I75" s="198">
        <v>4.2699999999999996</v>
      </c>
      <c r="J75" s="198">
        <v>2.5</v>
      </c>
      <c r="K75" s="198">
        <v>2.35</v>
      </c>
      <c r="L75" s="198">
        <v>1.81</v>
      </c>
      <c r="M75" s="198">
        <v>0</v>
      </c>
      <c r="N75" s="198">
        <v>0.87</v>
      </c>
      <c r="O75" s="198">
        <v>11.75</v>
      </c>
      <c r="P75" s="198">
        <v>1.77</v>
      </c>
      <c r="Q75" s="198">
        <v>0.16</v>
      </c>
      <c r="R75" s="198">
        <v>0.31</v>
      </c>
      <c r="S75" s="198">
        <v>0.19</v>
      </c>
      <c r="T75" s="198">
        <v>0</v>
      </c>
      <c r="U75" s="198">
        <v>4.0999999999999996</v>
      </c>
      <c r="V75" s="198">
        <v>0.1</v>
      </c>
      <c r="W75" s="198">
        <v>1.1000000000000001</v>
      </c>
      <c r="X75" s="198">
        <v>0.71</v>
      </c>
      <c r="Y75" s="198">
        <v>0</v>
      </c>
      <c r="Z75" s="198">
        <v>2.0099999999999998</v>
      </c>
      <c r="AA75" s="198">
        <v>0.55000000000000004</v>
      </c>
      <c r="AB75" s="198">
        <v>0</v>
      </c>
      <c r="AC75" s="198">
        <v>11.34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27.73</v>
      </c>
      <c r="AJ75" s="198">
        <v>0</v>
      </c>
      <c r="AK75" s="198">
        <v>2.33</v>
      </c>
      <c r="AL75" s="198">
        <v>0</v>
      </c>
      <c r="AM75" s="198">
        <v>0</v>
      </c>
      <c r="AN75" s="198">
        <v>0</v>
      </c>
      <c r="AO75" s="198">
        <v>152.88</v>
      </c>
      <c r="AP75" s="198">
        <v>0</v>
      </c>
    </row>
    <row r="76" spans="1:42">
      <c r="A76" t="s">
        <v>118</v>
      </c>
      <c r="B76" s="198">
        <v>0</v>
      </c>
      <c r="C76" s="198">
        <v>8.94</v>
      </c>
      <c r="D76" s="198">
        <v>1.07</v>
      </c>
      <c r="E76" s="198">
        <v>0</v>
      </c>
      <c r="F76" s="198">
        <v>15.72</v>
      </c>
      <c r="G76" s="198">
        <v>0</v>
      </c>
      <c r="H76" s="198">
        <v>0</v>
      </c>
      <c r="I76" s="198">
        <v>4.2699999999999996</v>
      </c>
      <c r="J76" s="198">
        <v>2.5</v>
      </c>
      <c r="K76" s="198">
        <v>2.35</v>
      </c>
      <c r="L76" s="198">
        <v>1.81</v>
      </c>
      <c r="M76" s="198">
        <v>0</v>
      </c>
      <c r="N76" s="198">
        <v>0.87</v>
      </c>
      <c r="O76" s="198">
        <v>11.75</v>
      </c>
      <c r="P76" s="198">
        <v>1.77</v>
      </c>
      <c r="Q76" s="198">
        <v>0.16</v>
      </c>
      <c r="R76" s="198">
        <v>0.31</v>
      </c>
      <c r="S76" s="198">
        <v>0.19</v>
      </c>
      <c r="T76" s="198">
        <v>0</v>
      </c>
      <c r="U76" s="198">
        <v>4.0999999999999996</v>
      </c>
      <c r="V76" s="198">
        <v>0.1</v>
      </c>
      <c r="W76" s="198">
        <v>1.1000000000000001</v>
      </c>
      <c r="X76" s="198">
        <v>0.71</v>
      </c>
      <c r="Y76" s="198">
        <v>0</v>
      </c>
      <c r="Z76" s="198">
        <v>2.0099999999999998</v>
      </c>
      <c r="AA76" s="198">
        <v>0.55000000000000004</v>
      </c>
      <c r="AB76" s="198">
        <v>0</v>
      </c>
      <c r="AC76" s="198">
        <v>11.34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27.73</v>
      </c>
      <c r="AJ76" s="198">
        <v>0</v>
      </c>
      <c r="AK76" s="198">
        <v>2.33</v>
      </c>
      <c r="AL76" s="198">
        <v>0</v>
      </c>
      <c r="AM76" s="198">
        <v>0</v>
      </c>
      <c r="AN76" s="198">
        <v>0</v>
      </c>
      <c r="AO76" s="198">
        <v>152.88</v>
      </c>
      <c r="AP76" s="198">
        <v>0</v>
      </c>
    </row>
    <row r="77" spans="1:42">
      <c r="A77" t="s">
        <v>119</v>
      </c>
      <c r="B77" s="198">
        <v>0</v>
      </c>
      <c r="C77" s="198">
        <v>10</v>
      </c>
      <c r="D77" s="198">
        <v>0</v>
      </c>
      <c r="E77" s="198">
        <v>0</v>
      </c>
      <c r="F77" s="198">
        <v>15.72</v>
      </c>
      <c r="G77" s="198">
        <v>0</v>
      </c>
      <c r="H77" s="198">
        <v>0</v>
      </c>
      <c r="I77" s="198">
        <v>4.59</v>
      </c>
      <c r="J77" s="198">
        <v>2.5</v>
      </c>
      <c r="K77" s="198">
        <v>2.35</v>
      </c>
      <c r="L77" s="198">
        <v>1.81</v>
      </c>
      <c r="M77" s="198">
        <v>0</v>
      </c>
      <c r="N77" s="198">
        <v>0.87</v>
      </c>
      <c r="O77" s="198">
        <v>11.75</v>
      </c>
      <c r="P77" s="198">
        <v>1.77</v>
      </c>
      <c r="Q77" s="198">
        <v>0.16</v>
      </c>
      <c r="R77" s="198">
        <v>0.31</v>
      </c>
      <c r="S77" s="198">
        <v>0.19</v>
      </c>
      <c r="T77" s="198">
        <v>0</v>
      </c>
      <c r="U77" s="198">
        <v>4.0999999999999996</v>
      </c>
      <c r="V77" s="198">
        <v>0.1</v>
      </c>
      <c r="W77" s="198">
        <v>1.1000000000000001</v>
      </c>
      <c r="X77" s="198">
        <v>0.71</v>
      </c>
      <c r="Y77" s="198">
        <v>0</v>
      </c>
      <c r="Z77" s="198">
        <v>2.0099999999999998</v>
      </c>
      <c r="AA77" s="198">
        <v>0.55000000000000004</v>
      </c>
      <c r="AB77" s="198">
        <v>0</v>
      </c>
      <c r="AC77" s="198">
        <v>11.34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27.73</v>
      </c>
      <c r="AJ77" s="198">
        <v>0</v>
      </c>
      <c r="AK77" s="198">
        <v>2.33</v>
      </c>
      <c r="AL77" s="198">
        <v>0</v>
      </c>
      <c r="AM77" s="198">
        <v>0</v>
      </c>
      <c r="AN77" s="198">
        <v>0</v>
      </c>
      <c r="AO77" s="198">
        <v>152.88</v>
      </c>
      <c r="AP77" s="198">
        <v>0</v>
      </c>
    </row>
    <row r="78" spans="1:42">
      <c r="A78" t="s">
        <v>120</v>
      </c>
      <c r="B78" s="198">
        <v>0</v>
      </c>
      <c r="C78" s="198">
        <v>10.130000000000001</v>
      </c>
      <c r="D78" s="198">
        <v>0</v>
      </c>
      <c r="E78" s="198">
        <v>0</v>
      </c>
      <c r="F78" s="198">
        <v>15.72</v>
      </c>
      <c r="G78" s="198">
        <v>0</v>
      </c>
      <c r="H78" s="198">
        <v>0</v>
      </c>
      <c r="I78" s="198">
        <v>4.59</v>
      </c>
      <c r="J78" s="198">
        <v>2.5</v>
      </c>
      <c r="K78" s="198">
        <v>2.35</v>
      </c>
      <c r="L78" s="198">
        <v>1.81</v>
      </c>
      <c r="M78" s="198">
        <v>0</v>
      </c>
      <c r="N78" s="198">
        <v>0.87</v>
      </c>
      <c r="O78" s="198">
        <v>11.75</v>
      </c>
      <c r="P78" s="198">
        <v>1.77</v>
      </c>
      <c r="Q78" s="198">
        <v>0.16</v>
      </c>
      <c r="R78" s="198">
        <v>0.31</v>
      </c>
      <c r="S78" s="198">
        <v>0.19</v>
      </c>
      <c r="T78" s="198">
        <v>0</v>
      </c>
      <c r="U78" s="198">
        <v>4.0999999999999996</v>
      </c>
      <c r="V78" s="198">
        <v>0.1</v>
      </c>
      <c r="W78" s="198">
        <v>1.1000000000000001</v>
      </c>
      <c r="X78" s="198">
        <v>0.71</v>
      </c>
      <c r="Y78" s="198">
        <v>0</v>
      </c>
      <c r="Z78" s="198">
        <v>2.0099999999999998</v>
      </c>
      <c r="AA78" s="198">
        <v>0.55000000000000004</v>
      </c>
      <c r="AB78" s="198">
        <v>0</v>
      </c>
      <c r="AC78" s="198">
        <v>11.52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27.73</v>
      </c>
      <c r="AJ78" s="198">
        <v>0</v>
      </c>
      <c r="AK78" s="198">
        <v>2.33</v>
      </c>
      <c r="AL78" s="198">
        <v>0</v>
      </c>
      <c r="AM78" s="198">
        <v>0</v>
      </c>
      <c r="AN78" s="198">
        <v>0</v>
      </c>
      <c r="AO78" s="198">
        <v>152.88</v>
      </c>
      <c r="AP78" s="198">
        <v>0</v>
      </c>
    </row>
    <row r="79" spans="1:42">
      <c r="A79" t="s">
        <v>121</v>
      </c>
      <c r="B79" s="198">
        <v>0</v>
      </c>
      <c r="C79" s="198">
        <v>10.130000000000001</v>
      </c>
      <c r="D79" s="198">
        <v>0</v>
      </c>
      <c r="E79" s="198">
        <v>0</v>
      </c>
      <c r="F79" s="198">
        <v>15.72</v>
      </c>
      <c r="G79" s="198">
        <v>0</v>
      </c>
      <c r="H79" s="198">
        <v>0</v>
      </c>
      <c r="I79" s="198">
        <v>4.59</v>
      </c>
      <c r="J79" s="198">
        <v>2.5</v>
      </c>
      <c r="K79" s="198">
        <v>2.35</v>
      </c>
      <c r="L79" s="198">
        <v>1.81</v>
      </c>
      <c r="M79" s="198">
        <v>0</v>
      </c>
      <c r="N79" s="198">
        <v>0.87</v>
      </c>
      <c r="O79" s="198">
        <v>1.44</v>
      </c>
      <c r="P79" s="198">
        <v>1.77</v>
      </c>
      <c r="Q79" s="198">
        <v>0.16</v>
      </c>
      <c r="R79" s="198">
        <v>0.31</v>
      </c>
      <c r="S79" s="198">
        <v>0.19</v>
      </c>
      <c r="T79" s="198">
        <v>0</v>
      </c>
      <c r="U79" s="198">
        <v>4.0999999999999996</v>
      </c>
      <c r="V79" s="198">
        <v>0.1</v>
      </c>
      <c r="W79" s="198">
        <v>0.34</v>
      </c>
      <c r="X79" s="198">
        <v>0.71</v>
      </c>
      <c r="Y79" s="198">
        <v>0</v>
      </c>
      <c r="Z79" s="198">
        <v>2.0099999999999998</v>
      </c>
      <c r="AA79" s="198">
        <v>0.55000000000000004</v>
      </c>
      <c r="AB79" s="198">
        <v>0</v>
      </c>
      <c r="AC79" s="198">
        <v>5.13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18.149999999999999</v>
      </c>
      <c r="AJ79" s="198">
        <v>0</v>
      </c>
      <c r="AK79" s="198">
        <v>2.33</v>
      </c>
      <c r="AL79" s="198">
        <v>0</v>
      </c>
      <c r="AM79" s="198">
        <v>0</v>
      </c>
      <c r="AN79" s="198">
        <v>0</v>
      </c>
      <c r="AO79" s="198">
        <v>152.88</v>
      </c>
      <c r="AP79" s="198">
        <v>0</v>
      </c>
    </row>
    <row r="80" spans="1:42">
      <c r="A80" t="s">
        <v>122</v>
      </c>
      <c r="B80" s="198">
        <v>0</v>
      </c>
      <c r="C80" s="198">
        <v>10.130000000000001</v>
      </c>
      <c r="D80" s="198">
        <v>0</v>
      </c>
      <c r="E80" s="198">
        <v>0</v>
      </c>
      <c r="F80" s="198">
        <v>15.72</v>
      </c>
      <c r="G80" s="198">
        <v>0</v>
      </c>
      <c r="H80" s="198">
        <v>0</v>
      </c>
      <c r="I80" s="198">
        <v>4.59</v>
      </c>
      <c r="J80" s="198">
        <v>2.5</v>
      </c>
      <c r="K80" s="198">
        <v>2.35</v>
      </c>
      <c r="L80" s="198">
        <v>1.81</v>
      </c>
      <c r="M80" s="198">
        <v>0</v>
      </c>
      <c r="N80" s="198">
        <v>0.87</v>
      </c>
      <c r="O80" s="198">
        <v>1.44</v>
      </c>
      <c r="P80" s="198">
        <v>1.77</v>
      </c>
      <c r="Q80" s="198">
        <v>0.16</v>
      </c>
      <c r="R80" s="198">
        <v>0.31</v>
      </c>
      <c r="S80" s="198">
        <v>0.19</v>
      </c>
      <c r="T80" s="198">
        <v>0</v>
      </c>
      <c r="U80" s="198">
        <v>4.0999999999999996</v>
      </c>
      <c r="V80" s="198">
        <v>0.1</v>
      </c>
      <c r="W80" s="198">
        <v>0.34</v>
      </c>
      <c r="X80" s="198">
        <v>0.71</v>
      </c>
      <c r="Y80" s="198">
        <v>0</v>
      </c>
      <c r="Z80" s="198">
        <v>2.0099999999999998</v>
      </c>
      <c r="AA80" s="198">
        <v>0.55000000000000004</v>
      </c>
      <c r="AB80" s="198">
        <v>0</v>
      </c>
      <c r="AC80" s="198">
        <v>5.13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18.149999999999999</v>
      </c>
      <c r="AJ80" s="198">
        <v>0</v>
      </c>
      <c r="AK80" s="198">
        <v>2.33</v>
      </c>
      <c r="AL80" s="198">
        <v>0</v>
      </c>
      <c r="AM80" s="198">
        <v>0</v>
      </c>
      <c r="AN80" s="198">
        <v>0</v>
      </c>
      <c r="AO80" s="198">
        <v>152.88</v>
      </c>
      <c r="AP80" s="198">
        <v>0</v>
      </c>
    </row>
    <row r="81" spans="1:42">
      <c r="A81" t="s">
        <v>123</v>
      </c>
      <c r="B81" s="198">
        <v>0</v>
      </c>
      <c r="C81" s="198">
        <v>10.27</v>
      </c>
      <c r="D81" s="198">
        <v>0</v>
      </c>
      <c r="E81" s="198">
        <v>0</v>
      </c>
      <c r="F81" s="198">
        <v>15.72</v>
      </c>
      <c r="G81" s="198">
        <v>0</v>
      </c>
      <c r="H81" s="198">
        <v>0</v>
      </c>
      <c r="I81" s="198">
        <v>4.59</v>
      </c>
      <c r="J81" s="198">
        <v>2.5</v>
      </c>
      <c r="K81" s="198">
        <v>2.35</v>
      </c>
      <c r="L81" s="198">
        <v>1.81</v>
      </c>
      <c r="M81" s="198">
        <v>0</v>
      </c>
      <c r="N81" s="198">
        <v>0.87</v>
      </c>
      <c r="O81" s="198">
        <v>1.44</v>
      </c>
      <c r="P81" s="198">
        <v>1.77</v>
      </c>
      <c r="Q81" s="198">
        <v>0.16</v>
      </c>
      <c r="R81" s="198">
        <v>0.31</v>
      </c>
      <c r="S81" s="198">
        <v>0.19</v>
      </c>
      <c r="T81" s="198">
        <v>0</v>
      </c>
      <c r="U81" s="198">
        <v>4.0999999999999996</v>
      </c>
      <c r="V81" s="198">
        <v>0.1</v>
      </c>
      <c r="W81" s="198">
        <v>0.34</v>
      </c>
      <c r="X81" s="198">
        <v>0.71</v>
      </c>
      <c r="Y81" s="198">
        <v>0</v>
      </c>
      <c r="Z81" s="198">
        <v>2.0099999999999998</v>
      </c>
      <c r="AA81" s="198">
        <v>0.55000000000000004</v>
      </c>
      <c r="AB81" s="198">
        <v>0</v>
      </c>
      <c r="AC81" s="198">
        <v>5.13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18.149999999999999</v>
      </c>
      <c r="AJ81" s="198">
        <v>0</v>
      </c>
      <c r="AK81" s="198">
        <v>2.33</v>
      </c>
      <c r="AL81" s="198">
        <v>0</v>
      </c>
      <c r="AM81" s="198">
        <v>0</v>
      </c>
      <c r="AN81" s="198">
        <v>0</v>
      </c>
      <c r="AO81" s="198">
        <v>152.88</v>
      </c>
      <c r="AP81" s="198">
        <v>0</v>
      </c>
    </row>
    <row r="82" spans="1:42">
      <c r="A82" t="s">
        <v>124</v>
      </c>
      <c r="B82" s="198">
        <v>0</v>
      </c>
      <c r="C82" s="198">
        <v>10.130000000000001</v>
      </c>
      <c r="D82" s="198">
        <v>0</v>
      </c>
      <c r="E82" s="198">
        <v>0</v>
      </c>
      <c r="F82" s="198">
        <v>15.72</v>
      </c>
      <c r="G82" s="198">
        <v>0</v>
      </c>
      <c r="H82" s="198">
        <v>0</v>
      </c>
      <c r="I82" s="198">
        <v>4.59</v>
      </c>
      <c r="J82" s="198">
        <v>2.5</v>
      </c>
      <c r="K82" s="198">
        <v>2.35</v>
      </c>
      <c r="L82" s="198">
        <v>1.81</v>
      </c>
      <c r="M82" s="198">
        <v>0</v>
      </c>
      <c r="N82" s="198">
        <v>0.87</v>
      </c>
      <c r="O82" s="198">
        <v>1.44</v>
      </c>
      <c r="P82" s="198">
        <v>1.77</v>
      </c>
      <c r="Q82" s="198">
        <v>0.16</v>
      </c>
      <c r="R82" s="198">
        <v>0.31</v>
      </c>
      <c r="S82" s="198">
        <v>0.19</v>
      </c>
      <c r="T82" s="198">
        <v>0</v>
      </c>
      <c r="U82" s="198">
        <v>4.0999999999999996</v>
      </c>
      <c r="V82" s="198">
        <v>0.1</v>
      </c>
      <c r="W82" s="198">
        <v>0.34</v>
      </c>
      <c r="X82" s="198">
        <v>0.71</v>
      </c>
      <c r="Y82" s="198">
        <v>0</v>
      </c>
      <c r="Z82" s="198">
        <v>2.0099999999999998</v>
      </c>
      <c r="AA82" s="198">
        <v>0.55000000000000004</v>
      </c>
      <c r="AB82" s="198">
        <v>0</v>
      </c>
      <c r="AC82" s="198">
        <v>5.13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18.149999999999999</v>
      </c>
      <c r="AJ82" s="198">
        <v>0</v>
      </c>
      <c r="AK82" s="198">
        <v>2.33</v>
      </c>
      <c r="AL82" s="198">
        <v>0</v>
      </c>
      <c r="AM82" s="198">
        <v>0</v>
      </c>
      <c r="AN82" s="198">
        <v>0</v>
      </c>
      <c r="AO82" s="198">
        <v>152.88</v>
      </c>
      <c r="AP82" s="198">
        <v>0</v>
      </c>
    </row>
    <row r="83" spans="1:42">
      <c r="A83" t="s">
        <v>125</v>
      </c>
      <c r="B83" s="198">
        <v>0</v>
      </c>
      <c r="C83" s="198">
        <v>10.27</v>
      </c>
      <c r="D83" s="198">
        <v>0</v>
      </c>
      <c r="E83" s="198">
        <v>0</v>
      </c>
      <c r="F83" s="198">
        <v>15.72</v>
      </c>
      <c r="G83" s="198">
        <v>0</v>
      </c>
      <c r="H83" s="198">
        <v>0</v>
      </c>
      <c r="I83" s="198">
        <v>4.59</v>
      </c>
      <c r="J83" s="198">
        <v>2.5</v>
      </c>
      <c r="K83" s="198">
        <v>2.35</v>
      </c>
      <c r="L83" s="198">
        <v>1.81</v>
      </c>
      <c r="M83" s="198">
        <v>0</v>
      </c>
      <c r="N83" s="198">
        <v>0.87</v>
      </c>
      <c r="O83" s="198">
        <v>1.44</v>
      </c>
      <c r="P83" s="198">
        <v>1.77</v>
      </c>
      <c r="Q83" s="198">
        <v>0.16</v>
      </c>
      <c r="R83" s="198">
        <v>0.26</v>
      </c>
      <c r="S83" s="198">
        <v>0.19</v>
      </c>
      <c r="T83" s="198">
        <v>0</v>
      </c>
      <c r="U83" s="198">
        <v>4.0999999999999996</v>
      </c>
      <c r="V83" s="198">
        <v>0.1</v>
      </c>
      <c r="W83" s="198">
        <v>0.34</v>
      </c>
      <c r="X83" s="198">
        <v>0.71</v>
      </c>
      <c r="Y83" s="198">
        <v>0</v>
      </c>
      <c r="Z83" s="198">
        <v>2.0099999999999998</v>
      </c>
      <c r="AA83" s="198">
        <v>0.55000000000000004</v>
      </c>
      <c r="AB83" s="198">
        <v>0</v>
      </c>
      <c r="AC83" s="198">
        <v>4.71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18.149999999999999</v>
      </c>
      <c r="AJ83" s="198">
        <v>0</v>
      </c>
      <c r="AK83" s="198">
        <v>1.55</v>
      </c>
      <c r="AL83" s="198">
        <v>0</v>
      </c>
      <c r="AM83" s="198">
        <v>0</v>
      </c>
      <c r="AN83" s="198">
        <v>0</v>
      </c>
      <c r="AO83" s="198">
        <v>152.88</v>
      </c>
      <c r="AP83" s="198">
        <v>0</v>
      </c>
    </row>
    <row r="84" spans="1:42">
      <c r="A84" t="s">
        <v>126</v>
      </c>
      <c r="B84" s="198">
        <v>0</v>
      </c>
      <c r="C84" s="198">
        <v>10.27</v>
      </c>
      <c r="D84" s="198">
        <v>0</v>
      </c>
      <c r="E84" s="198">
        <v>0</v>
      </c>
      <c r="F84" s="198">
        <v>15.72</v>
      </c>
      <c r="G84" s="198">
        <v>0</v>
      </c>
      <c r="H84" s="198">
        <v>0</v>
      </c>
      <c r="I84" s="198">
        <v>4.59</v>
      </c>
      <c r="J84" s="198">
        <v>2.5</v>
      </c>
      <c r="K84" s="198">
        <v>2.35</v>
      </c>
      <c r="L84" s="198">
        <v>1.81</v>
      </c>
      <c r="M84" s="198">
        <v>0</v>
      </c>
      <c r="N84" s="198">
        <v>0.87</v>
      </c>
      <c r="O84" s="198">
        <v>1.44</v>
      </c>
      <c r="P84" s="198">
        <v>1.77</v>
      </c>
      <c r="Q84" s="198">
        <v>0.16</v>
      </c>
      <c r="R84" s="198">
        <v>0.21</v>
      </c>
      <c r="S84" s="198">
        <v>0.19</v>
      </c>
      <c r="T84" s="198">
        <v>0</v>
      </c>
      <c r="U84" s="198">
        <v>4.0999999999999996</v>
      </c>
      <c r="V84" s="198">
        <v>0.1</v>
      </c>
      <c r="W84" s="198">
        <v>0.34</v>
      </c>
      <c r="X84" s="198">
        <v>0.71</v>
      </c>
      <c r="Y84" s="198">
        <v>0</v>
      </c>
      <c r="Z84" s="198">
        <v>2.0099999999999998</v>
      </c>
      <c r="AA84" s="198">
        <v>0.55000000000000004</v>
      </c>
      <c r="AB84" s="198">
        <v>0</v>
      </c>
      <c r="AC84" s="198">
        <v>4.71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18.149999999999999</v>
      </c>
      <c r="AJ84" s="198">
        <v>0</v>
      </c>
      <c r="AK84" s="198">
        <v>1.55</v>
      </c>
      <c r="AL84" s="198">
        <v>0</v>
      </c>
      <c r="AM84" s="198">
        <v>0</v>
      </c>
      <c r="AN84" s="198">
        <v>0</v>
      </c>
      <c r="AO84" s="198">
        <v>152.88</v>
      </c>
      <c r="AP84" s="198">
        <v>0</v>
      </c>
    </row>
    <row r="85" spans="1:42">
      <c r="A85" t="s">
        <v>127</v>
      </c>
      <c r="B85" s="198">
        <v>0</v>
      </c>
      <c r="C85" s="198">
        <v>10.27</v>
      </c>
      <c r="D85" s="198">
        <v>0</v>
      </c>
      <c r="E85" s="198">
        <v>0</v>
      </c>
      <c r="F85" s="198">
        <v>15.72</v>
      </c>
      <c r="G85" s="198">
        <v>0</v>
      </c>
      <c r="H85" s="198">
        <v>0</v>
      </c>
      <c r="I85" s="198">
        <v>0.13</v>
      </c>
      <c r="J85" s="198">
        <v>7.0000000000000007E-2</v>
      </c>
      <c r="K85" s="198">
        <v>2.35</v>
      </c>
      <c r="L85" s="198">
        <v>1.81</v>
      </c>
      <c r="M85" s="198">
        <v>0</v>
      </c>
      <c r="N85" s="198">
        <v>0.87</v>
      </c>
      <c r="O85" s="198">
        <v>1.44</v>
      </c>
      <c r="P85" s="198">
        <v>1.77</v>
      </c>
      <c r="Q85" s="198">
        <v>0.16</v>
      </c>
      <c r="R85" s="198">
        <v>0.15</v>
      </c>
      <c r="S85" s="198">
        <v>0.19</v>
      </c>
      <c r="T85" s="198">
        <v>0</v>
      </c>
      <c r="U85" s="198">
        <v>4.0999999999999996</v>
      </c>
      <c r="V85" s="198">
        <v>0.1</v>
      </c>
      <c r="W85" s="198">
        <v>0.34</v>
      </c>
      <c r="X85" s="198">
        <v>0.71</v>
      </c>
      <c r="Y85" s="198">
        <v>0</v>
      </c>
      <c r="Z85" s="198">
        <v>2.0099999999999998</v>
      </c>
      <c r="AA85" s="198">
        <v>0.55000000000000004</v>
      </c>
      <c r="AB85" s="198">
        <v>0</v>
      </c>
      <c r="AC85" s="198">
        <v>4.71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18.149999999999999</v>
      </c>
      <c r="AJ85" s="198">
        <v>0</v>
      </c>
      <c r="AK85" s="198">
        <v>1.55</v>
      </c>
      <c r="AL85" s="198">
        <v>0</v>
      </c>
      <c r="AM85" s="198">
        <v>0</v>
      </c>
      <c r="AN85" s="198">
        <v>0</v>
      </c>
      <c r="AO85" s="198">
        <v>152.88</v>
      </c>
      <c r="AP85" s="198">
        <v>0</v>
      </c>
    </row>
    <row r="86" spans="1:42">
      <c r="A86" t="s">
        <v>128</v>
      </c>
      <c r="B86" s="198">
        <v>0</v>
      </c>
      <c r="C86" s="198">
        <v>10.27</v>
      </c>
      <c r="D86" s="198">
        <v>0</v>
      </c>
      <c r="E86" s="198">
        <v>0</v>
      </c>
      <c r="F86" s="198">
        <v>15.72</v>
      </c>
      <c r="G86" s="198">
        <v>0</v>
      </c>
      <c r="H86" s="198">
        <v>0</v>
      </c>
      <c r="I86" s="198">
        <v>0.13</v>
      </c>
      <c r="J86" s="198">
        <v>7.0000000000000007E-2</v>
      </c>
      <c r="K86" s="198">
        <v>2.35</v>
      </c>
      <c r="L86" s="198">
        <v>1.81</v>
      </c>
      <c r="M86" s="198">
        <v>0</v>
      </c>
      <c r="N86" s="198">
        <v>0.87</v>
      </c>
      <c r="O86" s="198">
        <v>1.44</v>
      </c>
      <c r="P86" s="198">
        <v>1.77</v>
      </c>
      <c r="Q86" s="198">
        <v>0.16</v>
      </c>
      <c r="R86" s="198">
        <v>0.15</v>
      </c>
      <c r="S86" s="198">
        <v>0.19</v>
      </c>
      <c r="T86" s="198">
        <v>0</v>
      </c>
      <c r="U86" s="198">
        <v>4.0999999999999996</v>
      </c>
      <c r="V86" s="198">
        <v>0.1</v>
      </c>
      <c r="W86" s="198">
        <v>0.34</v>
      </c>
      <c r="X86" s="198">
        <v>0.71</v>
      </c>
      <c r="Y86" s="198">
        <v>0</v>
      </c>
      <c r="Z86" s="198">
        <v>2.0099999999999998</v>
      </c>
      <c r="AA86" s="198">
        <v>0.55000000000000004</v>
      </c>
      <c r="AB86" s="198">
        <v>0</v>
      </c>
      <c r="AC86" s="198">
        <v>4.71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18.149999999999999</v>
      </c>
      <c r="AJ86" s="198">
        <v>0</v>
      </c>
      <c r="AK86" s="198">
        <v>1.55</v>
      </c>
      <c r="AL86" s="198">
        <v>0</v>
      </c>
      <c r="AM86" s="198">
        <v>0</v>
      </c>
      <c r="AN86" s="198">
        <v>0</v>
      </c>
      <c r="AO86" s="198">
        <v>152.88</v>
      </c>
      <c r="AP86" s="198">
        <v>0</v>
      </c>
    </row>
    <row r="87" spans="1:42">
      <c r="A87" t="s">
        <v>129</v>
      </c>
      <c r="B87" s="198">
        <v>0</v>
      </c>
      <c r="C87" s="198">
        <v>10.4</v>
      </c>
      <c r="D87" s="198">
        <v>0</v>
      </c>
      <c r="E87" s="198">
        <v>0</v>
      </c>
      <c r="F87" s="198">
        <v>15.72</v>
      </c>
      <c r="G87" s="198">
        <v>0</v>
      </c>
      <c r="H87" s="198">
        <v>0</v>
      </c>
      <c r="I87" s="198">
        <v>0.13</v>
      </c>
      <c r="J87" s="198">
        <v>7.0000000000000007E-2</v>
      </c>
      <c r="K87" s="198">
        <v>2.6</v>
      </c>
      <c r="L87" s="198">
        <v>1.81</v>
      </c>
      <c r="M87" s="198">
        <v>0</v>
      </c>
      <c r="N87" s="198">
        <v>0.87</v>
      </c>
      <c r="O87" s="198">
        <v>1.44</v>
      </c>
      <c r="P87" s="198">
        <v>1.77</v>
      </c>
      <c r="Q87" s="198">
        <v>0.16</v>
      </c>
      <c r="R87" s="198">
        <v>0.15</v>
      </c>
      <c r="S87" s="198">
        <v>0.19</v>
      </c>
      <c r="T87" s="198">
        <v>0</v>
      </c>
      <c r="U87" s="198">
        <v>4.0999999999999996</v>
      </c>
      <c r="V87" s="198">
        <v>0.1</v>
      </c>
      <c r="W87" s="198">
        <v>0.34</v>
      </c>
      <c r="X87" s="198">
        <v>0.71</v>
      </c>
      <c r="Y87" s="198">
        <v>0</v>
      </c>
      <c r="Z87" s="198">
        <v>2.0099999999999998</v>
      </c>
      <c r="AA87" s="198">
        <v>0.55000000000000004</v>
      </c>
      <c r="AB87" s="198">
        <v>0</v>
      </c>
      <c r="AC87" s="198">
        <v>4.71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18.149999999999999</v>
      </c>
      <c r="AJ87" s="198">
        <v>0</v>
      </c>
      <c r="AK87" s="198">
        <v>1.55</v>
      </c>
      <c r="AL87" s="198">
        <v>0</v>
      </c>
      <c r="AM87" s="198">
        <v>0</v>
      </c>
      <c r="AN87" s="198">
        <v>0</v>
      </c>
      <c r="AO87" s="198">
        <v>152.88</v>
      </c>
      <c r="AP87" s="198">
        <v>0</v>
      </c>
    </row>
    <row r="88" spans="1:42">
      <c r="A88" t="s">
        <v>130</v>
      </c>
      <c r="B88" s="198">
        <v>0</v>
      </c>
      <c r="C88" s="198">
        <v>10.27</v>
      </c>
      <c r="D88" s="198">
        <v>0</v>
      </c>
      <c r="E88" s="198">
        <v>0</v>
      </c>
      <c r="F88" s="198">
        <v>10.64</v>
      </c>
      <c r="G88" s="198">
        <v>0</v>
      </c>
      <c r="H88" s="198">
        <v>0</v>
      </c>
      <c r="I88" s="198">
        <v>0.13</v>
      </c>
      <c r="J88" s="198">
        <v>7.0000000000000007E-2</v>
      </c>
      <c r="K88" s="198">
        <v>2.76</v>
      </c>
      <c r="L88" s="198">
        <v>1.81</v>
      </c>
      <c r="M88" s="198">
        <v>0</v>
      </c>
      <c r="N88" s="198">
        <v>0.87</v>
      </c>
      <c r="O88" s="198">
        <v>1.44</v>
      </c>
      <c r="P88" s="198">
        <v>1.77</v>
      </c>
      <c r="Q88" s="198">
        <v>0.16</v>
      </c>
      <c r="R88" s="198">
        <v>0.15</v>
      </c>
      <c r="S88" s="198">
        <v>0.19</v>
      </c>
      <c r="T88" s="198">
        <v>0</v>
      </c>
      <c r="U88" s="198">
        <v>4.0999999999999996</v>
      </c>
      <c r="V88" s="198">
        <v>0.1</v>
      </c>
      <c r="W88" s="198">
        <v>0.34</v>
      </c>
      <c r="X88" s="198">
        <v>0.71</v>
      </c>
      <c r="Y88" s="198">
        <v>0</v>
      </c>
      <c r="Z88" s="198">
        <v>2.0099999999999998</v>
      </c>
      <c r="AA88" s="198">
        <v>0.55000000000000004</v>
      </c>
      <c r="AB88" s="198">
        <v>0</v>
      </c>
      <c r="AC88" s="198">
        <v>4.71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18.149999999999999</v>
      </c>
      <c r="AJ88" s="198">
        <v>0</v>
      </c>
      <c r="AK88" s="198">
        <v>1.55</v>
      </c>
      <c r="AL88" s="198">
        <v>0</v>
      </c>
      <c r="AM88" s="198">
        <v>0</v>
      </c>
      <c r="AN88" s="198">
        <v>0</v>
      </c>
      <c r="AO88" s="198">
        <v>152.88</v>
      </c>
      <c r="AP88" s="198">
        <v>0</v>
      </c>
    </row>
    <row r="89" spans="1:42">
      <c r="A89" t="s">
        <v>131</v>
      </c>
      <c r="B89" s="198">
        <v>0</v>
      </c>
      <c r="C89" s="198">
        <v>7.82</v>
      </c>
      <c r="D89" s="198">
        <v>0</v>
      </c>
      <c r="E89" s="198">
        <v>0</v>
      </c>
      <c r="F89" s="198">
        <v>7.48</v>
      </c>
      <c r="G89" s="198">
        <v>0</v>
      </c>
      <c r="H89" s="198">
        <v>0</v>
      </c>
      <c r="I89" s="198">
        <v>0.13</v>
      </c>
      <c r="J89" s="198">
        <v>7.0000000000000007E-2</v>
      </c>
      <c r="K89" s="198">
        <v>2.91</v>
      </c>
      <c r="L89" s="198">
        <v>1.81</v>
      </c>
      <c r="M89" s="198">
        <v>0</v>
      </c>
      <c r="N89" s="198">
        <v>0.87</v>
      </c>
      <c r="O89" s="198">
        <v>1.44</v>
      </c>
      <c r="P89" s="198">
        <v>1.77</v>
      </c>
      <c r="Q89" s="198">
        <v>0.16</v>
      </c>
      <c r="R89" s="198">
        <v>0.15</v>
      </c>
      <c r="S89" s="198">
        <v>0.19</v>
      </c>
      <c r="T89" s="198">
        <v>0</v>
      </c>
      <c r="U89" s="198">
        <v>4.0999999999999996</v>
      </c>
      <c r="V89" s="198">
        <v>0.1</v>
      </c>
      <c r="W89" s="198">
        <v>0.34</v>
      </c>
      <c r="X89" s="198">
        <v>0.71</v>
      </c>
      <c r="Y89" s="198">
        <v>0</v>
      </c>
      <c r="Z89" s="198">
        <v>2.0099999999999998</v>
      </c>
      <c r="AA89" s="198">
        <v>0.55000000000000004</v>
      </c>
      <c r="AB89" s="198">
        <v>0</v>
      </c>
      <c r="AC89" s="198">
        <v>4.71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18.149999999999999</v>
      </c>
      <c r="AJ89" s="198">
        <v>0</v>
      </c>
      <c r="AK89" s="198">
        <v>1.55</v>
      </c>
      <c r="AL89" s="198">
        <v>0</v>
      </c>
      <c r="AM89" s="198">
        <v>0</v>
      </c>
      <c r="AN89" s="198">
        <v>0</v>
      </c>
      <c r="AO89" s="198">
        <v>152.88</v>
      </c>
      <c r="AP89" s="198">
        <v>0</v>
      </c>
    </row>
    <row r="90" spans="1:42">
      <c r="A90" t="s">
        <v>132</v>
      </c>
      <c r="B90" s="198">
        <v>0</v>
      </c>
      <c r="C90" s="198">
        <v>3.74</v>
      </c>
      <c r="D90" s="198">
        <v>0</v>
      </c>
      <c r="E90" s="198">
        <v>0</v>
      </c>
      <c r="F90" s="198">
        <v>4.3099999999999996</v>
      </c>
      <c r="G90" s="198">
        <v>0</v>
      </c>
      <c r="H90" s="198">
        <v>0</v>
      </c>
      <c r="I90" s="198">
        <v>0.13</v>
      </c>
      <c r="J90" s="198">
        <v>7.0000000000000007E-2</v>
      </c>
      <c r="K90" s="198">
        <v>3.06</v>
      </c>
      <c r="L90" s="198">
        <v>1.81</v>
      </c>
      <c r="M90" s="198">
        <v>0</v>
      </c>
      <c r="N90" s="198">
        <v>0.87</v>
      </c>
      <c r="O90" s="198">
        <v>1.44</v>
      </c>
      <c r="P90" s="198">
        <v>1.77</v>
      </c>
      <c r="Q90" s="198">
        <v>0.16</v>
      </c>
      <c r="R90" s="198">
        <v>0.15</v>
      </c>
      <c r="S90" s="198">
        <v>0.19</v>
      </c>
      <c r="T90" s="198">
        <v>0</v>
      </c>
      <c r="U90" s="198">
        <v>4.0999999999999996</v>
      </c>
      <c r="V90" s="198">
        <v>0.1</v>
      </c>
      <c r="W90" s="198">
        <v>0.34</v>
      </c>
      <c r="X90" s="198">
        <v>0.71</v>
      </c>
      <c r="Y90" s="198">
        <v>0</v>
      </c>
      <c r="Z90" s="198">
        <v>2.0099999999999998</v>
      </c>
      <c r="AA90" s="198">
        <v>0.55000000000000004</v>
      </c>
      <c r="AB90" s="198">
        <v>0</v>
      </c>
      <c r="AC90" s="198">
        <v>4.71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18.149999999999999</v>
      </c>
      <c r="AJ90" s="198">
        <v>0</v>
      </c>
      <c r="AK90" s="198">
        <v>1.55</v>
      </c>
      <c r="AL90" s="198">
        <v>0</v>
      </c>
      <c r="AM90" s="198">
        <v>0</v>
      </c>
      <c r="AN90" s="198">
        <v>0</v>
      </c>
      <c r="AO90" s="198">
        <v>152.88</v>
      </c>
      <c r="AP90" s="198">
        <v>0</v>
      </c>
    </row>
    <row r="91" spans="1:42">
      <c r="A91" t="s">
        <v>133</v>
      </c>
      <c r="B91" s="198">
        <v>0</v>
      </c>
      <c r="C91" s="198">
        <v>0.3</v>
      </c>
      <c r="D91" s="198">
        <v>0</v>
      </c>
      <c r="E91" s="198">
        <v>0</v>
      </c>
      <c r="F91" s="198">
        <v>15.72</v>
      </c>
      <c r="G91" s="198">
        <v>0</v>
      </c>
      <c r="H91" s="198">
        <v>0</v>
      </c>
      <c r="I91" s="198">
        <v>0.13</v>
      </c>
      <c r="J91" s="198">
        <v>7.0000000000000007E-2</v>
      </c>
      <c r="K91" s="198">
        <v>3.22</v>
      </c>
      <c r="L91" s="198">
        <v>1.81</v>
      </c>
      <c r="M91" s="198">
        <v>0</v>
      </c>
      <c r="N91" s="198">
        <v>0.87</v>
      </c>
      <c r="O91" s="198">
        <v>1.44</v>
      </c>
      <c r="P91" s="198">
        <v>1.77</v>
      </c>
      <c r="Q91" s="198">
        <v>0.16</v>
      </c>
      <c r="R91" s="198">
        <v>0.15</v>
      </c>
      <c r="S91" s="198">
        <v>0.19</v>
      </c>
      <c r="T91" s="198">
        <v>0</v>
      </c>
      <c r="U91" s="198">
        <v>4.0999999999999996</v>
      </c>
      <c r="V91" s="198">
        <v>0.1</v>
      </c>
      <c r="W91" s="198">
        <v>0.34</v>
      </c>
      <c r="X91" s="198">
        <v>0.71</v>
      </c>
      <c r="Y91" s="198">
        <v>0</v>
      </c>
      <c r="Z91" s="198">
        <v>2.0099999999999998</v>
      </c>
      <c r="AA91" s="198">
        <v>0.55000000000000004</v>
      </c>
      <c r="AB91" s="198">
        <v>0</v>
      </c>
      <c r="AC91" s="198">
        <v>4.71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18.149999999999999</v>
      </c>
      <c r="AJ91" s="198">
        <v>0</v>
      </c>
      <c r="AK91" s="198">
        <v>0.77</v>
      </c>
      <c r="AL91" s="198">
        <v>0</v>
      </c>
      <c r="AM91" s="198">
        <v>0</v>
      </c>
      <c r="AN91" s="198">
        <v>0</v>
      </c>
      <c r="AO91" s="198">
        <v>152.88</v>
      </c>
      <c r="AP91" s="198">
        <v>0</v>
      </c>
    </row>
    <row r="92" spans="1:42">
      <c r="A92" t="s">
        <v>134</v>
      </c>
      <c r="B92" s="198">
        <v>0</v>
      </c>
      <c r="C92" s="198">
        <v>0.3</v>
      </c>
      <c r="D92" s="198">
        <v>0</v>
      </c>
      <c r="E92" s="198">
        <v>0</v>
      </c>
      <c r="F92" s="198">
        <v>15.72</v>
      </c>
      <c r="G92" s="198">
        <v>0</v>
      </c>
      <c r="H92" s="198">
        <v>0</v>
      </c>
      <c r="I92" s="198">
        <v>0.13</v>
      </c>
      <c r="J92" s="198">
        <v>7.0000000000000007E-2</v>
      </c>
      <c r="K92" s="198">
        <v>3.37</v>
      </c>
      <c r="L92" s="198">
        <v>1.81</v>
      </c>
      <c r="M92" s="198">
        <v>0</v>
      </c>
      <c r="N92" s="198">
        <v>0.87</v>
      </c>
      <c r="O92" s="198">
        <v>1.44</v>
      </c>
      <c r="P92" s="198">
        <v>1.77</v>
      </c>
      <c r="Q92" s="198">
        <v>0.16</v>
      </c>
      <c r="R92" s="198">
        <v>0.15</v>
      </c>
      <c r="S92" s="198">
        <v>0.19</v>
      </c>
      <c r="T92" s="198">
        <v>0</v>
      </c>
      <c r="U92" s="198">
        <v>4.0999999999999996</v>
      </c>
      <c r="V92" s="198">
        <v>0.1</v>
      </c>
      <c r="W92" s="198">
        <v>0.34</v>
      </c>
      <c r="X92" s="198">
        <v>0.71</v>
      </c>
      <c r="Y92" s="198">
        <v>0</v>
      </c>
      <c r="Z92" s="198">
        <v>2.0099999999999998</v>
      </c>
      <c r="AA92" s="198">
        <v>0.55000000000000004</v>
      </c>
      <c r="AB92" s="198">
        <v>0</v>
      </c>
      <c r="AC92" s="198">
        <v>4.71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18.149999999999999</v>
      </c>
      <c r="AJ92" s="198">
        <v>0</v>
      </c>
      <c r="AK92" s="198">
        <v>0.77</v>
      </c>
      <c r="AL92" s="198">
        <v>0</v>
      </c>
      <c r="AM92" s="198">
        <v>0</v>
      </c>
      <c r="AN92" s="198">
        <v>0</v>
      </c>
      <c r="AO92" s="198">
        <v>152.88</v>
      </c>
      <c r="AP92" s="198">
        <v>0</v>
      </c>
    </row>
    <row r="93" spans="1:42">
      <c r="A93" t="s">
        <v>135</v>
      </c>
      <c r="B93" s="198">
        <v>0</v>
      </c>
      <c r="C93" s="198">
        <v>0.3</v>
      </c>
      <c r="D93" s="198">
        <v>0</v>
      </c>
      <c r="E93" s="198">
        <v>0</v>
      </c>
      <c r="F93" s="198">
        <v>15.72</v>
      </c>
      <c r="G93" s="198">
        <v>0</v>
      </c>
      <c r="H93" s="198">
        <v>0</v>
      </c>
      <c r="I93" s="198">
        <v>0.13</v>
      </c>
      <c r="J93" s="198">
        <v>7.0000000000000007E-2</v>
      </c>
      <c r="K93" s="198">
        <v>3.52</v>
      </c>
      <c r="L93" s="198">
        <v>1.81</v>
      </c>
      <c r="M93" s="198">
        <v>0</v>
      </c>
      <c r="N93" s="198">
        <v>0.87</v>
      </c>
      <c r="O93" s="198">
        <v>1.44</v>
      </c>
      <c r="P93" s="198">
        <v>1.77</v>
      </c>
      <c r="Q93" s="198">
        <v>0.16</v>
      </c>
      <c r="R93" s="198">
        <v>0.15</v>
      </c>
      <c r="S93" s="198">
        <v>0.19</v>
      </c>
      <c r="T93" s="198">
        <v>0</v>
      </c>
      <c r="U93" s="198">
        <v>4.0999999999999996</v>
      </c>
      <c r="V93" s="198">
        <v>0.1</v>
      </c>
      <c r="W93" s="198">
        <v>0.34</v>
      </c>
      <c r="X93" s="198">
        <v>0.71</v>
      </c>
      <c r="Y93" s="198">
        <v>0</v>
      </c>
      <c r="Z93" s="198">
        <v>2.0099999999999998</v>
      </c>
      <c r="AA93" s="198">
        <v>0.55000000000000004</v>
      </c>
      <c r="AB93" s="198">
        <v>0</v>
      </c>
      <c r="AC93" s="198">
        <v>4.71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18.149999999999999</v>
      </c>
      <c r="AJ93" s="198">
        <v>0</v>
      </c>
      <c r="AK93" s="198">
        <v>0.77</v>
      </c>
      <c r="AL93" s="198">
        <v>0</v>
      </c>
      <c r="AM93" s="198">
        <v>0</v>
      </c>
      <c r="AN93" s="198">
        <v>0</v>
      </c>
      <c r="AO93" s="198">
        <v>152.88</v>
      </c>
      <c r="AP93" s="198">
        <v>0</v>
      </c>
    </row>
    <row r="94" spans="1:42">
      <c r="A94" t="s">
        <v>136</v>
      </c>
      <c r="B94" s="198">
        <v>0</v>
      </c>
      <c r="C94" s="198">
        <v>0.3</v>
      </c>
      <c r="D94" s="198">
        <v>0</v>
      </c>
      <c r="E94" s="198">
        <v>0</v>
      </c>
      <c r="F94" s="198">
        <v>15.72</v>
      </c>
      <c r="G94" s="198">
        <v>0</v>
      </c>
      <c r="H94" s="198">
        <v>0</v>
      </c>
      <c r="I94" s="198">
        <v>0.13</v>
      </c>
      <c r="J94" s="198">
        <v>7.0000000000000007E-2</v>
      </c>
      <c r="K94" s="198">
        <v>3.68</v>
      </c>
      <c r="L94" s="198">
        <v>1.81</v>
      </c>
      <c r="M94" s="198">
        <v>0</v>
      </c>
      <c r="N94" s="198">
        <v>0.87</v>
      </c>
      <c r="O94" s="198">
        <v>1.44</v>
      </c>
      <c r="P94" s="198">
        <v>1.77</v>
      </c>
      <c r="Q94" s="198">
        <v>0.16</v>
      </c>
      <c r="R94" s="198">
        <v>0.15</v>
      </c>
      <c r="S94" s="198">
        <v>0.19</v>
      </c>
      <c r="T94" s="198">
        <v>0</v>
      </c>
      <c r="U94" s="198">
        <v>4.0999999999999996</v>
      </c>
      <c r="V94" s="198">
        <v>0.1</v>
      </c>
      <c r="W94" s="198">
        <v>0.34</v>
      </c>
      <c r="X94" s="198">
        <v>0.71</v>
      </c>
      <c r="Y94" s="198">
        <v>0</v>
      </c>
      <c r="Z94" s="198">
        <v>2.0099999999999998</v>
      </c>
      <c r="AA94" s="198">
        <v>0.55000000000000004</v>
      </c>
      <c r="AB94" s="198">
        <v>0</v>
      </c>
      <c r="AC94" s="198">
        <v>4.71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18.149999999999999</v>
      </c>
      <c r="AJ94" s="198">
        <v>0</v>
      </c>
      <c r="AK94" s="198">
        <v>0.77</v>
      </c>
      <c r="AL94" s="198">
        <v>0</v>
      </c>
      <c r="AM94" s="198">
        <v>0</v>
      </c>
      <c r="AN94" s="198">
        <v>0</v>
      </c>
      <c r="AO94" s="198">
        <v>152.88</v>
      </c>
      <c r="AP94" s="198">
        <v>0</v>
      </c>
    </row>
    <row r="95" spans="1:42">
      <c r="A95" t="s">
        <v>137</v>
      </c>
      <c r="B95" s="198">
        <v>0</v>
      </c>
      <c r="C95" s="198">
        <v>0.3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0.13</v>
      </c>
      <c r="J95" s="198">
        <v>7.0000000000000007E-2</v>
      </c>
      <c r="K95" s="198">
        <v>3.68</v>
      </c>
      <c r="L95" s="198">
        <v>1.81</v>
      </c>
      <c r="M95" s="198">
        <v>0</v>
      </c>
      <c r="N95" s="198">
        <v>0.87</v>
      </c>
      <c r="O95" s="198">
        <v>1.44</v>
      </c>
      <c r="P95" s="198">
        <v>1.77</v>
      </c>
      <c r="Q95" s="198">
        <v>0.16</v>
      </c>
      <c r="R95" s="198">
        <v>0.15</v>
      </c>
      <c r="S95" s="198">
        <v>0.19</v>
      </c>
      <c r="T95" s="198">
        <v>0</v>
      </c>
      <c r="U95" s="198">
        <v>4.0999999999999996</v>
      </c>
      <c r="V95" s="198">
        <v>0.1</v>
      </c>
      <c r="W95" s="198">
        <v>0.34</v>
      </c>
      <c r="X95" s="198">
        <v>0.71</v>
      </c>
      <c r="Y95" s="198">
        <v>0</v>
      </c>
      <c r="Z95" s="198">
        <v>2.0099999999999998</v>
      </c>
      <c r="AA95" s="198">
        <v>0.55000000000000004</v>
      </c>
      <c r="AB95" s="198">
        <v>0</v>
      </c>
      <c r="AC95" s="198">
        <v>4.28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8.51</v>
      </c>
      <c r="AJ95" s="198">
        <v>0</v>
      </c>
      <c r="AK95" s="198">
        <v>0.77</v>
      </c>
      <c r="AL95" s="198">
        <v>0</v>
      </c>
      <c r="AM95" s="198">
        <v>0</v>
      </c>
      <c r="AN95" s="198">
        <v>0</v>
      </c>
      <c r="AO95" s="198">
        <v>152.88</v>
      </c>
      <c r="AP95" s="198">
        <v>0</v>
      </c>
    </row>
    <row r="96" spans="1:42">
      <c r="A96" t="s">
        <v>138</v>
      </c>
      <c r="B96" s="198">
        <v>0</v>
      </c>
      <c r="C96" s="198">
        <v>0.3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0.13</v>
      </c>
      <c r="J96" s="198">
        <v>7.0000000000000007E-2</v>
      </c>
      <c r="K96" s="198">
        <v>3.68</v>
      </c>
      <c r="L96" s="198">
        <v>1.81</v>
      </c>
      <c r="M96" s="198">
        <v>0</v>
      </c>
      <c r="N96" s="198">
        <v>0.87</v>
      </c>
      <c r="O96" s="198">
        <v>1.44</v>
      </c>
      <c r="P96" s="198">
        <v>1.77</v>
      </c>
      <c r="Q96" s="198">
        <v>0.16</v>
      </c>
      <c r="R96" s="198">
        <v>0.15</v>
      </c>
      <c r="S96" s="198">
        <v>0.19</v>
      </c>
      <c r="T96" s="198">
        <v>0</v>
      </c>
      <c r="U96" s="198">
        <v>4.0999999999999996</v>
      </c>
      <c r="V96" s="198">
        <v>0.1</v>
      </c>
      <c r="W96" s="198">
        <v>0.34</v>
      </c>
      <c r="X96" s="198">
        <v>0.71</v>
      </c>
      <c r="Y96" s="198">
        <v>0</v>
      </c>
      <c r="Z96" s="198">
        <v>2.0099999999999998</v>
      </c>
      <c r="AA96" s="198">
        <v>0.55000000000000004</v>
      </c>
      <c r="AB96" s="198">
        <v>0</v>
      </c>
      <c r="AC96" s="198">
        <v>4.28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16.29</v>
      </c>
      <c r="AJ96" s="198">
        <v>0</v>
      </c>
      <c r="AK96" s="198">
        <v>0.77</v>
      </c>
      <c r="AL96" s="198">
        <v>0</v>
      </c>
      <c r="AM96" s="198">
        <v>0</v>
      </c>
      <c r="AN96" s="198">
        <v>0</v>
      </c>
      <c r="AO96" s="198">
        <v>152.88</v>
      </c>
      <c r="AP96" s="198">
        <v>0</v>
      </c>
    </row>
    <row r="97" spans="1:42">
      <c r="A97" t="s">
        <v>139</v>
      </c>
      <c r="B97" s="198">
        <v>0</v>
      </c>
      <c r="C97" s="198">
        <v>0.3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0.13</v>
      </c>
      <c r="J97" s="198">
        <v>7.0000000000000007E-2</v>
      </c>
      <c r="K97" s="198">
        <v>3.68</v>
      </c>
      <c r="L97" s="198">
        <v>1.81</v>
      </c>
      <c r="M97" s="198">
        <v>0</v>
      </c>
      <c r="N97" s="198">
        <v>0.87</v>
      </c>
      <c r="O97" s="198">
        <v>1.44</v>
      </c>
      <c r="P97" s="198">
        <v>1.77</v>
      </c>
      <c r="Q97" s="198">
        <v>0.16</v>
      </c>
      <c r="R97" s="198">
        <v>0.15</v>
      </c>
      <c r="S97" s="198">
        <v>0.19</v>
      </c>
      <c r="T97" s="198">
        <v>0</v>
      </c>
      <c r="U97" s="198">
        <v>4.0999999999999996</v>
      </c>
      <c r="V97" s="198">
        <v>0.1</v>
      </c>
      <c r="W97" s="198">
        <v>0.34</v>
      </c>
      <c r="X97" s="198">
        <v>0.71</v>
      </c>
      <c r="Y97" s="198">
        <v>0</v>
      </c>
      <c r="Z97" s="198">
        <v>2.0099999999999998</v>
      </c>
      <c r="AA97" s="198">
        <v>0.55000000000000004</v>
      </c>
      <c r="AB97" s="198">
        <v>0</v>
      </c>
      <c r="AC97" s="198">
        <v>4.28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13.34</v>
      </c>
      <c r="AJ97" s="198">
        <v>0</v>
      </c>
      <c r="AK97" s="198">
        <v>0.77</v>
      </c>
      <c r="AL97" s="198">
        <v>0</v>
      </c>
      <c r="AM97" s="198">
        <v>0</v>
      </c>
      <c r="AN97" s="198">
        <v>0</v>
      </c>
      <c r="AO97" s="198">
        <v>152.88</v>
      </c>
      <c r="AP97" s="198">
        <v>0</v>
      </c>
    </row>
    <row r="98" spans="1:42">
      <c r="A98" t="s">
        <v>140</v>
      </c>
      <c r="B98" s="198">
        <v>0</v>
      </c>
      <c r="C98" s="198">
        <v>0.3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0.13</v>
      </c>
      <c r="J98" s="198">
        <v>7.0000000000000007E-2</v>
      </c>
      <c r="K98" s="198">
        <v>3.68</v>
      </c>
      <c r="L98" s="198">
        <v>1.81</v>
      </c>
      <c r="M98" s="198">
        <v>0</v>
      </c>
      <c r="N98" s="198">
        <v>0.87</v>
      </c>
      <c r="O98" s="198">
        <v>1.44</v>
      </c>
      <c r="P98" s="198">
        <v>1.77</v>
      </c>
      <c r="Q98" s="198">
        <v>0.16</v>
      </c>
      <c r="R98" s="198">
        <v>0.15</v>
      </c>
      <c r="S98" s="198">
        <v>0.19</v>
      </c>
      <c r="T98" s="198">
        <v>0</v>
      </c>
      <c r="U98" s="198">
        <v>4.0999999999999996</v>
      </c>
      <c r="V98" s="198">
        <v>0.1</v>
      </c>
      <c r="W98" s="198">
        <v>0.34</v>
      </c>
      <c r="X98" s="198">
        <v>0.71</v>
      </c>
      <c r="Y98" s="198">
        <v>0</v>
      </c>
      <c r="Z98" s="198">
        <v>2.0099999999999998</v>
      </c>
      <c r="AA98" s="198">
        <v>0.55000000000000004</v>
      </c>
      <c r="AB98" s="198">
        <v>0</v>
      </c>
      <c r="AC98" s="198">
        <v>4.28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25.94</v>
      </c>
      <c r="AJ98" s="198">
        <v>0</v>
      </c>
      <c r="AK98" s="198">
        <v>0.62</v>
      </c>
      <c r="AL98" s="198">
        <v>0</v>
      </c>
      <c r="AM98" s="198">
        <v>0</v>
      </c>
      <c r="AN98" s="198">
        <v>0</v>
      </c>
      <c r="AO98" s="198">
        <v>152.88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0.22377499999999997</v>
      </c>
      <c r="D99">
        <f t="shared" si="0"/>
        <v>2.7400000000000007E-3</v>
      </c>
      <c r="E99">
        <f t="shared" si="0"/>
        <v>0</v>
      </c>
      <c r="F99">
        <f t="shared" si="0"/>
        <v>0.35537750000000051</v>
      </c>
      <c r="G99">
        <f t="shared" si="0"/>
        <v>0</v>
      </c>
      <c r="H99">
        <f t="shared" si="0"/>
        <v>0</v>
      </c>
      <c r="I99">
        <f t="shared" si="0"/>
        <v>9.4929999999999876E-2</v>
      </c>
      <c r="J99">
        <f t="shared" si="0"/>
        <v>5.712499999999994E-2</v>
      </c>
      <c r="K99">
        <f t="shared" si="0"/>
        <v>7.7545000000000003E-2</v>
      </c>
      <c r="L99">
        <f t="shared" si="0"/>
        <v>3.9820000000000036E-2</v>
      </c>
      <c r="M99">
        <f t="shared" si="0"/>
        <v>0</v>
      </c>
      <c r="N99">
        <f t="shared" si="0"/>
        <v>2.0880000000000006E-2</v>
      </c>
      <c r="O99">
        <f t="shared" si="0"/>
        <v>8.3674999999999972E-2</v>
      </c>
      <c r="P99">
        <f t="shared" si="0"/>
        <v>4.2480000000000039E-2</v>
      </c>
      <c r="Q99">
        <f t="shared" si="0"/>
        <v>3.8400000000000027E-3</v>
      </c>
      <c r="R99">
        <f t="shared" si="0"/>
        <v>6.8424999999999883E-3</v>
      </c>
      <c r="S99">
        <f t="shared" si="0"/>
        <v>4.5600000000000007E-3</v>
      </c>
      <c r="T99">
        <f t="shared" si="0"/>
        <v>0</v>
      </c>
      <c r="U99">
        <f t="shared" si="0"/>
        <v>9.840000000000014E-2</v>
      </c>
      <c r="V99">
        <f t="shared" si="0"/>
        <v>2.3999999999999955E-3</v>
      </c>
      <c r="W99">
        <f t="shared" si="0"/>
        <v>1.7129999999999999E-2</v>
      </c>
      <c r="X99">
        <f t="shared" si="0"/>
        <v>1.7040000000000007E-2</v>
      </c>
      <c r="Y99">
        <f t="shared" si="0"/>
        <v>0</v>
      </c>
      <c r="Z99">
        <f t="shared" si="0"/>
        <v>4.823999999999995E-2</v>
      </c>
      <c r="AA99">
        <f t="shared" si="0"/>
        <v>1.3199999999999979E-2</v>
      </c>
      <c r="AB99">
        <f t="shared" si="0"/>
        <v>0</v>
      </c>
      <c r="AC99">
        <f t="shared" si="0"/>
        <v>0.22372000000000028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0.58954000000000073</v>
      </c>
      <c r="AJ99">
        <f t="shared" si="0"/>
        <v>0</v>
      </c>
      <c r="AK99">
        <f t="shared" si="0"/>
        <v>3.2154999999999989E-2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3.631679999999994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0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9.94</v>
      </c>
      <c r="AJ3" s="198">
        <v>0</v>
      </c>
      <c r="AK3" s="198">
        <v>-2.86</v>
      </c>
      <c r="AL3" s="198">
        <v>0</v>
      </c>
      <c r="AM3" s="198">
        <v>0</v>
      </c>
      <c r="AN3" s="198">
        <v>0</v>
      </c>
      <c r="AO3" s="198">
        <v>17.84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0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9.94</v>
      </c>
      <c r="AJ4" s="198">
        <v>0</v>
      </c>
      <c r="AK4" s="198">
        <v>-2.86</v>
      </c>
      <c r="AL4" s="198">
        <v>0</v>
      </c>
      <c r="AM4" s="198">
        <v>0</v>
      </c>
      <c r="AN4" s="198">
        <v>0</v>
      </c>
      <c r="AO4" s="198">
        <v>17.84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0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9.94</v>
      </c>
      <c r="AJ5" s="198">
        <v>0</v>
      </c>
      <c r="AK5" s="198">
        <v>-2.86</v>
      </c>
      <c r="AL5" s="198">
        <v>0</v>
      </c>
      <c r="AM5" s="198">
        <v>0</v>
      </c>
      <c r="AN5" s="198">
        <v>0</v>
      </c>
      <c r="AO5" s="198">
        <v>17.84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0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9.94</v>
      </c>
      <c r="AJ6" s="198">
        <v>0</v>
      </c>
      <c r="AK6" s="198">
        <v>-2.86</v>
      </c>
      <c r="AL6" s="198">
        <v>0</v>
      </c>
      <c r="AM6" s="198">
        <v>0</v>
      </c>
      <c r="AN6" s="198">
        <v>0</v>
      </c>
      <c r="AO6" s="198">
        <v>17.84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0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9.94</v>
      </c>
      <c r="AJ7" s="198">
        <v>0</v>
      </c>
      <c r="AK7" s="198">
        <v>-2.86</v>
      </c>
      <c r="AL7" s="198">
        <v>0</v>
      </c>
      <c r="AM7" s="198">
        <v>0</v>
      </c>
      <c r="AN7" s="198">
        <v>0</v>
      </c>
      <c r="AO7" s="198">
        <v>17.84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0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9.94</v>
      </c>
      <c r="AJ8" s="198">
        <v>0</v>
      </c>
      <c r="AK8" s="198">
        <v>0.04</v>
      </c>
      <c r="AL8" s="198">
        <v>0</v>
      </c>
      <c r="AM8" s="198">
        <v>0</v>
      </c>
      <c r="AN8" s="198">
        <v>0</v>
      </c>
      <c r="AO8" s="198">
        <v>17.84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0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10.29</v>
      </c>
      <c r="AJ9" s="198">
        <v>0</v>
      </c>
      <c r="AK9" s="198">
        <v>-1.9</v>
      </c>
      <c r="AL9" s="198">
        <v>0</v>
      </c>
      <c r="AM9" s="198">
        <v>0</v>
      </c>
      <c r="AN9" s="198">
        <v>0</v>
      </c>
      <c r="AO9" s="198">
        <v>17.84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0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9.94</v>
      </c>
      <c r="AJ10" s="198">
        <v>0</v>
      </c>
      <c r="AK10" s="198">
        <v>-2.86</v>
      </c>
      <c r="AL10" s="198">
        <v>0</v>
      </c>
      <c r="AM10" s="198">
        <v>0</v>
      </c>
      <c r="AN10" s="198">
        <v>0</v>
      </c>
      <c r="AO10" s="198">
        <v>17.84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0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9.82</v>
      </c>
      <c r="AJ11" s="198">
        <v>0</v>
      </c>
      <c r="AK11" s="198">
        <v>-1.9</v>
      </c>
      <c r="AL11" s="198">
        <v>0</v>
      </c>
      <c r="AM11" s="198">
        <v>0</v>
      </c>
      <c r="AN11" s="198">
        <v>0</v>
      </c>
      <c r="AO11" s="198">
        <v>17.84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0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9.82</v>
      </c>
      <c r="AJ12" s="198">
        <v>0</v>
      </c>
      <c r="AK12" s="198">
        <v>-1.9</v>
      </c>
      <c r="AL12" s="198">
        <v>0</v>
      </c>
      <c r="AM12" s="198">
        <v>0</v>
      </c>
      <c r="AN12" s="198">
        <v>0</v>
      </c>
      <c r="AO12" s="198">
        <v>17.84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0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9.82</v>
      </c>
      <c r="AJ13" s="198">
        <v>0</v>
      </c>
      <c r="AK13" s="198">
        <v>-2.86</v>
      </c>
      <c r="AL13" s="198">
        <v>0</v>
      </c>
      <c r="AM13" s="198">
        <v>0</v>
      </c>
      <c r="AN13" s="198">
        <v>0</v>
      </c>
      <c r="AO13" s="198">
        <v>17.84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0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9.82</v>
      </c>
      <c r="AJ14" s="198">
        <v>0</v>
      </c>
      <c r="AK14" s="198">
        <v>0.04</v>
      </c>
      <c r="AL14" s="198">
        <v>0</v>
      </c>
      <c r="AM14" s="198">
        <v>0</v>
      </c>
      <c r="AN14" s="198">
        <v>0</v>
      </c>
      <c r="AO14" s="198">
        <v>17.84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0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10.29</v>
      </c>
      <c r="AJ15" s="198">
        <v>0</v>
      </c>
      <c r="AK15" s="198">
        <v>-1.9</v>
      </c>
      <c r="AL15" s="198">
        <v>0</v>
      </c>
      <c r="AM15" s="198">
        <v>0</v>
      </c>
      <c r="AN15" s="198">
        <v>0</v>
      </c>
      <c r="AO15" s="198">
        <v>17.84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0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9.82</v>
      </c>
      <c r="AJ16" s="198">
        <v>0</v>
      </c>
      <c r="AK16" s="198">
        <v>-1.9</v>
      </c>
      <c r="AL16" s="198">
        <v>0</v>
      </c>
      <c r="AM16" s="198">
        <v>0</v>
      </c>
      <c r="AN16" s="198">
        <v>0</v>
      </c>
      <c r="AO16" s="198">
        <v>17.84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0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9.82</v>
      </c>
      <c r="AJ17" s="198">
        <v>0</v>
      </c>
      <c r="AK17" s="198">
        <v>-1.9</v>
      </c>
      <c r="AL17" s="198">
        <v>0</v>
      </c>
      <c r="AM17" s="198">
        <v>0</v>
      </c>
      <c r="AN17" s="198">
        <v>0</v>
      </c>
      <c r="AO17" s="198">
        <v>17.84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0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9.82</v>
      </c>
      <c r="AJ18" s="198">
        <v>0</v>
      </c>
      <c r="AK18" s="198">
        <v>-1.9</v>
      </c>
      <c r="AL18" s="198">
        <v>0</v>
      </c>
      <c r="AM18" s="198">
        <v>0</v>
      </c>
      <c r="AN18" s="198">
        <v>0</v>
      </c>
      <c r="AO18" s="198">
        <v>17.84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0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9.82</v>
      </c>
      <c r="AJ19" s="198">
        <v>0</v>
      </c>
      <c r="AK19" s="198">
        <v>-3</v>
      </c>
      <c r="AL19" s="198">
        <v>0</v>
      </c>
      <c r="AM19" s="198">
        <v>0</v>
      </c>
      <c r="AN19" s="198">
        <v>0</v>
      </c>
      <c r="AO19" s="198">
        <v>17.84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0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9.82</v>
      </c>
      <c r="AJ20" s="198">
        <v>0</v>
      </c>
      <c r="AK20" s="198">
        <v>0</v>
      </c>
      <c r="AL20" s="198">
        <v>0</v>
      </c>
      <c r="AM20" s="198">
        <v>0</v>
      </c>
      <c r="AN20" s="198">
        <v>0</v>
      </c>
      <c r="AO20" s="198">
        <v>17.84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0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10.29</v>
      </c>
      <c r="AJ21" s="198">
        <v>0</v>
      </c>
      <c r="AK21" s="198">
        <v>-1</v>
      </c>
      <c r="AL21" s="198">
        <v>0</v>
      </c>
      <c r="AM21" s="198">
        <v>0</v>
      </c>
      <c r="AN21" s="198">
        <v>0</v>
      </c>
      <c r="AO21" s="198">
        <v>17.84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0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9.61</v>
      </c>
      <c r="AJ22" s="198">
        <v>0</v>
      </c>
      <c r="AK22" s="198">
        <v>-2</v>
      </c>
      <c r="AL22" s="198">
        <v>0</v>
      </c>
      <c r="AM22" s="198">
        <v>0</v>
      </c>
      <c r="AN22" s="198">
        <v>0</v>
      </c>
      <c r="AO22" s="198">
        <v>17.84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0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9.82</v>
      </c>
      <c r="AJ23" s="198">
        <v>0</v>
      </c>
      <c r="AK23" s="198">
        <v>-3</v>
      </c>
      <c r="AL23" s="198">
        <v>0</v>
      </c>
      <c r="AM23" s="198">
        <v>0</v>
      </c>
      <c r="AN23" s="198">
        <v>0</v>
      </c>
      <c r="AO23" s="198">
        <v>17.84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0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9.82</v>
      </c>
      <c r="AJ24" s="198">
        <v>0</v>
      </c>
      <c r="AK24" s="198">
        <v>-2.91</v>
      </c>
      <c r="AL24" s="198">
        <v>0</v>
      </c>
      <c r="AM24" s="198">
        <v>0</v>
      </c>
      <c r="AN24" s="198">
        <v>0</v>
      </c>
      <c r="AO24" s="198">
        <v>17.84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0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9.82</v>
      </c>
      <c r="AJ25" s="198">
        <v>0</v>
      </c>
      <c r="AK25" s="198">
        <v>-2.91</v>
      </c>
      <c r="AL25" s="198">
        <v>0</v>
      </c>
      <c r="AM25" s="198">
        <v>0</v>
      </c>
      <c r="AN25" s="198">
        <v>0</v>
      </c>
      <c r="AO25" s="198">
        <v>17.84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0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9.61</v>
      </c>
      <c r="AJ26" s="198">
        <v>0</v>
      </c>
      <c r="AK26" s="198">
        <v>-2.91</v>
      </c>
      <c r="AL26" s="198">
        <v>0</v>
      </c>
      <c r="AM26" s="198">
        <v>0</v>
      </c>
      <c r="AN26" s="198">
        <v>0</v>
      </c>
      <c r="AO26" s="198">
        <v>17.84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0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9.61</v>
      </c>
      <c r="AJ27" s="198">
        <v>0</v>
      </c>
      <c r="AK27" s="198">
        <v>-2.91</v>
      </c>
      <c r="AL27" s="198">
        <v>0</v>
      </c>
      <c r="AM27" s="198">
        <v>0</v>
      </c>
      <c r="AN27" s="198">
        <v>0</v>
      </c>
      <c r="AO27" s="198">
        <v>17.84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0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9.61</v>
      </c>
      <c r="AJ28" s="198">
        <v>0</v>
      </c>
      <c r="AK28" s="198">
        <v>-2.91</v>
      </c>
      <c r="AL28" s="198">
        <v>0</v>
      </c>
      <c r="AM28" s="198">
        <v>0</v>
      </c>
      <c r="AN28" s="198">
        <v>0</v>
      </c>
      <c r="AO28" s="198">
        <v>17.84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0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9.61</v>
      </c>
      <c r="AJ29" s="198">
        <v>0</v>
      </c>
      <c r="AK29" s="198">
        <v>-2.91</v>
      </c>
      <c r="AL29" s="198">
        <v>0</v>
      </c>
      <c r="AM29" s="198">
        <v>0</v>
      </c>
      <c r="AN29" s="198">
        <v>0</v>
      </c>
      <c r="AO29" s="198">
        <v>17.84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0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9.61</v>
      </c>
      <c r="AJ30" s="198">
        <v>0</v>
      </c>
      <c r="AK30" s="198">
        <v>-2.91</v>
      </c>
      <c r="AL30" s="198">
        <v>0</v>
      </c>
      <c r="AM30" s="198">
        <v>0</v>
      </c>
      <c r="AN30" s="198">
        <v>0</v>
      </c>
      <c r="AO30" s="198">
        <v>17.84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0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9.61</v>
      </c>
      <c r="AJ31" s="198">
        <v>0</v>
      </c>
      <c r="AK31" s="198">
        <v>-2.86</v>
      </c>
      <c r="AL31" s="198">
        <v>0</v>
      </c>
      <c r="AM31" s="198">
        <v>0</v>
      </c>
      <c r="AN31" s="198">
        <v>0</v>
      </c>
      <c r="AO31" s="198">
        <v>17.84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0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9.61</v>
      </c>
      <c r="AJ32" s="198">
        <v>0</v>
      </c>
      <c r="AK32" s="198">
        <v>-2.86</v>
      </c>
      <c r="AL32" s="198">
        <v>0</v>
      </c>
      <c r="AM32" s="198">
        <v>0</v>
      </c>
      <c r="AN32" s="198">
        <v>0</v>
      </c>
      <c r="AO32" s="198">
        <v>17.84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0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9.61</v>
      </c>
      <c r="AJ33" s="198">
        <v>0</v>
      </c>
      <c r="AK33" s="198">
        <v>-2.86</v>
      </c>
      <c r="AL33" s="198">
        <v>0</v>
      </c>
      <c r="AM33" s="198">
        <v>0</v>
      </c>
      <c r="AN33" s="198">
        <v>0</v>
      </c>
      <c r="AO33" s="198">
        <v>17.84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0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9.61</v>
      </c>
      <c r="AJ34" s="198">
        <v>0</v>
      </c>
      <c r="AK34" s="198">
        <v>-2.86</v>
      </c>
      <c r="AL34" s="198">
        <v>0</v>
      </c>
      <c r="AM34" s="198">
        <v>0</v>
      </c>
      <c r="AN34" s="198">
        <v>0</v>
      </c>
      <c r="AO34" s="198">
        <v>17.84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0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9.61</v>
      </c>
      <c r="AJ35" s="198">
        <v>0</v>
      </c>
      <c r="AK35" s="198">
        <v>-2.91</v>
      </c>
      <c r="AL35" s="198">
        <v>0</v>
      </c>
      <c r="AM35" s="198">
        <v>0</v>
      </c>
      <c r="AN35" s="198">
        <v>0</v>
      </c>
      <c r="AO35" s="198">
        <v>17.84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0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9.61</v>
      </c>
      <c r="AJ36" s="198">
        <v>0</v>
      </c>
      <c r="AK36" s="198">
        <v>-2.91</v>
      </c>
      <c r="AL36" s="198">
        <v>0</v>
      </c>
      <c r="AM36" s="198">
        <v>0</v>
      </c>
      <c r="AN36" s="198">
        <v>0</v>
      </c>
      <c r="AO36" s="198">
        <v>17.84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0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9.61</v>
      </c>
      <c r="AJ37" s="198">
        <v>0</v>
      </c>
      <c r="AK37" s="198">
        <v>-3</v>
      </c>
      <c r="AL37" s="198">
        <v>0</v>
      </c>
      <c r="AM37" s="198">
        <v>0</v>
      </c>
      <c r="AN37" s="198">
        <v>0</v>
      </c>
      <c r="AO37" s="198">
        <v>17.84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0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9.61</v>
      </c>
      <c r="AJ38" s="198">
        <v>0</v>
      </c>
      <c r="AK38" s="198">
        <v>0</v>
      </c>
      <c r="AL38" s="198">
        <v>0</v>
      </c>
      <c r="AM38" s="198">
        <v>0</v>
      </c>
      <c r="AN38" s="198">
        <v>0</v>
      </c>
      <c r="AO38" s="198">
        <v>17.84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0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10.06</v>
      </c>
      <c r="AJ39" s="198">
        <v>0</v>
      </c>
      <c r="AK39" s="198">
        <v>0</v>
      </c>
      <c r="AL39" s="198">
        <v>0</v>
      </c>
      <c r="AM39" s="198">
        <v>0</v>
      </c>
      <c r="AN39" s="198">
        <v>0</v>
      </c>
      <c r="AO39" s="198">
        <v>17.84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0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10.06</v>
      </c>
      <c r="AJ40" s="198">
        <v>0</v>
      </c>
      <c r="AK40" s="198">
        <v>0</v>
      </c>
      <c r="AL40" s="198">
        <v>0</v>
      </c>
      <c r="AM40" s="198">
        <v>0</v>
      </c>
      <c r="AN40" s="198">
        <v>0</v>
      </c>
      <c r="AO40" s="198">
        <v>17.84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0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10.06</v>
      </c>
      <c r="AJ41" s="198">
        <v>0</v>
      </c>
      <c r="AK41" s="198">
        <v>0</v>
      </c>
      <c r="AL41" s="198">
        <v>0</v>
      </c>
      <c r="AM41" s="198">
        <v>0</v>
      </c>
      <c r="AN41" s="198">
        <v>0</v>
      </c>
      <c r="AO41" s="198">
        <v>17.84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0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10.06</v>
      </c>
      <c r="AJ42" s="198">
        <v>0</v>
      </c>
      <c r="AK42" s="198">
        <v>0</v>
      </c>
      <c r="AL42" s="198">
        <v>0</v>
      </c>
      <c r="AM42" s="198">
        <v>0</v>
      </c>
      <c r="AN42" s="198">
        <v>0</v>
      </c>
      <c r="AO42" s="198">
        <v>17.84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0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10.06</v>
      </c>
      <c r="AJ43" s="198">
        <v>0</v>
      </c>
      <c r="AK43" s="198">
        <v>0.13</v>
      </c>
      <c r="AL43" s="198">
        <v>0</v>
      </c>
      <c r="AM43" s="198">
        <v>0</v>
      </c>
      <c r="AN43" s="198">
        <v>0</v>
      </c>
      <c r="AO43" s="198">
        <v>17.84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0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10.06</v>
      </c>
      <c r="AJ44" s="198">
        <v>0</v>
      </c>
      <c r="AK44" s="198">
        <v>0.13</v>
      </c>
      <c r="AL44" s="198">
        <v>0</v>
      </c>
      <c r="AM44" s="198">
        <v>0</v>
      </c>
      <c r="AN44" s="198">
        <v>0</v>
      </c>
      <c r="AO44" s="198">
        <v>17.84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0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10.06</v>
      </c>
      <c r="AJ45" s="198">
        <v>0</v>
      </c>
      <c r="AK45" s="198">
        <v>0.13</v>
      </c>
      <c r="AL45" s="198">
        <v>0</v>
      </c>
      <c r="AM45" s="198">
        <v>0</v>
      </c>
      <c r="AN45" s="198">
        <v>0</v>
      </c>
      <c r="AO45" s="198">
        <v>17.84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0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10.88</v>
      </c>
      <c r="AJ46" s="198">
        <v>0</v>
      </c>
      <c r="AK46" s="198">
        <v>0.13</v>
      </c>
      <c r="AL46" s="198">
        <v>0</v>
      </c>
      <c r="AM46" s="198">
        <v>0</v>
      </c>
      <c r="AN46" s="198">
        <v>0</v>
      </c>
      <c r="AO46" s="198">
        <v>17.84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0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10.54</v>
      </c>
      <c r="AJ47" s="198">
        <v>0</v>
      </c>
      <c r="AK47" s="198">
        <v>0.13</v>
      </c>
      <c r="AL47" s="198">
        <v>0</v>
      </c>
      <c r="AM47" s="198">
        <v>0</v>
      </c>
      <c r="AN47" s="198">
        <v>0</v>
      </c>
      <c r="AO47" s="198">
        <v>17.84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0</v>
      </c>
      <c r="AD48" s="198">
        <v>0</v>
      </c>
      <c r="AE48" s="198">
        <v>0</v>
      </c>
      <c r="AF48" s="198">
        <v>0</v>
      </c>
      <c r="AG48" s="198">
        <v>0</v>
      </c>
      <c r="AH48" s="198">
        <v>0</v>
      </c>
      <c r="AI48" s="198">
        <v>10.54</v>
      </c>
      <c r="AJ48" s="198">
        <v>0</v>
      </c>
      <c r="AK48" s="198">
        <v>0.13</v>
      </c>
      <c r="AL48" s="198">
        <v>0</v>
      </c>
      <c r="AM48" s="198">
        <v>0</v>
      </c>
      <c r="AN48" s="198">
        <v>0</v>
      </c>
      <c r="AO48" s="198">
        <v>17.84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0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10.54</v>
      </c>
      <c r="AJ49" s="198">
        <v>0</v>
      </c>
      <c r="AK49" s="198">
        <v>0.13</v>
      </c>
      <c r="AL49" s="198">
        <v>0</v>
      </c>
      <c r="AM49" s="198">
        <v>0</v>
      </c>
      <c r="AN49" s="198">
        <v>0</v>
      </c>
      <c r="AO49" s="198">
        <v>17.84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0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10.54</v>
      </c>
      <c r="AJ50" s="198">
        <v>0</v>
      </c>
      <c r="AK50" s="198">
        <v>0.13</v>
      </c>
      <c r="AL50" s="198">
        <v>0</v>
      </c>
      <c r="AM50" s="198">
        <v>0</v>
      </c>
      <c r="AN50" s="198">
        <v>0</v>
      </c>
      <c r="AO50" s="198">
        <v>17.84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0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11.21</v>
      </c>
      <c r="AJ51" s="198">
        <v>0</v>
      </c>
      <c r="AK51" s="198">
        <v>0.31</v>
      </c>
      <c r="AL51" s="198">
        <v>0</v>
      </c>
      <c r="AM51" s="198">
        <v>0</v>
      </c>
      <c r="AN51" s="198">
        <v>0</v>
      </c>
      <c r="AO51" s="198">
        <v>17.11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0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10.88</v>
      </c>
      <c r="AJ52" s="198">
        <v>0</v>
      </c>
      <c r="AK52" s="198">
        <v>0.31</v>
      </c>
      <c r="AL52" s="198">
        <v>0</v>
      </c>
      <c r="AM52" s="198">
        <v>0</v>
      </c>
      <c r="AN52" s="198">
        <v>0</v>
      </c>
      <c r="AO52" s="198">
        <v>17.11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0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10.88</v>
      </c>
      <c r="AJ53" s="198">
        <v>0</v>
      </c>
      <c r="AK53" s="198">
        <v>0.31</v>
      </c>
      <c r="AL53" s="198">
        <v>0</v>
      </c>
      <c r="AM53" s="198">
        <v>0</v>
      </c>
      <c r="AN53" s="198">
        <v>0</v>
      </c>
      <c r="AO53" s="198">
        <v>17.11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0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10.88</v>
      </c>
      <c r="AJ54" s="198">
        <v>0</v>
      </c>
      <c r="AK54" s="198">
        <v>0.31</v>
      </c>
      <c r="AL54" s="198">
        <v>0</v>
      </c>
      <c r="AM54" s="198">
        <v>0</v>
      </c>
      <c r="AN54" s="198">
        <v>0</v>
      </c>
      <c r="AO54" s="198">
        <v>17.11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0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11.21</v>
      </c>
      <c r="AJ55" s="198">
        <v>0</v>
      </c>
      <c r="AK55" s="198">
        <v>0.31</v>
      </c>
      <c r="AL55" s="198">
        <v>0</v>
      </c>
      <c r="AM55" s="198">
        <v>0</v>
      </c>
      <c r="AN55" s="198">
        <v>0</v>
      </c>
      <c r="AO55" s="198">
        <v>17.11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0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10.88</v>
      </c>
      <c r="AJ56" s="198">
        <v>0</v>
      </c>
      <c r="AK56" s="198">
        <v>0.31</v>
      </c>
      <c r="AL56" s="198">
        <v>0</v>
      </c>
      <c r="AM56" s="198">
        <v>0</v>
      </c>
      <c r="AN56" s="198">
        <v>0</v>
      </c>
      <c r="AO56" s="198">
        <v>17.11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0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11.21</v>
      </c>
      <c r="AJ57" s="198">
        <v>0</v>
      </c>
      <c r="AK57" s="198">
        <v>0.31</v>
      </c>
      <c r="AL57" s="198">
        <v>0</v>
      </c>
      <c r="AM57" s="198">
        <v>0</v>
      </c>
      <c r="AN57" s="198">
        <v>0</v>
      </c>
      <c r="AO57" s="198">
        <v>17.11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0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10.88</v>
      </c>
      <c r="AJ58" s="198">
        <v>0</v>
      </c>
      <c r="AK58" s="198">
        <v>0.31</v>
      </c>
      <c r="AL58" s="198">
        <v>0</v>
      </c>
      <c r="AM58" s="198">
        <v>0</v>
      </c>
      <c r="AN58" s="198">
        <v>0</v>
      </c>
      <c r="AO58" s="198">
        <v>17.11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0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10.88</v>
      </c>
      <c r="AJ59" s="198">
        <v>0</v>
      </c>
      <c r="AK59" s="198">
        <v>0.31</v>
      </c>
      <c r="AL59" s="198">
        <v>0</v>
      </c>
      <c r="AM59" s="198">
        <v>0</v>
      </c>
      <c r="AN59" s="198">
        <v>0</v>
      </c>
      <c r="AO59" s="198">
        <v>17.11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0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10.88</v>
      </c>
      <c r="AJ60" s="198">
        <v>0</v>
      </c>
      <c r="AK60" s="198">
        <v>0.31</v>
      </c>
      <c r="AL60" s="198">
        <v>0</v>
      </c>
      <c r="AM60" s="198">
        <v>0</v>
      </c>
      <c r="AN60" s="198">
        <v>0</v>
      </c>
      <c r="AO60" s="198">
        <v>17.11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0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11.21</v>
      </c>
      <c r="AJ61" s="198">
        <v>0</v>
      </c>
      <c r="AK61" s="198">
        <v>0.31</v>
      </c>
      <c r="AL61" s="198">
        <v>0</v>
      </c>
      <c r="AM61" s="198">
        <v>0</v>
      </c>
      <c r="AN61" s="198">
        <v>0</v>
      </c>
      <c r="AO61" s="198">
        <v>17.11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0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11.21</v>
      </c>
      <c r="AJ62" s="198">
        <v>0</v>
      </c>
      <c r="AK62" s="198">
        <v>0.31</v>
      </c>
      <c r="AL62" s="198">
        <v>0</v>
      </c>
      <c r="AM62" s="198">
        <v>0</v>
      </c>
      <c r="AN62" s="198">
        <v>0</v>
      </c>
      <c r="AO62" s="198">
        <v>17.11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0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11.04</v>
      </c>
      <c r="AJ63" s="198">
        <v>0</v>
      </c>
      <c r="AK63" s="198">
        <v>0.31</v>
      </c>
      <c r="AL63" s="198">
        <v>0</v>
      </c>
      <c r="AM63" s="198">
        <v>0</v>
      </c>
      <c r="AN63" s="198">
        <v>0</v>
      </c>
      <c r="AO63" s="198">
        <v>17.11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0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11.21</v>
      </c>
      <c r="AJ64" s="198">
        <v>0</v>
      </c>
      <c r="AK64" s="198">
        <v>0.31</v>
      </c>
      <c r="AL64" s="198">
        <v>0</v>
      </c>
      <c r="AM64" s="198">
        <v>0</v>
      </c>
      <c r="AN64" s="198">
        <v>0</v>
      </c>
      <c r="AO64" s="198">
        <v>17.11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0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11.21</v>
      </c>
      <c r="AJ65" s="198">
        <v>0</v>
      </c>
      <c r="AK65" s="198">
        <v>0.31</v>
      </c>
      <c r="AL65" s="198">
        <v>0</v>
      </c>
      <c r="AM65" s="198">
        <v>0</v>
      </c>
      <c r="AN65" s="198">
        <v>0</v>
      </c>
      <c r="AO65" s="198">
        <v>17.11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0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11.21</v>
      </c>
      <c r="AJ66" s="198">
        <v>0</v>
      </c>
      <c r="AK66" s="198">
        <v>0.31</v>
      </c>
      <c r="AL66" s="198">
        <v>0</v>
      </c>
      <c r="AM66" s="198">
        <v>0</v>
      </c>
      <c r="AN66" s="198">
        <v>0</v>
      </c>
      <c r="AO66" s="198">
        <v>17.11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0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11.21</v>
      </c>
      <c r="AJ67" s="198">
        <v>0</v>
      </c>
      <c r="AK67" s="198">
        <v>-2.4500000000000002</v>
      </c>
      <c r="AL67" s="198">
        <v>0</v>
      </c>
      <c r="AM67" s="198">
        <v>0</v>
      </c>
      <c r="AN67" s="198">
        <v>0</v>
      </c>
      <c r="AO67" s="198">
        <v>17.11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0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11.21</v>
      </c>
      <c r="AJ68" s="198">
        <v>0</v>
      </c>
      <c r="AK68" s="198">
        <v>-2.4500000000000002</v>
      </c>
      <c r="AL68" s="198">
        <v>0</v>
      </c>
      <c r="AM68" s="198">
        <v>0</v>
      </c>
      <c r="AN68" s="198">
        <v>0</v>
      </c>
      <c r="AO68" s="198">
        <v>17.11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0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11.21</v>
      </c>
      <c r="AJ69" s="198">
        <v>0</v>
      </c>
      <c r="AK69" s="198">
        <v>-2.4500000000000002</v>
      </c>
      <c r="AL69" s="198">
        <v>0</v>
      </c>
      <c r="AM69" s="198">
        <v>0</v>
      </c>
      <c r="AN69" s="198">
        <v>0</v>
      </c>
      <c r="AO69" s="198">
        <v>17.11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0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11.21</v>
      </c>
      <c r="AJ70" s="198">
        <v>0</v>
      </c>
      <c r="AK70" s="198">
        <v>-2.4500000000000002</v>
      </c>
      <c r="AL70" s="198">
        <v>0</v>
      </c>
      <c r="AM70" s="198">
        <v>0</v>
      </c>
      <c r="AN70" s="198">
        <v>0</v>
      </c>
      <c r="AO70" s="198">
        <v>17.11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0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11.21</v>
      </c>
      <c r="AJ71" s="198">
        <v>0</v>
      </c>
      <c r="AK71" s="198">
        <v>-2.59</v>
      </c>
      <c r="AL71" s="198">
        <v>0</v>
      </c>
      <c r="AM71" s="198">
        <v>0</v>
      </c>
      <c r="AN71" s="198">
        <v>0</v>
      </c>
      <c r="AO71" s="198">
        <v>17.11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0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11.21</v>
      </c>
      <c r="AJ72" s="198">
        <v>0</v>
      </c>
      <c r="AK72" s="198">
        <v>-2.59</v>
      </c>
      <c r="AL72" s="198">
        <v>0</v>
      </c>
      <c r="AM72" s="198">
        <v>0</v>
      </c>
      <c r="AN72" s="198">
        <v>0</v>
      </c>
      <c r="AO72" s="198">
        <v>17.11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0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11.21</v>
      </c>
      <c r="AJ73" s="198">
        <v>0</v>
      </c>
      <c r="AK73" s="198">
        <v>-2.59</v>
      </c>
      <c r="AL73" s="198">
        <v>0</v>
      </c>
      <c r="AM73" s="198">
        <v>0</v>
      </c>
      <c r="AN73" s="198">
        <v>0</v>
      </c>
      <c r="AO73" s="198">
        <v>17.11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0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11.21</v>
      </c>
      <c r="AJ74" s="198">
        <v>0</v>
      </c>
      <c r="AK74" s="198">
        <v>-2.59</v>
      </c>
      <c r="AL74" s="198">
        <v>0</v>
      </c>
      <c r="AM74" s="198">
        <v>0</v>
      </c>
      <c r="AN74" s="198">
        <v>0</v>
      </c>
      <c r="AO74" s="198">
        <v>17.11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0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10.88</v>
      </c>
      <c r="AJ75" s="198">
        <v>0</v>
      </c>
      <c r="AK75" s="198">
        <v>-2.59</v>
      </c>
      <c r="AL75" s="198">
        <v>0</v>
      </c>
      <c r="AM75" s="198">
        <v>0</v>
      </c>
      <c r="AN75" s="198">
        <v>0</v>
      </c>
      <c r="AO75" s="198">
        <v>17.84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0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10.88</v>
      </c>
      <c r="AJ76" s="198">
        <v>0</v>
      </c>
      <c r="AK76" s="198">
        <v>-2.59</v>
      </c>
      <c r="AL76" s="198">
        <v>0</v>
      </c>
      <c r="AM76" s="198">
        <v>0</v>
      </c>
      <c r="AN76" s="198">
        <v>0</v>
      </c>
      <c r="AO76" s="198">
        <v>17.84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0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10.88</v>
      </c>
      <c r="AJ77" s="198">
        <v>0</v>
      </c>
      <c r="AK77" s="198">
        <v>-2.59</v>
      </c>
      <c r="AL77" s="198">
        <v>0</v>
      </c>
      <c r="AM77" s="198">
        <v>0</v>
      </c>
      <c r="AN77" s="198">
        <v>0</v>
      </c>
      <c r="AO77" s="198">
        <v>17.84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0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10.88</v>
      </c>
      <c r="AJ78" s="198">
        <v>0</v>
      </c>
      <c r="AK78" s="198">
        <v>-2.59</v>
      </c>
      <c r="AL78" s="198">
        <v>0</v>
      </c>
      <c r="AM78" s="198">
        <v>0</v>
      </c>
      <c r="AN78" s="198">
        <v>0</v>
      </c>
      <c r="AO78" s="198">
        <v>17.84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0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11.21</v>
      </c>
      <c r="AJ79" s="198">
        <v>0</v>
      </c>
      <c r="AK79" s="198">
        <v>-2.59</v>
      </c>
      <c r="AL79" s="198">
        <v>0</v>
      </c>
      <c r="AM79" s="198">
        <v>0</v>
      </c>
      <c r="AN79" s="198">
        <v>0</v>
      </c>
      <c r="AO79" s="198">
        <v>17.84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0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11.21</v>
      </c>
      <c r="AJ80" s="198">
        <v>0</v>
      </c>
      <c r="AK80" s="198">
        <v>-2.59</v>
      </c>
      <c r="AL80" s="198">
        <v>0</v>
      </c>
      <c r="AM80" s="198">
        <v>0</v>
      </c>
      <c r="AN80" s="198">
        <v>0</v>
      </c>
      <c r="AO80" s="198">
        <v>17.84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0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11.21</v>
      </c>
      <c r="AJ81" s="198">
        <v>0</v>
      </c>
      <c r="AK81" s="198">
        <v>-2.59</v>
      </c>
      <c r="AL81" s="198">
        <v>0</v>
      </c>
      <c r="AM81" s="198">
        <v>0</v>
      </c>
      <c r="AN81" s="198">
        <v>0</v>
      </c>
      <c r="AO81" s="198">
        <v>17.84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0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11.21</v>
      </c>
      <c r="AJ82" s="198">
        <v>0</v>
      </c>
      <c r="AK82" s="198">
        <v>-2.59</v>
      </c>
      <c r="AL82" s="198">
        <v>0</v>
      </c>
      <c r="AM82" s="198">
        <v>0</v>
      </c>
      <c r="AN82" s="198">
        <v>0</v>
      </c>
      <c r="AO82" s="198">
        <v>17.84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0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11.21</v>
      </c>
      <c r="AJ83" s="198">
        <v>0</v>
      </c>
      <c r="AK83" s="198">
        <v>-2.73</v>
      </c>
      <c r="AL83" s="198">
        <v>0</v>
      </c>
      <c r="AM83" s="198">
        <v>0</v>
      </c>
      <c r="AN83" s="198">
        <v>0</v>
      </c>
      <c r="AO83" s="198">
        <v>17.84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0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11.21</v>
      </c>
      <c r="AJ84" s="198">
        <v>0</v>
      </c>
      <c r="AK84" s="198">
        <v>-2.73</v>
      </c>
      <c r="AL84" s="198">
        <v>0</v>
      </c>
      <c r="AM84" s="198">
        <v>0</v>
      </c>
      <c r="AN84" s="198">
        <v>0</v>
      </c>
      <c r="AO84" s="198">
        <v>17.84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0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11.21</v>
      </c>
      <c r="AJ85" s="198">
        <v>0</v>
      </c>
      <c r="AK85" s="198">
        <v>-2.73</v>
      </c>
      <c r="AL85" s="198">
        <v>0</v>
      </c>
      <c r="AM85" s="198">
        <v>0</v>
      </c>
      <c r="AN85" s="198">
        <v>0</v>
      </c>
      <c r="AO85" s="198">
        <v>17.84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0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11.21</v>
      </c>
      <c r="AJ86" s="198">
        <v>0</v>
      </c>
      <c r="AK86" s="198">
        <v>-2.73</v>
      </c>
      <c r="AL86" s="198">
        <v>0</v>
      </c>
      <c r="AM86" s="198">
        <v>0</v>
      </c>
      <c r="AN86" s="198">
        <v>0</v>
      </c>
      <c r="AO86" s="198">
        <v>17.84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0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11.21</v>
      </c>
      <c r="AJ87" s="198">
        <v>0</v>
      </c>
      <c r="AK87" s="198">
        <v>-2.73</v>
      </c>
      <c r="AL87" s="198">
        <v>0</v>
      </c>
      <c r="AM87" s="198">
        <v>0</v>
      </c>
      <c r="AN87" s="198">
        <v>0</v>
      </c>
      <c r="AO87" s="198">
        <v>17.84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0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11.21</v>
      </c>
      <c r="AJ88" s="198">
        <v>0</v>
      </c>
      <c r="AK88" s="198">
        <v>-2.73</v>
      </c>
      <c r="AL88" s="198">
        <v>0</v>
      </c>
      <c r="AM88" s="198">
        <v>0</v>
      </c>
      <c r="AN88" s="198">
        <v>0</v>
      </c>
      <c r="AO88" s="198">
        <v>17.84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0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11.21</v>
      </c>
      <c r="AJ89" s="198">
        <v>0</v>
      </c>
      <c r="AK89" s="198">
        <v>-2.73</v>
      </c>
      <c r="AL89" s="198">
        <v>0</v>
      </c>
      <c r="AM89" s="198">
        <v>0</v>
      </c>
      <c r="AN89" s="198">
        <v>0</v>
      </c>
      <c r="AO89" s="198">
        <v>17.84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0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11.21</v>
      </c>
      <c r="AJ90" s="198">
        <v>0</v>
      </c>
      <c r="AK90" s="198">
        <v>-2.73</v>
      </c>
      <c r="AL90" s="198">
        <v>0</v>
      </c>
      <c r="AM90" s="198">
        <v>0</v>
      </c>
      <c r="AN90" s="198">
        <v>0</v>
      </c>
      <c r="AO90" s="198">
        <v>17.84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0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11.21</v>
      </c>
      <c r="AJ91" s="198">
        <v>0</v>
      </c>
      <c r="AK91" s="198">
        <v>-2.86</v>
      </c>
      <c r="AL91" s="198">
        <v>0</v>
      </c>
      <c r="AM91" s="198">
        <v>0</v>
      </c>
      <c r="AN91" s="198">
        <v>0</v>
      </c>
      <c r="AO91" s="198">
        <v>17.84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0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11.21</v>
      </c>
      <c r="AJ92" s="198">
        <v>0</v>
      </c>
      <c r="AK92" s="198">
        <v>-2.86</v>
      </c>
      <c r="AL92" s="198">
        <v>0</v>
      </c>
      <c r="AM92" s="198">
        <v>0</v>
      </c>
      <c r="AN92" s="198">
        <v>0</v>
      </c>
      <c r="AO92" s="198">
        <v>17.84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0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11.21</v>
      </c>
      <c r="AJ93" s="198">
        <v>0</v>
      </c>
      <c r="AK93" s="198">
        <v>-2.86</v>
      </c>
      <c r="AL93" s="198">
        <v>0</v>
      </c>
      <c r="AM93" s="198">
        <v>0</v>
      </c>
      <c r="AN93" s="198">
        <v>0</v>
      </c>
      <c r="AO93" s="198">
        <v>17.84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0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11.21</v>
      </c>
      <c r="AJ94" s="198">
        <v>0</v>
      </c>
      <c r="AK94" s="198">
        <v>-2.86</v>
      </c>
      <c r="AL94" s="198">
        <v>0</v>
      </c>
      <c r="AM94" s="198">
        <v>0</v>
      </c>
      <c r="AN94" s="198">
        <v>0</v>
      </c>
      <c r="AO94" s="198">
        <v>17.84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0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7.58</v>
      </c>
      <c r="AJ95" s="198">
        <v>0</v>
      </c>
      <c r="AK95" s="198">
        <v>-2.86</v>
      </c>
      <c r="AL95" s="198">
        <v>0</v>
      </c>
      <c r="AM95" s="198">
        <v>0</v>
      </c>
      <c r="AN95" s="198">
        <v>0</v>
      </c>
      <c r="AO95" s="198">
        <v>17.84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0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7.58</v>
      </c>
      <c r="AJ96" s="198">
        <v>0</v>
      </c>
      <c r="AK96" s="198">
        <v>-2.86</v>
      </c>
      <c r="AL96" s="198">
        <v>0</v>
      </c>
      <c r="AM96" s="198">
        <v>0</v>
      </c>
      <c r="AN96" s="198">
        <v>0</v>
      </c>
      <c r="AO96" s="198">
        <v>17.84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0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6.36</v>
      </c>
      <c r="AJ97" s="198">
        <v>0</v>
      </c>
      <c r="AK97" s="198">
        <v>-2.86</v>
      </c>
      <c r="AL97" s="198">
        <v>0</v>
      </c>
      <c r="AM97" s="198">
        <v>0</v>
      </c>
      <c r="AN97" s="198">
        <v>0</v>
      </c>
      <c r="AO97" s="198">
        <v>17.84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0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11.21</v>
      </c>
      <c r="AJ98" s="198">
        <v>0</v>
      </c>
      <c r="AK98" s="198">
        <v>-1.9</v>
      </c>
      <c r="AL98" s="198">
        <v>0</v>
      </c>
      <c r="AM98" s="198">
        <v>0</v>
      </c>
      <c r="AN98" s="198">
        <v>0</v>
      </c>
      <c r="AO98" s="198">
        <v>17.84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0.24961500000000034</v>
      </c>
      <c r="AJ99">
        <f t="shared" si="0"/>
        <v>0</v>
      </c>
      <c r="AK99">
        <f t="shared" si="0"/>
        <v>-4.0377500000000018E-2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0.42377999999999921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2.08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49.7</v>
      </c>
      <c r="AJ3" s="198">
        <v>0</v>
      </c>
      <c r="AK3" s="198">
        <v>3.47</v>
      </c>
      <c r="AL3" s="198">
        <v>0</v>
      </c>
      <c r="AM3" s="198">
        <v>0</v>
      </c>
      <c r="AN3" s="198">
        <v>0</v>
      </c>
      <c r="AO3" s="198">
        <v>95.06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2.4500000000000002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49.7</v>
      </c>
      <c r="AJ4" s="198">
        <v>0</v>
      </c>
      <c r="AK4" s="198">
        <v>3.47</v>
      </c>
      <c r="AL4" s="198">
        <v>0</v>
      </c>
      <c r="AM4" s="198">
        <v>0</v>
      </c>
      <c r="AN4" s="198">
        <v>0</v>
      </c>
      <c r="AO4" s="198">
        <v>95.06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2.08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49.7</v>
      </c>
      <c r="AJ5" s="198">
        <v>0</v>
      </c>
      <c r="AK5" s="198">
        <v>3.47</v>
      </c>
      <c r="AL5" s="198">
        <v>0</v>
      </c>
      <c r="AM5" s="198">
        <v>0</v>
      </c>
      <c r="AN5" s="198">
        <v>0</v>
      </c>
      <c r="AO5" s="198">
        <v>95.06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2.08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49.7</v>
      </c>
      <c r="AJ6" s="198">
        <v>0</v>
      </c>
      <c r="AK6" s="198">
        <v>3.47</v>
      </c>
      <c r="AL6" s="198">
        <v>0</v>
      </c>
      <c r="AM6" s="198">
        <v>0</v>
      </c>
      <c r="AN6" s="198">
        <v>0</v>
      </c>
      <c r="AO6" s="198">
        <v>95.06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2.08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49.7</v>
      </c>
      <c r="AJ7" s="198">
        <v>0</v>
      </c>
      <c r="AK7" s="198">
        <v>3.47</v>
      </c>
      <c r="AL7" s="198">
        <v>0</v>
      </c>
      <c r="AM7" s="198">
        <v>0</v>
      </c>
      <c r="AN7" s="198">
        <v>0</v>
      </c>
      <c r="AO7" s="198">
        <v>95.06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2.08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49.7</v>
      </c>
      <c r="AJ8" s="198">
        <v>0</v>
      </c>
      <c r="AK8" s="198">
        <v>3.21</v>
      </c>
      <c r="AL8" s="198">
        <v>0</v>
      </c>
      <c r="AM8" s="198">
        <v>0</v>
      </c>
      <c r="AN8" s="198">
        <v>0</v>
      </c>
      <c r="AO8" s="198">
        <v>95.06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2.08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51.43</v>
      </c>
      <c r="AJ9" s="198">
        <v>0</v>
      </c>
      <c r="AK9" s="198">
        <v>3.39</v>
      </c>
      <c r="AL9" s="198">
        <v>0</v>
      </c>
      <c r="AM9" s="198">
        <v>0</v>
      </c>
      <c r="AN9" s="198">
        <v>0</v>
      </c>
      <c r="AO9" s="198">
        <v>95.06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2.08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49.7</v>
      </c>
      <c r="AJ10" s="198">
        <v>0</v>
      </c>
      <c r="AK10" s="198">
        <v>3.47</v>
      </c>
      <c r="AL10" s="198">
        <v>0</v>
      </c>
      <c r="AM10" s="198">
        <v>0</v>
      </c>
      <c r="AN10" s="198">
        <v>0</v>
      </c>
      <c r="AO10" s="198">
        <v>95.06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2.08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49.12</v>
      </c>
      <c r="AJ11" s="198">
        <v>0</v>
      </c>
      <c r="AK11" s="198">
        <v>3.39</v>
      </c>
      <c r="AL11" s="198">
        <v>0</v>
      </c>
      <c r="AM11" s="198">
        <v>0</v>
      </c>
      <c r="AN11" s="198">
        <v>0</v>
      </c>
      <c r="AO11" s="198">
        <v>95.06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2.08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49.12</v>
      </c>
      <c r="AJ12" s="198">
        <v>0</v>
      </c>
      <c r="AK12" s="198">
        <v>3.39</v>
      </c>
      <c r="AL12" s="198">
        <v>0</v>
      </c>
      <c r="AM12" s="198">
        <v>0</v>
      </c>
      <c r="AN12" s="198">
        <v>0</v>
      </c>
      <c r="AO12" s="198">
        <v>95.06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2.08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49.12</v>
      </c>
      <c r="AJ13" s="198">
        <v>0</v>
      </c>
      <c r="AK13" s="198">
        <v>3.47</v>
      </c>
      <c r="AL13" s="198">
        <v>0</v>
      </c>
      <c r="AM13" s="198">
        <v>0</v>
      </c>
      <c r="AN13" s="198">
        <v>0</v>
      </c>
      <c r="AO13" s="198">
        <v>95.06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2.08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49.12</v>
      </c>
      <c r="AJ14" s="198">
        <v>0</v>
      </c>
      <c r="AK14" s="198">
        <v>3.21</v>
      </c>
      <c r="AL14" s="198">
        <v>0</v>
      </c>
      <c r="AM14" s="198">
        <v>0</v>
      </c>
      <c r="AN14" s="198">
        <v>0</v>
      </c>
      <c r="AO14" s="198">
        <v>95.06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2.08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51.43</v>
      </c>
      <c r="AJ15" s="198">
        <v>0</v>
      </c>
      <c r="AK15" s="198">
        <v>3.39</v>
      </c>
      <c r="AL15" s="198">
        <v>0</v>
      </c>
      <c r="AM15" s="198">
        <v>0</v>
      </c>
      <c r="AN15" s="198">
        <v>0</v>
      </c>
      <c r="AO15" s="198">
        <v>95.06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2.08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49.12</v>
      </c>
      <c r="AJ16" s="198">
        <v>0</v>
      </c>
      <c r="AK16" s="198">
        <v>3.39</v>
      </c>
      <c r="AL16" s="198">
        <v>0</v>
      </c>
      <c r="AM16" s="198">
        <v>0</v>
      </c>
      <c r="AN16" s="198">
        <v>0</v>
      </c>
      <c r="AO16" s="198">
        <v>95.06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2.08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49.12</v>
      </c>
      <c r="AJ17" s="198">
        <v>0</v>
      </c>
      <c r="AK17" s="198">
        <v>3.39</v>
      </c>
      <c r="AL17" s="198">
        <v>0</v>
      </c>
      <c r="AM17" s="198">
        <v>0</v>
      </c>
      <c r="AN17" s="198">
        <v>0</v>
      </c>
      <c r="AO17" s="198">
        <v>95.06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2.08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49.12</v>
      </c>
      <c r="AJ18" s="198">
        <v>0</v>
      </c>
      <c r="AK18" s="198">
        <v>3.39</v>
      </c>
      <c r="AL18" s="198">
        <v>0</v>
      </c>
      <c r="AM18" s="198">
        <v>0</v>
      </c>
      <c r="AN18" s="198">
        <v>0</v>
      </c>
      <c r="AO18" s="198">
        <v>95.06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2.08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49.12</v>
      </c>
      <c r="AJ19" s="198">
        <v>0</v>
      </c>
      <c r="AK19" s="198">
        <v>3.04</v>
      </c>
      <c r="AL19" s="198">
        <v>0</v>
      </c>
      <c r="AM19" s="198">
        <v>0</v>
      </c>
      <c r="AN19" s="198">
        <v>0</v>
      </c>
      <c r="AO19" s="198">
        <v>95.06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2.08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49.12</v>
      </c>
      <c r="AJ20" s="198">
        <v>0</v>
      </c>
      <c r="AK20" s="198">
        <v>3.04</v>
      </c>
      <c r="AL20" s="198">
        <v>0</v>
      </c>
      <c r="AM20" s="198">
        <v>0</v>
      </c>
      <c r="AN20" s="198">
        <v>0</v>
      </c>
      <c r="AO20" s="198">
        <v>95.06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2.08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51.43</v>
      </c>
      <c r="AJ21" s="198">
        <v>0</v>
      </c>
      <c r="AK21" s="198">
        <v>3.04</v>
      </c>
      <c r="AL21" s="198">
        <v>0</v>
      </c>
      <c r="AM21" s="198">
        <v>0</v>
      </c>
      <c r="AN21" s="198">
        <v>0</v>
      </c>
      <c r="AO21" s="198">
        <v>95.06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2.08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48.03</v>
      </c>
      <c r="AJ22" s="198">
        <v>0</v>
      </c>
      <c r="AK22" s="198">
        <v>3.04</v>
      </c>
      <c r="AL22" s="198">
        <v>0</v>
      </c>
      <c r="AM22" s="198">
        <v>0</v>
      </c>
      <c r="AN22" s="198">
        <v>0</v>
      </c>
      <c r="AO22" s="198">
        <v>95.06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2.08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49.12</v>
      </c>
      <c r="AJ23" s="198">
        <v>0</v>
      </c>
      <c r="AK23" s="198">
        <v>3.04</v>
      </c>
      <c r="AL23" s="198">
        <v>0</v>
      </c>
      <c r="AM23" s="198">
        <v>0</v>
      </c>
      <c r="AN23" s="198">
        <v>0</v>
      </c>
      <c r="AO23" s="198">
        <v>95.06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2.08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49.12</v>
      </c>
      <c r="AJ24" s="198">
        <v>0</v>
      </c>
      <c r="AK24" s="198">
        <v>3.34</v>
      </c>
      <c r="AL24" s="198">
        <v>0</v>
      </c>
      <c r="AM24" s="198">
        <v>0</v>
      </c>
      <c r="AN24" s="198">
        <v>0</v>
      </c>
      <c r="AO24" s="198">
        <v>95.06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2.08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49.12</v>
      </c>
      <c r="AJ25" s="198">
        <v>0</v>
      </c>
      <c r="AK25" s="198">
        <v>3.34</v>
      </c>
      <c r="AL25" s="198">
        <v>0</v>
      </c>
      <c r="AM25" s="198">
        <v>0</v>
      </c>
      <c r="AN25" s="198">
        <v>0</v>
      </c>
      <c r="AO25" s="198">
        <v>95.06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2.08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48.03</v>
      </c>
      <c r="AJ26" s="198">
        <v>0</v>
      </c>
      <c r="AK26" s="198">
        <v>3.34</v>
      </c>
      <c r="AL26" s="198">
        <v>0</v>
      </c>
      <c r="AM26" s="198">
        <v>0</v>
      </c>
      <c r="AN26" s="198">
        <v>0</v>
      </c>
      <c r="AO26" s="198">
        <v>95.06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2.08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48.03</v>
      </c>
      <c r="AJ27" s="198">
        <v>0</v>
      </c>
      <c r="AK27" s="198">
        <v>3.34</v>
      </c>
      <c r="AL27" s="198">
        <v>0</v>
      </c>
      <c r="AM27" s="198">
        <v>0</v>
      </c>
      <c r="AN27" s="198">
        <v>0</v>
      </c>
      <c r="AO27" s="198">
        <v>95.06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2.08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48.03</v>
      </c>
      <c r="AJ28" s="198">
        <v>0</v>
      </c>
      <c r="AK28" s="198">
        <v>3.34</v>
      </c>
      <c r="AL28" s="198">
        <v>0</v>
      </c>
      <c r="AM28" s="198">
        <v>0</v>
      </c>
      <c r="AN28" s="198">
        <v>0</v>
      </c>
      <c r="AO28" s="198">
        <v>95.06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2.08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48.03</v>
      </c>
      <c r="AJ29" s="198">
        <v>0</v>
      </c>
      <c r="AK29" s="198">
        <v>3.34</v>
      </c>
      <c r="AL29" s="198">
        <v>0</v>
      </c>
      <c r="AM29" s="198">
        <v>0</v>
      </c>
      <c r="AN29" s="198">
        <v>0</v>
      </c>
      <c r="AO29" s="198">
        <v>95.06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2.08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48.03</v>
      </c>
      <c r="AJ30" s="198">
        <v>0</v>
      </c>
      <c r="AK30" s="198">
        <v>3.34</v>
      </c>
      <c r="AL30" s="198">
        <v>0</v>
      </c>
      <c r="AM30" s="198">
        <v>0</v>
      </c>
      <c r="AN30" s="198">
        <v>0</v>
      </c>
      <c r="AO30" s="198">
        <v>95.06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2.08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48.03</v>
      </c>
      <c r="AJ31" s="198">
        <v>0</v>
      </c>
      <c r="AK31" s="198">
        <v>3.47</v>
      </c>
      <c r="AL31" s="198">
        <v>0</v>
      </c>
      <c r="AM31" s="198">
        <v>0</v>
      </c>
      <c r="AN31" s="198">
        <v>0</v>
      </c>
      <c r="AO31" s="198">
        <v>95.06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2.08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48.03</v>
      </c>
      <c r="AJ32" s="198">
        <v>0</v>
      </c>
      <c r="AK32" s="198">
        <v>3.47</v>
      </c>
      <c r="AL32" s="198">
        <v>0</v>
      </c>
      <c r="AM32" s="198">
        <v>0</v>
      </c>
      <c r="AN32" s="198">
        <v>0</v>
      </c>
      <c r="AO32" s="198">
        <v>95.06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2.08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48.03</v>
      </c>
      <c r="AJ33" s="198">
        <v>0</v>
      </c>
      <c r="AK33" s="198">
        <v>3.47</v>
      </c>
      <c r="AL33" s="198">
        <v>0</v>
      </c>
      <c r="AM33" s="198">
        <v>0</v>
      </c>
      <c r="AN33" s="198">
        <v>0</v>
      </c>
      <c r="AO33" s="198">
        <v>95.06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2.08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48.03</v>
      </c>
      <c r="AJ34" s="198">
        <v>0</v>
      </c>
      <c r="AK34" s="198">
        <v>3.47</v>
      </c>
      <c r="AL34" s="198">
        <v>0</v>
      </c>
      <c r="AM34" s="198">
        <v>0</v>
      </c>
      <c r="AN34" s="198">
        <v>0</v>
      </c>
      <c r="AO34" s="198">
        <v>95.06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2.08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48.03</v>
      </c>
      <c r="AJ35" s="198">
        <v>0</v>
      </c>
      <c r="AK35" s="198">
        <v>3.34</v>
      </c>
      <c r="AL35" s="198">
        <v>0</v>
      </c>
      <c r="AM35" s="198">
        <v>0</v>
      </c>
      <c r="AN35" s="198">
        <v>0</v>
      </c>
      <c r="AO35" s="198">
        <v>95.06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2.08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48.03</v>
      </c>
      <c r="AJ36" s="198">
        <v>0</v>
      </c>
      <c r="AK36" s="198">
        <v>3.34</v>
      </c>
      <c r="AL36" s="198">
        <v>0</v>
      </c>
      <c r="AM36" s="198">
        <v>0</v>
      </c>
      <c r="AN36" s="198">
        <v>0</v>
      </c>
      <c r="AO36" s="198">
        <v>95.06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2.08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48.03</v>
      </c>
      <c r="AJ37" s="198">
        <v>0</v>
      </c>
      <c r="AK37" s="198">
        <v>3.04</v>
      </c>
      <c r="AL37" s="198">
        <v>0</v>
      </c>
      <c r="AM37" s="198">
        <v>0</v>
      </c>
      <c r="AN37" s="198">
        <v>0</v>
      </c>
      <c r="AO37" s="198">
        <v>95.06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2.08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48.03</v>
      </c>
      <c r="AJ38" s="198">
        <v>0</v>
      </c>
      <c r="AK38" s="198">
        <v>3.04</v>
      </c>
      <c r="AL38" s="198">
        <v>0</v>
      </c>
      <c r="AM38" s="198">
        <v>0</v>
      </c>
      <c r="AN38" s="198">
        <v>0</v>
      </c>
      <c r="AO38" s="198">
        <v>95.06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2.08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50.28</v>
      </c>
      <c r="AJ39" s="198">
        <v>0</v>
      </c>
      <c r="AK39" s="198">
        <v>3.04</v>
      </c>
      <c r="AL39" s="198">
        <v>0</v>
      </c>
      <c r="AM39" s="198">
        <v>0</v>
      </c>
      <c r="AN39" s="198">
        <v>0</v>
      </c>
      <c r="AO39" s="198">
        <v>95.06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2.5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50.28</v>
      </c>
      <c r="AJ40" s="198">
        <v>0</v>
      </c>
      <c r="AK40" s="198">
        <v>3.04</v>
      </c>
      <c r="AL40" s="198">
        <v>0</v>
      </c>
      <c r="AM40" s="198">
        <v>0</v>
      </c>
      <c r="AN40" s="198">
        <v>0</v>
      </c>
      <c r="AO40" s="198">
        <v>95.06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2.08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50.28</v>
      </c>
      <c r="AJ41" s="198">
        <v>0</v>
      </c>
      <c r="AK41" s="198">
        <v>3.04</v>
      </c>
      <c r="AL41" s="198">
        <v>0</v>
      </c>
      <c r="AM41" s="198">
        <v>0</v>
      </c>
      <c r="AN41" s="198">
        <v>0</v>
      </c>
      <c r="AO41" s="198">
        <v>95.06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2.08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50.28</v>
      </c>
      <c r="AJ42" s="198">
        <v>0</v>
      </c>
      <c r="AK42" s="198">
        <v>3.04</v>
      </c>
      <c r="AL42" s="198">
        <v>0</v>
      </c>
      <c r="AM42" s="198">
        <v>0</v>
      </c>
      <c r="AN42" s="198">
        <v>0</v>
      </c>
      <c r="AO42" s="198">
        <v>95.06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2.08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50.28</v>
      </c>
      <c r="AJ43" s="198">
        <v>0</v>
      </c>
      <c r="AK43" s="198">
        <v>3.65</v>
      </c>
      <c r="AL43" s="198">
        <v>0</v>
      </c>
      <c r="AM43" s="198">
        <v>0</v>
      </c>
      <c r="AN43" s="198">
        <v>0</v>
      </c>
      <c r="AO43" s="198">
        <v>95.06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2.08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50.28</v>
      </c>
      <c r="AJ44" s="198">
        <v>0</v>
      </c>
      <c r="AK44" s="198">
        <v>3.65</v>
      </c>
      <c r="AL44" s="198">
        <v>0</v>
      </c>
      <c r="AM44" s="198">
        <v>0</v>
      </c>
      <c r="AN44" s="198">
        <v>0</v>
      </c>
      <c r="AO44" s="198">
        <v>95.06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2.08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50.28</v>
      </c>
      <c r="AJ45" s="198">
        <v>0</v>
      </c>
      <c r="AK45" s="198">
        <v>3.65</v>
      </c>
      <c r="AL45" s="198">
        <v>0</v>
      </c>
      <c r="AM45" s="198">
        <v>0</v>
      </c>
      <c r="AN45" s="198">
        <v>0</v>
      </c>
      <c r="AO45" s="198">
        <v>95.06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2.08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54.39</v>
      </c>
      <c r="AJ46" s="198">
        <v>0</v>
      </c>
      <c r="AK46" s="198">
        <v>3.65</v>
      </c>
      <c r="AL46" s="198">
        <v>0</v>
      </c>
      <c r="AM46" s="198">
        <v>0</v>
      </c>
      <c r="AN46" s="198">
        <v>0</v>
      </c>
      <c r="AO46" s="198">
        <v>95.06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2.08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52.72</v>
      </c>
      <c r="AJ47" s="198">
        <v>0</v>
      </c>
      <c r="AK47" s="198">
        <v>3.65</v>
      </c>
      <c r="AL47" s="198">
        <v>0</v>
      </c>
      <c r="AM47" s="198">
        <v>0</v>
      </c>
      <c r="AN47" s="198">
        <v>0</v>
      </c>
      <c r="AO47" s="198">
        <v>95.06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2.08</v>
      </c>
      <c r="AD48" s="198">
        <v>0</v>
      </c>
      <c r="AE48" s="198">
        <v>0</v>
      </c>
      <c r="AF48" s="198">
        <v>0</v>
      </c>
      <c r="AG48" s="198">
        <v>0</v>
      </c>
      <c r="AH48" s="198">
        <v>0</v>
      </c>
      <c r="AI48" s="198">
        <v>52.72</v>
      </c>
      <c r="AJ48" s="198">
        <v>0</v>
      </c>
      <c r="AK48" s="198">
        <v>3.65</v>
      </c>
      <c r="AL48" s="198">
        <v>0</v>
      </c>
      <c r="AM48" s="198">
        <v>0</v>
      </c>
      <c r="AN48" s="198">
        <v>0</v>
      </c>
      <c r="AO48" s="198">
        <v>95.06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2.08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52.72</v>
      </c>
      <c r="AJ49" s="198">
        <v>0</v>
      </c>
      <c r="AK49" s="198">
        <v>3.65</v>
      </c>
      <c r="AL49" s="198">
        <v>0</v>
      </c>
      <c r="AM49" s="198">
        <v>0</v>
      </c>
      <c r="AN49" s="198">
        <v>0</v>
      </c>
      <c r="AO49" s="198">
        <v>95.06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2.08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52.72</v>
      </c>
      <c r="AJ50" s="198">
        <v>0</v>
      </c>
      <c r="AK50" s="198">
        <v>3.65</v>
      </c>
      <c r="AL50" s="198">
        <v>0</v>
      </c>
      <c r="AM50" s="198">
        <v>0</v>
      </c>
      <c r="AN50" s="198">
        <v>0</v>
      </c>
      <c r="AO50" s="198">
        <v>95.06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2.08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56.06</v>
      </c>
      <c r="AJ51" s="198">
        <v>0</v>
      </c>
      <c r="AK51" s="198">
        <v>4.54</v>
      </c>
      <c r="AL51" s="198">
        <v>0</v>
      </c>
      <c r="AM51" s="198">
        <v>0</v>
      </c>
      <c r="AN51" s="198">
        <v>0</v>
      </c>
      <c r="AO51" s="198">
        <v>91.18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2.08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54.39</v>
      </c>
      <c r="AJ52" s="198">
        <v>0</v>
      </c>
      <c r="AK52" s="198">
        <v>4.54</v>
      </c>
      <c r="AL52" s="198">
        <v>0</v>
      </c>
      <c r="AM52" s="198">
        <v>0</v>
      </c>
      <c r="AN52" s="198">
        <v>0</v>
      </c>
      <c r="AO52" s="198">
        <v>91.18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2.08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54.39</v>
      </c>
      <c r="AJ53" s="198">
        <v>0</v>
      </c>
      <c r="AK53" s="198">
        <v>4.54</v>
      </c>
      <c r="AL53" s="198">
        <v>0</v>
      </c>
      <c r="AM53" s="198">
        <v>0</v>
      </c>
      <c r="AN53" s="198">
        <v>0</v>
      </c>
      <c r="AO53" s="198">
        <v>91.18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2.08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54.39</v>
      </c>
      <c r="AJ54" s="198">
        <v>0</v>
      </c>
      <c r="AK54" s="198">
        <v>4.54</v>
      </c>
      <c r="AL54" s="198">
        <v>0</v>
      </c>
      <c r="AM54" s="198">
        <v>0</v>
      </c>
      <c r="AN54" s="198">
        <v>0</v>
      </c>
      <c r="AO54" s="198">
        <v>91.18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2.59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56.06</v>
      </c>
      <c r="AJ55" s="198">
        <v>0</v>
      </c>
      <c r="AK55" s="198">
        <v>4.54</v>
      </c>
      <c r="AL55" s="198">
        <v>0</v>
      </c>
      <c r="AM55" s="198">
        <v>0</v>
      </c>
      <c r="AN55" s="198">
        <v>0</v>
      </c>
      <c r="AO55" s="198">
        <v>91.18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2.08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54.39</v>
      </c>
      <c r="AJ56" s="198">
        <v>0</v>
      </c>
      <c r="AK56" s="198">
        <v>4.54</v>
      </c>
      <c r="AL56" s="198">
        <v>0</v>
      </c>
      <c r="AM56" s="198">
        <v>0</v>
      </c>
      <c r="AN56" s="198">
        <v>0</v>
      </c>
      <c r="AO56" s="198">
        <v>91.18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2.08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56.06</v>
      </c>
      <c r="AJ57" s="198">
        <v>0</v>
      </c>
      <c r="AK57" s="198">
        <v>4.54</v>
      </c>
      <c r="AL57" s="198">
        <v>0</v>
      </c>
      <c r="AM57" s="198">
        <v>0</v>
      </c>
      <c r="AN57" s="198">
        <v>0</v>
      </c>
      <c r="AO57" s="198">
        <v>91.18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2.08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54.39</v>
      </c>
      <c r="AJ58" s="198">
        <v>0</v>
      </c>
      <c r="AK58" s="198">
        <v>4.54</v>
      </c>
      <c r="AL58" s="198">
        <v>0</v>
      </c>
      <c r="AM58" s="198">
        <v>0</v>
      </c>
      <c r="AN58" s="198">
        <v>0</v>
      </c>
      <c r="AO58" s="198">
        <v>91.18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2.14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54.39</v>
      </c>
      <c r="AJ59" s="198">
        <v>0</v>
      </c>
      <c r="AK59" s="198">
        <v>4.54</v>
      </c>
      <c r="AL59" s="198">
        <v>0</v>
      </c>
      <c r="AM59" s="198">
        <v>0</v>
      </c>
      <c r="AN59" s="198">
        <v>0</v>
      </c>
      <c r="AO59" s="198">
        <v>91.18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2.14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54.39</v>
      </c>
      <c r="AJ60" s="198">
        <v>0</v>
      </c>
      <c r="AK60" s="198">
        <v>4.54</v>
      </c>
      <c r="AL60" s="198">
        <v>0</v>
      </c>
      <c r="AM60" s="198">
        <v>0</v>
      </c>
      <c r="AN60" s="198">
        <v>0</v>
      </c>
      <c r="AO60" s="198">
        <v>91.18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2.14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56.06</v>
      </c>
      <c r="AJ61" s="198">
        <v>0</v>
      </c>
      <c r="AK61" s="198">
        <v>4.54</v>
      </c>
      <c r="AL61" s="198">
        <v>0</v>
      </c>
      <c r="AM61" s="198">
        <v>0</v>
      </c>
      <c r="AN61" s="198">
        <v>0</v>
      </c>
      <c r="AO61" s="198">
        <v>91.18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2.14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56.06</v>
      </c>
      <c r="AJ62" s="198">
        <v>0</v>
      </c>
      <c r="AK62" s="198">
        <v>4.54</v>
      </c>
      <c r="AL62" s="198">
        <v>0</v>
      </c>
      <c r="AM62" s="198">
        <v>0</v>
      </c>
      <c r="AN62" s="198">
        <v>0</v>
      </c>
      <c r="AO62" s="198">
        <v>91.18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2.14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55.22</v>
      </c>
      <c r="AJ63" s="198">
        <v>0</v>
      </c>
      <c r="AK63" s="198">
        <v>4.54</v>
      </c>
      <c r="AL63" s="198">
        <v>0</v>
      </c>
      <c r="AM63" s="198">
        <v>0</v>
      </c>
      <c r="AN63" s="198">
        <v>0</v>
      </c>
      <c r="AO63" s="198">
        <v>91.18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2.14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56.06</v>
      </c>
      <c r="AJ64" s="198">
        <v>0</v>
      </c>
      <c r="AK64" s="198">
        <v>4.54</v>
      </c>
      <c r="AL64" s="198">
        <v>0</v>
      </c>
      <c r="AM64" s="198">
        <v>0</v>
      </c>
      <c r="AN64" s="198">
        <v>0</v>
      </c>
      <c r="AO64" s="198">
        <v>91.18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2.14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56.06</v>
      </c>
      <c r="AJ65" s="198">
        <v>0</v>
      </c>
      <c r="AK65" s="198">
        <v>4.54</v>
      </c>
      <c r="AL65" s="198">
        <v>0</v>
      </c>
      <c r="AM65" s="198">
        <v>0</v>
      </c>
      <c r="AN65" s="198">
        <v>0</v>
      </c>
      <c r="AO65" s="198">
        <v>91.18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2.14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56.06</v>
      </c>
      <c r="AJ66" s="198">
        <v>0</v>
      </c>
      <c r="AK66" s="198">
        <v>4.54</v>
      </c>
      <c r="AL66" s="198">
        <v>0</v>
      </c>
      <c r="AM66" s="198">
        <v>0</v>
      </c>
      <c r="AN66" s="198">
        <v>0</v>
      </c>
      <c r="AO66" s="198">
        <v>91.18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2.14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56.06</v>
      </c>
      <c r="AJ67" s="198">
        <v>0</v>
      </c>
      <c r="AK67" s="198">
        <v>4.79</v>
      </c>
      <c r="AL67" s="198">
        <v>0</v>
      </c>
      <c r="AM67" s="198">
        <v>0</v>
      </c>
      <c r="AN67" s="198">
        <v>0</v>
      </c>
      <c r="AO67" s="198">
        <v>91.18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2.63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56.06</v>
      </c>
      <c r="AJ68" s="198">
        <v>0</v>
      </c>
      <c r="AK68" s="198">
        <v>4.79</v>
      </c>
      <c r="AL68" s="198">
        <v>0</v>
      </c>
      <c r="AM68" s="198">
        <v>0</v>
      </c>
      <c r="AN68" s="198">
        <v>0</v>
      </c>
      <c r="AO68" s="198">
        <v>91.18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2.63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56.06</v>
      </c>
      <c r="AJ69" s="198">
        <v>0</v>
      </c>
      <c r="AK69" s="198">
        <v>4.79</v>
      </c>
      <c r="AL69" s="198">
        <v>0</v>
      </c>
      <c r="AM69" s="198">
        <v>0</v>
      </c>
      <c r="AN69" s="198">
        <v>0</v>
      </c>
      <c r="AO69" s="198">
        <v>91.18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2.63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56.06</v>
      </c>
      <c r="AJ70" s="198">
        <v>0</v>
      </c>
      <c r="AK70" s="198">
        <v>4.79</v>
      </c>
      <c r="AL70" s="198">
        <v>0</v>
      </c>
      <c r="AM70" s="198">
        <v>0</v>
      </c>
      <c r="AN70" s="198">
        <v>0</v>
      </c>
      <c r="AO70" s="198">
        <v>91.18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2.14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56.06</v>
      </c>
      <c r="AJ71" s="198">
        <v>0</v>
      </c>
      <c r="AK71" s="198">
        <v>4.3499999999999996</v>
      </c>
      <c r="AL71" s="198">
        <v>0</v>
      </c>
      <c r="AM71" s="198">
        <v>0</v>
      </c>
      <c r="AN71" s="198">
        <v>0</v>
      </c>
      <c r="AO71" s="198">
        <v>91.18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2.14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56.06</v>
      </c>
      <c r="AJ72" s="198">
        <v>0</v>
      </c>
      <c r="AK72" s="198">
        <v>4.3499999999999996</v>
      </c>
      <c r="AL72" s="198">
        <v>0</v>
      </c>
      <c r="AM72" s="198">
        <v>0</v>
      </c>
      <c r="AN72" s="198">
        <v>0</v>
      </c>
      <c r="AO72" s="198">
        <v>91.18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2.14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56.06</v>
      </c>
      <c r="AJ73" s="198">
        <v>0</v>
      </c>
      <c r="AK73" s="198">
        <v>4.3499999999999996</v>
      </c>
      <c r="AL73" s="198">
        <v>0</v>
      </c>
      <c r="AM73" s="198">
        <v>0</v>
      </c>
      <c r="AN73" s="198">
        <v>0</v>
      </c>
      <c r="AO73" s="198">
        <v>91.18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2.14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56.06</v>
      </c>
      <c r="AJ74" s="198">
        <v>0</v>
      </c>
      <c r="AK74" s="198">
        <v>4.3499999999999996</v>
      </c>
      <c r="AL74" s="198">
        <v>0</v>
      </c>
      <c r="AM74" s="198">
        <v>0</v>
      </c>
      <c r="AN74" s="198">
        <v>0</v>
      </c>
      <c r="AO74" s="198">
        <v>91.18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2.14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54.39</v>
      </c>
      <c r="AJ75" s="198">
        <v>0</v>
      </c>
      <c r="AK75" s="198">
        <v>4.3499999999999996</v>
      </c>
      <c r="AL75" s="198">
        <v>0</v>
      </c>
      <c r="AM75" s="198">
        <v>0</v>
      </c>
      <c r="AN75" s="198">
        <v>0</v>
      </c>
      <c r="AO75" s="198">
        <v>95.06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2.14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54.39</v>
      </c>
      <c r="AJ76" s="198">
        <v>0</v>
      </c>
      <c r="AK76" s="198">
        <v>4.3499999999999996</v>
      </c>
      <c r="AL76" s="198">
        <v>0</v>
      </c>
      <c r="AM76" s="198">
        <v>0</v>
      </c>
      <c r="AN76" s="198">
        <v>0</v>
      </c>
      <c r="AO76" s="198">
        <v>95.06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2.14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54.39</v>
      </c>
      <c r="AJ77" s="198">
        <v>0</v>
      </c>
      <c r="AK77" s="198">
        <v>4.3499999999999996</v>
      </c>
      <c r="AL77" s="198">
        <v>0</v>
      </c>
      <c r="AM77" s="198">
        <v>0</v>
      </c>
      <c r="AN77" s="198">
        <v>0</v>
      </c>
      <c r="AO77" s="198">
        <v>95.06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2.12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54.39</v>
      </c>
      <c r="AJ78" s="198">
        <v>0</v>
      </c>
      <c r="AK78" s="198">
        <v>4.3499999999999996</v>
      </c>
      <c r="AL78" s="198">
        <v>0</v>
      </c>
      <c r="AM78" s="198">
        <v>0</v>
      </c>
      <c r="AN78" s="198">
        <v>0</v>
      </c>
      <c r="AO78" s="198">
        <v>95.06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2.63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56.06</v>
      </c>
      <c r="AJ79" s="198">
        <v>0</v>
      </c>
      <c r="AK79" s="198">
        <v>4.3499999999999996</v>
      </c>
      <c r="AL79" s="198">
        <v>0</v>
      </c>
      <c r="AM79" s="198">
        <v>0</v>
      </c>
      <c r="AN79" s="198">
        <v>0</v>
      </c>
      <c r="AO79" s="198">
        <v>95.06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2.63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56.06</v>
      </c>
      <c r="AJ80" s="198">
        <v>0</v>
      </c>
      <c r="AK80" s="198">
        <v>4.3499999999999996</v>
      </c>
      <c r="AL80" s="198">
        <v>0</v>
      </c>
      <c r="AM80" s="198">
        <v>0</v>
      </c>
      <c r="AN80" s="198">
        <v>0</v>
      </c>
      <c r="AO80" s="198">
        <v>95.06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2.63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56.06</v>
      </c>
      <c r="AJ81" s="198">
        <v>0</v>
      </c>
      <c r="AK81" s="198">
        <v>4.3499999999999996</v>
      </c>
      <c r="AL81" s="198">
        <v>0</v>
      </c>
      <c r="AM81" s="198">
        <v>0</v>
      </c>
      <c r="AN81" s="198">
        <v>0</v>
      </c>
      <c r="AO81" s="198">
        <v>95.06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2.63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56.06</v>
      </c>
      <c r="AJ82" s="198">
        <v>0</v>
      </c>
      <c r="AK82" s="198">
        <v>4.3499999999999996</v>
      </c>
      <c r="AL82" s="198">
        <v>0</v>
      </c>
      <c r="AM82" s="198">
        <v>0</v>
      </c>
      <c r="AN82" s="198">
        <v>0</v>
      </c>
      <c r="AO82" s="198">
        <v>95.06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2.59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56.06</v>
      </c>
      <c r="AJ83" s="198">
        <v>0</v>
      </c>
      <c r="AK83" s="198">
        <v>3.91</v>
      </c>
      <c r="AL83" s="198">
        <v>0</v>
      </c>
      <c r="AM83" s="198">
        <v>0</v>
      </c>
      <c r="AN83" s="198">
        <v>0</v>
      </c>
      <c r="AO83" s="198">
        <v>95.06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2.59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56.06</v>
      </c>
      <c r="AJ84" s="198">
        <v>0</v>
      </c>
      <c r="AK84" s="198">
        <v>3.91</v>
      </c>
      <c r="AL84" s="198">
        <v>0</v>
      </c>
      <c r="AM84" s="198">
        <v>0</v>
      </c>
      <c r="AN84" s="198">
        <v>0</v>
      </c>
      <c r="AO84" s="198">
        <v>95.06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2.59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56.06</v>
      </c>
      <c r="AJ85" s="198">
        <v>0</v>
      </c>
      <c r="AK85" s="198">
        <v>3.91</v>
      </c>
      <c r="AL85" s="198">
        <v>0</v>
      </c>
      <c r="AM85" s="198">
        <v>0</v>
      </c>
      <c r="AN85" s="198">
        <v>0</v>
      </c>
      <c r="AO85" s="198">
        <v>95.06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2.59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56.06</v>
      </c>
      <c r="AJ86" s="198">
        <v>0</v>
      </c>
      <c r="AK86" s="198">
        <v>3.91</v>
      </c>
      <c r="AL86" s="198">
        <v>0</v>
      </c>
      <c r="AM86" s="198">
        <v>0</v>
      </c>
      <c r="AN86" s="198">
        <v>0</v>
      </c>
      <c r="AO86" s="198">
        <v>95.06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2.59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56.06</v>
      </c>
      <c r="AJ87" s="198">
        <v>0</v>
      </c>
      <c r="AK87" s="198">
        <v>3.91</v>
      </c>
      <c r="AL87" s="198">
        <v>0</v>
      </c>
      <c r="AM87" s="198">
        <v>0</v>
      </c>
      <c r="AN87" s="198">
        <v>0</v>
      </c>
      <c r="AO87" s="198">
        <v>95.06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2.59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56.06</v>
      </c>
      <c r="AJ88" s="198">
        <v>0</v>
      </c>
      <c r="AK88" s="198">
        <v>3.91</v>
      </c>
      <c r="AL88" s="198">
        <v>0</v>
      </c>
      <c r="AM88" s="198">
        <v>0</v>
      </c>
      <c r="AN88" s="198">
        <v>0</v>
      </c>
      <c r="AO88" s="198">
        <v>95.06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2.59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56.06</v>
      </c>
      <c r="AJ89" s="198">
        <v>0</v>
      </c>
      <c r="AK89" s="198">
        <v>3.91</v>
      </c>
      <c r="AL89" s="198">
        <v>0</v>
      </c>
      <c r="AM89" s="198">
        <v>0</v>
      </c>
      <c r="AN89" s="198">
        <v>0</v>
      </c>
      <c r="AO89" s="198">
        <v>95.06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2.59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56.06</v>
      </c>
      <c r="AJ90" s="198">
        <v>0</v>
      </c>
      <c r="AK90" s="198">
        <v>3.91</v>
      </c>
      <c r="AL90" s="198">
        <v>0</v>
      </c>
      <c r="AM90" s="198">
        <v>0</v>
      </c>
      <c r="AN90" s="198">
        <v>0</v>
      </c>
      <c r="AO90" s="198">
        <v>95.06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2.59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56.06</v>
      </c>
      <c r="AJ91" s="198">
        <v>0</v>
      </c>
      <c r="AK91" s="198">
        <v>3.47</v>
      </c>
      <c r="AL91" s="198">
        <v>0</v>
      </c>
      <c r="AM91" s="198">
        <v>0</v>
      </c>
      <c r="AN91" s="198">
        <v>0</v>
      </c>
      <c r="AO91" s="198">
        <v>95.06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2.59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56.06</v>
      </c>
      <c r="AJ92" s="198">
        <v>0</v>
      </c>
      <c r="AK92" s="198">
        <v>3.47</v>
      </c>
      <c r="AL92" s="198">
        <v>0</v>
      </c>
      <c r="AM92" s="198">
        <v>0</v>
      </c>
      <c r="AN92" s="198">
        <v>0</v>
      </c>
      <c r="AO92" s="198">
        <v>95.06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2.59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56.06</v>
      </c>
      <c r="AJ93" s="198">
        <v>0</v>
      </c>
      <c r="AK93" s="198">
        <v>3.47</v>
      </c>
      <c r="AL93" s="198">
        <v>0</v>
      </c>
      <c r="AM93" s="198">
        <v>0</v>
      </c>
      <c r="AN93" s="198">
        <v>0</v>
      </c>
      <c r="AO93" s="198">
        <v>95.06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2.59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56.06</v>
      </c>
      <c r="AJ94" s="198">
        <v>0</v>
      </c>
      <c r="AK94" s="198">
        <v>3.47</v>
      </c>
      <c r="AL94" s="198">
        <v>0</v>
      </c>
      <c r="AM94" s="198">
        <v>0</v>
      </c>
      <c r="AN94" s="198">
        <v>0</v>
      </c>
      <c r="AO94" s="198">
        <v>95.06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2.54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37.880000000000003</v>
      </c>
      <c r="AJ95" s="198">
        <v>0</v>
      </c>
      <c r="AK95" s="198">
        <v>3.47</v>
      </c>
      <c r="AL95" s="198">
        <v>0</v>
      </c>
      <c r="AM95" s="198">
        <v>0</v>
      </c>
      <c r="AN95" s="198">
        <v>0</v>
      </c>
      <c r="AO95" s="198">
        <v>95.06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2.54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37.880000000000003</v>
      </c>
      <c r="AJ96" s="198">
        <v>0</v>
      </c>
      <c r="AK96" s="198">
        <v>3.47</v>
      </c>
      <c r="AL96" s="198">
        <v>0</v>
      </c>
      <c r="AM96" s="198">
        <v>0</v>
      </c>
      <c r="AN96" s="198">
        <v>0</v>
      </c>
      <c r="AO96" s="198">
        <v>95.06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2.54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31.82</v>
      </c>
      <c r="AJ97" s="198">
        <v>0</v>
      </c>
      <c r="AK97" s="198">
        <v>3.47</v>
      </c>
      <c r="AL97" s="198">
        <v>0</v>
      </c>
      <c r="AM97" s="198">
        <v>0</v>
      </c>
      <c r="AN97" s="198">
        <v>0</v>
      </c>
      <c r="AO97" s="198">
        <v>95.06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2.54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56.06</v>
      </c>
      <c r="AJ98" s="198">
        <v>0</v>
      </c>
      <c r="AK98" s="198">
        <v>3.39</v>
      </c>
      <c r="AL98" s="198">
        <v>0</v>
      </c>
      <c r="AM98" s="198">
        <v>0</v>
      </c>
      <c r="AN98" s="198">
        <v>0</v>
      </c>
      <c r="AO98" s="198">
        <v>95.06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5.344749999999994E-2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1.2480875000000002</v>
      </c>
      <c r="AJ99">
        <f t="shared" si="0"/>
        <v>0</v>
      </c>
      <c r="AK99">
        <f t="shared" si="0"/>
        <v>9.0995000000000145E-2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2.2581600000000019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8">
        <v>0</v>
      </c>
      <c r="C3" s="198">
        <v>12.89</v>
      </c>
      <c r="D3" s="198">
        <v>0.16</v>
      </c>
      <c r="E3" s="198">
        <v>0</v>
      </c>
      <c r="F3" s="198">
        <v>18.989999999999998</v>
      </c>
      <c r="G3" s="198">
        <v>0</v>
      </c>
      <c r="H3" s="198">
        <v>0</v>
      </c>
      <c r="I3" s="198">
        <v>4.37</v>
      </c>
      <c r="J3" s="198">
        <v>0</v>
      </c>
      <c r="K3" s="198">
        <v>0.27</v>
      </c>
      <c r="L3" s="198">
        <v>16.48</v>
      </c>
      <c r="M3" s="198">
        <v>0.71</v>
      </c>
      <c r="N3" s="198">
        <v>1.03</v>
      </c>
      <c r="O3" s="198">
        <v>0</v>
      </c>
      <c r="P3" s="198">
        <v>1.1000000000000001</v>
      </c>
      <c r="Q3" s="198">
        <v>0.19</v>
      </c>
      <c r="R3" s="198">
        <v>0.37</v>
      </c>
      <c r="S3" s="198">
        <v>0.23</v>
      </c>
      <c r="T3" s="198">
        <v>0</v>
      </c>
      <c r="U3" s="198">
        <v>6.71</v>
      </c>
      <c r="V3" s="198">
        <v>0.13</v>
      </c>
      <c r="W3" s="198">
        <v>0.38</v>
      </c>
      <c r="X3" s="198">
        <v>0.86</v>
      </c>
      <c r="Y3" s="198">
        <v>0</v>
      </c>
      <c r="Z3" s="198">
        <v>2.21</v>
      </c>
      <c r="AA3" s="198">
        <v>0.67</v>
      </c>
      <c r="AB3" s="198">
        <v>0</v>
      </c>
      <c r="AC3" s="198">
        <v>13.92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30.67</v>
      </c>
      <c r="AJ3" s="198">
        <v>0</v>
      </c>
      <c r="AK3" s="198">
        <v>1.08</v>
      </c>
      <c r="AL3" s="198">
        <v>0</v>
      </c>
      <c r="AM3" s="198">
        <v>0</v>
      </c>
      <c r="AN3" s="198">
        <v>0</v>
      </c>
      <c r="AO3" s="198">
        <v>213.15</v>
      </c>
      <c r="AP3" s="198">
        <v>0</v>
      </c>
    </row>
    <row r="4" spans="1:42">
      <c r="A4" t="s">
        <v>46</v>
      </c>
      <c r="B4" s="198">
        <v>0</v>
      </c>
      <c r="C4" s="198">
        <v>12.89</v>
      </c>
      <c r="D4" s="198">
        <v>0.16</v>
      </c>
      <c r="E4" s="198">
        <v>0</v>
      </c>
      <c r="F4" s="198">
        <v>18.989999999999998</v>
      </c>
      <c r="G4" s="198">
        <v>0</v>
      </c>
      <c r="H4" s="198">
        <v>0</v>
      </c>
      <c r="I4" s="198">
        <v>4.37</v>
      </c>
      <c r="J4" s="198">
        <v>0</v>
      </c>
      <c r="K4" s="198">
        <v>0.27</v>
      </c>
      <c r="L4" s="198">
        <v>16.48</v>
      </c>
      <c r="M4" s="198">
        <v>0.71</v>
      </c>
      <c r="N4" s="198">
        <v>1.03</v>
      </c>
      <c r="O4" s="198">
        <v>0</v>
      </c>
      <c r="P4" s="198">
        <v>1.1000000000000001</v>
      </c>
      <c r="Q4" s="198">
        <v>0.19</v>
      </c>
      <c r="R4" s="198">
        <v>0.37</v>
      </c>
      <c r="S4" s="198">
        <v>0.23</v>
      </c>
      <c r="T4" s="198">
        <v>0</v>
      </c>
      <c r="U4" s="198">
        <v>6.71</v>
      </c>
      <c r="V4" s="198">
        <v>0.13</v>
      </c>
      <c r="W4" s="198">
        <v>0.38</v>
      </c>
      <c r="X4" s="198">
        <v>0.86</v>
      </c>
      <c r="Y4" s="198">
        <v>0</v>
      </c>
      <c r="Z4" s="198">
        <v>2.21</v>
      </c>
      <c r="AA4" s="198">
        <v>0.67</v>
      </c>
      <c r="AB4" s="198">
        <v>0</v>
      </c>
      <c r="AC4" s="198">
        <v>15.9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30.67</v>
      </c>
      <c r="AJ4" s="198">
        <v>0</v>
      </c>
      <c r="AK4" s="198">
        <v>1.08</v>
      </c>
      <c r="AL4" s="198">
        <v>0</v>
      </c>
      <c r="AM4" s="198">
        <v>0</v>
      </c>
      <c r="AN4" s="198">
        <v>0</v>
      </c>
      <c r="AO4" s="198">
        <v>213.15</v>
      </c>
      <c r="AP4" s="198">
        <v>0</v>
      </c>
    </row>
    <row r="5" spans="1:42">
      <c r="A5" t="s">
        <v>47</v>
      </c>
      <c r="B5" s="198">
        <v>0</v>
      </c>
      <c r="C5" s="198">
        <v>12.89</v>
      </c>
      <c r="D5" s="198">
        <v>0.16</v>
      </c>
      <c r="E5" s="198">
        <v>0</v>
      </c>
      <c r="F5" s="198">
        <v>18.989999999999998</v>
      </c>
      <c r="G5" s="198">
        <v>0</v>
      </c>
      <c r="H5" s="198">
        <v>0</v>
      </c>
      <c r="I5" s="198">
        <v>4.37</v>
      </c>
      <c r="J5" s="198">
        <v>0</v>
      </c>
      <c r="K5" s="198">
        <v>0.27</v>
      </c>
      <c r="L5" s="198">
        <v>16.48</v>
      </c>
      <c r="M5" s="198">
        <v>0.71</v>
      </c>
      <c r="N5" s="198">
        <v>1.03</v>
      </c>
      <c r="O5" s="198">
        <v>0</v>
      </c>
      <c r="P5" s="198">
        <v>1.1000000000000001</v>
      </c>
      <c r="Q5" s="198">
        <v>0.19</v>
      </c>
      <c r="R5" s="198">
        <v>0.37</v>
      </c>
      <c r="S5" s="198">
        <v>0.23</v>
      </c>
      <c r="T5" s="198">
        <v>0</v>
      </c>
      <c r="U5" s="198">
        <v>6.71</v>
      </c>
      <c r="V5" s="198">
        <v>0.13</v>
      </c>
      <c r="W5" s="198">
        <v>0.56000000000000005</v>
      </c>
      <c r="X5" s="198">
        <v>0.86</v>
      </c>
      <c r="Y5" s="198">
        <v>0</v>
      </c>
      <c r="Z5" s="198">
        <v>2.21</v>
      </c>
      <c r="AA5" s="198">
        <v>0.67</v>
      </c>
      <c r="AB5" s="198">
        <v>0</v>
      </c>
      <c r="AC5" s="198">
        <v>13.92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30.67</v>
      </c>
      <c r="AJ5" s="198">
        <v>0</v>
      </c>
      <c r="AK5" s="198">
        <v>1.08</v>
      </c>
      <c r="AL5" s="198">
        <v>0</v>
      </c>
      <c r="AM5" s="198">
        <v>0</v>
      </c>
      <c r="AN5" s="198">
        <v>0</v>
      </c>
      <c r="AO5" s="198">
        <v>213.15</v>
      </c>
      <c r="AP5" s="198">
        <v>0</v>
      </c>
    </row>
    <row r="6" spans="1:42">
      <c r="A6" t="s">
        <v>48</v>
      </c>
      <c r="B6" s="198">
        <v>0</v>
      </c>
      <c r="C6" s="198">
        <v>12.89</v>
      </c>
      <c r="D6" s="198">
        <v>0.16</v>
      </c>
      <c r="E6" s="198">
        <v>0</v>
      </c>
      <c r="F6" s="198">
        <v>18.989999999999998</v>
      </c>
      <c r="G6" s="198">
        <v>0</v>
      </c>
      <c r="H6" s="198">
        <v>0</v>
      </c>
      <c r="I6" s="198">
        <v>4.37</v>
      </c>
      <c r="J6" s="198">
        <v>0</v>
      </c>
      <c r="K6" s="198">
        <v>0.27</v>
      </c>
      <c r="L6" s="198">
        <v>16.48</v>
      </c>
      <c r="M6" s="198">
        <v>0.71</v>
      </c>
      <c r="N6" s="198">
        <v>1.03</v>
      </c>
      <c r="O6" s="198">
        <v>0</v>
      </c>
      <c r="P6" s="198">
        <v>1.1000000000000001</v>
      </c>
      <c r="Q6" s="198">
        <v>0.19</v>
      </c>
      <c r="R6" s="198">
        <v>0.37</v>
      </c>
      <c r="S6" s="198">
        <v>0.23</v>
      </c>
      <c r="T6" s="198">
        <v>0</v>
      </c>
      <c r="U6" s="198">
        <v>6.71</v>
      </c>
      <c r="V6" s="198">
        <v>0.13</v>
      </c>
      <c r="W6" s="198">
        <v>0.56000000000000005</v>
      </c>
      <c r="X6" s="198">
        <v>0.86</v>
      </c>
      <c r="Y6" s="198">
        <v>0</v>
      </c>
      <c r="Z6" s="198">
        <v>2.21</v>
      </c>
      <c r="AA6" s="198">
        <v>0.67</v>
      </c>
      <c r="AB6" s="198">
        <v>0</v>
      </c>
      <c r="AC6" s="198">
        <v>13.92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30.67</v>
      </c>
      <c r="AJ6" s="198">
        <v>0</v>
      </c>
      <c r="AK6" s="198">
        <v>1.08</v>
      </c>
      <c r="AL6" s="198">
        <v>0</v>
      </c>
      <c r="AM6" s="198">
        <v>0</v>
      </c>
      <c r="AN6" s="198">
        <v>0</v>
      </c>
      <c r="AO6" s="198">
        <v>213.15</v>
      </c>
      <c r="AP6" s="198">
        <v>0</v>
      </c>
    </row>
    <row r="7" spans="1:42">
      <c r="A7" t="s">
        <v>49</v>
      </c>
      <c r="B7" s="198">
        <v>0</v>
      </c>
      <c r="C7" s="198">
        <v>13.05</v>
      </c>
      <c r="D7" s="198">
        <v>0.16</v>
      </c>
      <c r="E7" s="198">
        <v>0</v>
      </c>
      <c r="F7" s="198">
        <v>18.989999999999998</v>
      </c>
      <c r="G7" s="198">
        <v>0</v>
      </c>
      <c r="H7" s="198">
        <v>0</v>
      </c>
      <c r="I7" s="198">
        <v>4.37</v>
      </c>
      <c r="J7" s="198">
        <v>0</v>
      </c>
      <c r="K7" s="198">
        <v>0.27</v>
      </c>
      <c r="L7" s="198">
        <v>16.48</v>
      </c>
      <c r="M7" s="198">
        <v>0.71</v>
      </c>
      <c r="N7" s="198">
        <v>1.03</v>
      </c>
      <c r="O7" s="198">
        <v>0</v>
      </c>
      <c r="P7" s="198">
        <v>1.1000000000000001</v>
      </c>
      <c r="Q7" s="198">
        <v>0.19</v>
      </c>
      <c r="R7" s="198">
        <v>0.37</v>
      </c>
      <c r="S7" s="198">
        <v>0.23</v>
      </c>
      <c r="T7" s="198">
        <v>0</v>
      </c>
      <c r="U7" s="198">
        <v>6.71</v>
      </c>
      <c r="V7" s="198">
        <v>0.13</v>
      </c>
      <c r="W7" s="198">
        <v>0.56000000000000005</v>
      </c>
      <c r="X7" s="198">
        <v>0.86</v>
      </c>
      <c r="Y7" s="198">
        <v>0</v>
      </c>
      <c r="Z7" s="198">
        <v>2.21</v>
      </c>
      <c r="AA7" s="198">
        <v>0.67</v>
      </c>
      <c r="AB7" s="198">
        <v>0</v>
      </c>
      <c r="AC7" s="198">
        <v>13.92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30.67</v>
      </c>
      <c r="AJ7" s="198">
        <v>0</v>
      </c>
      <c r="AK7" s="198">
        <v>1.08</v>
      </c>
      <c r="AL7" s="198">
        <v>0</v>
      </c>
      <c r="AM7" s="198">
        <v>0</v>
      </c>
      <c r="AN7" s="198">
        <v>0</v>
      </c>
      <c r="AO7" s="198">
        <v>213.15</v>
      </c>
      <c r="AP7" s="198">
        <v>0</v>
      </c>
    </row>
    <row r="8" spans="1:42">
      <c r="A8" t="s">
        <v>50</v>
      </c>
      <c r="B8" s="198">
        <v>0</v>
      </c>
      <c r="C8" s="198">
        <v>13.05</v>
      </c>
      <c r="D8" s="198">
        <v>0.16</v>
      </c>
      <c r="E8" s="198">
        <v>0</v>
      </c>
      <c r="F8" s="198">
        <v>18.989999999999998</v>
      </c>
      <c r="G8" s="198">
        <v>0</v>
      </c>
      <c r="H8" s="198">
        <v>0</v>
      </c>
      <c r="I8" s="198">
        <v>4.37</v>
      </c>
      <c r="J8" s="198">
        <v>0</v>
      </c>
      <c r="K8" s="198">
        <v>0.27</v>
      </c>
      <c r="L8" s="198">
        <v>16.48</v>
      </c>
      <c r="M8" s="198">
        <v>0.71</v>
      </c>
      <c r="N8" s="198">
        <v>1.03</v>
      </c>
      <c r="O8" s="198">
        <v>0</v>
      </c>
      <c r="P8" s="198">
        <v>1.1000000000000001</v>
      </c>
      <c r="Q8" s="198">
        <v>0.19</v>
      </c>
      <c r="R8" s="198">
        <v>0.37</v>
      </c>
      <c r="S8" s="198">
        <v>0.23</v>
      </c>
      <c r="T8" s="198">
        <v>0</v>
      </c>
      <c r="U8" s="198">
        <v>6.71</v>
      </c>
      <c r="V8" s="198">
        <v>0.13</v>
      </c>
      <c r="W8" s="198">
        <v>0.56000000000000005</v>
      </c>
      <c r="X8" s="198">
        <v>0.86</v>
      </c>
      <c r="Y8" s="198">
        <v>0</v>
      </c>
      <c r="Z8" s="198">
        <v>2.21</v>
      </c>
      <c r="AA8" s="198">
        <v>0.67</v>
      </c>
      <c r="AB8" s="198">
        <v>0</v>
      </c>
      <c r="AC8" s="198">
        <v>13.92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30.67</v>
      </c>
      <c r="AJ8" s="198">
        <v>0</v>
      </c>
      <c r="AK8" s="198">
        <v>0.43</v>
      </c>
      <c r="AL8" s="198">
        <v>0</v>
      </c>
      <c r="AM8" s="198">
        <v>0</v>
      </c>
      <c r="AN8" s="198">
        <v>0</v>
      </c>
      <c r="AO8" s="198">
        <v>213.15</v>
      </c>
      <c r="AP8" s="198">
        <v>0</v>
      </c>
    </row>
    <row r="9" spans="1:42">
      <c r="A9" t="s">
        <v>51</v>
      </c>
      <c r="B9" s="198">
        <v>0</v>
      </c>
      <c r="C9" s="198">
        <v>13.05</v>
      </c>
      <c r="D9" s="198">
        <v>0.16</v>
      </c>
      <c r="E9" s="198">
        <v>0</v>
      </c>
      <c r="F9" s="198">
        <v>18.989999999999998</v>
      </c>
      <c r="G9" s="198">
        <v>0</v>
      </c>
      <c r="H9" s="198">
        <v>0</v>
      </c>
      <c r="I9" s="198">
        <v>4.37</v>
      </c>
      <c r="J9" s="198">
        <v>0</v>
      </c>
      <c r="K9" s="198">
        <v>0.27</v>
      </c>
      <c r="L9" s="198">
        <v>16.48</v>
      </c>
      <c r="M9" s="198">
        <v>0.71</v>
      </c>
      <c r="N9" s="198">
        <v>1.03</v>
      </c>
      <c r="O9" s="198">
        <v>0</v>
      </c>
      <c r="P9" s="198">
        <v>1.1000000000000001</v>
      </c>
      <c r="Q9" s="198">
        <v>0.19</v>
      </c>
      <c r="R9" s="198">
        <v>0.37</v>
      </c>
      <c r="S9" s="198">
        <v>0.23</v>
      </c>
      <c r="T9" s="198">
        <v>0</v>
      </c>
      <c r="U9" s="198">
        <v>6.71</v>
      </c>
      <c r="V9" s="198">
        <v>0.13</v>
      </c>
      <c r="W9" s="198">
        <v>1.1200000000000001</v>
      </c>
      <c r="X9" s="198">
        <v>0.86</v>
      </c>
      <c r="Y9" s="198">
        <v>0</v>
      </c>
      <c r="Z9" s="198">
        <v>2.21</v>
      </c>
      <c r="AA9" s="198">
        <v>0.67</v>
      </c>
      <c r="AB9" s="198">
        <v>0</v>
      </c>
      <c r="AC9" s="198">
        <v>13.92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30.67</v>
      </c>
      <c r="AJ9" s="198">
        <v>0</v>
      </c>
      <c r="AK9" s="198">
        <v>0.86</v>
      </c>
      <c r="AL9" s="198">
        <v>0</v>
      </c>
      <c r="AM9" s="198">
        <v>0</v>
      </c>
      <c r="AN9" s="198">
        <v>0</v>
      </c>
      <c r="AO9" s="198">
        <v>213.15</v>
      </c>
      <c r="AP9" s="198">
        <v>0</v>
      </c>
    </row>
    <row r="10" spans="1:42">
      <c r="A10" t="s">
        <v>52</v>
      </c>
      <c r="B10" s="198">
        <v>0</v>
      </c>
      <c r="C10" s="198">
        <v>13.05</v>
      </c>
      <c r="D10" s="198">
        <v>0.16</v>
      </c>
      <c r="E10" s="198">
        <v>0</v>
      </c>
      <c r="F10" s="198">
        <v>18.989999999999998</v>
      </c>
      <c r="G10" s="198">
        <v>0</v>
      </c>
      <c r="H10" s="198">
        <v>0</v>
      </c>
      <c r="I10" s="198">
        <v>4.37</v>
      </c>
      <c r="J10" s="198">
        <v>0</v>
      </c>
      <c r="K10" s="198">
        <v>0.27</v>
      </c>
      <c r="L10" s="198">
        <v>16.48</v>
      </c>
      <c r="M10" s="198">
        <v>0.71</v>
      </c>
      <c r="N10" s="198">
        <v>1.03</v>
      </c>
      <c r="O10" s="198">
        <v>0</v>
      </c>
      <c r="P10" s="198">
        <v>1.1000000000000001</v>
      </c>
      <c r="Q10" s="198">
        <v>0.19</v>
      </c>
      <c r="R10" s="198">
        <v>0.37</v>
      </c>
      <c r="S10" s="198">
        <v>0.23</v>
      </c>
      <c r="T10" s="198">
        <v>0</v>
      </c>
      <c r="U10" s="198">
        <v>6.71</v>
      </c>
      <c r="V10" s="198">
        <v>0.13</v>
      </c>
      <c r="W10" s="198">
        <v>1.1200000000000001</v>
      </c>
      <c r="X10" s="198">
        <v>0.86</v>
      </c>
      <c r="Y10" s="198">
        <v>0</v>
      </c>
      <c r="Z10" s="198">
        <v>2.21</v>
      </c>
      <c r="AA10" s="198">
        <v>0.67</v>
      </c>
      <c r="AB10" s="198">
        <v>0</v>
      </c>
      <c r="AC10" s="198">
        <v>13.92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30.67</v>
      </c>
      <c r="AJ10" s="198">
        <v>0</v>
      </c>
      <c r="AK10" s="198">
        <v>1.08</v>
      </c>
      <c r="AL10" s="198">
        <v>0</v>
      </c>
      <c r="AM10" s="198">
        <v>0</v>
      </c>
      <c r="AN10" s="198">
        <v>0</v>
      </c>
      <c r="AO10" s="198">
        <v>213.15</v>
      </c>
      <c r="AP10" s="198">
        <v>0</v>
      </c>
    </row>
    <row r="11" spans="1:42">
      <c r="A11" t="s">
        <v>53</v>
      </c>
      <c r="B11" s="198">
        <v>0</v>
      </c>
      <c r="C11" s="198">
        <v>13.21</v>
      </c>
      <c r="D11" s="198">
        <v>0.16</v>
      </c>
      <c r="E11" s="198">
        <v>0</v>
      </c>
      <c r="F11" s="198">
        <v>18.989999999999998</v>
      </c>
      <c r="G11" s="198">
        <v>0</v>
      </c>
      <c r="H11" s="198">
        <v>0</v>
      </c>
      <c r="I11" s="198">
        <v>4.37</v>
      </c>
      <c r="J11" s="198">
        <v>0.06</v>
      </c>
      <c r="K11" s="198">
        <v>0.27</v>
      </c>
      <c r="L11" s="198">
        <v>16.48</v>
      </c>
      <c r="M11" s="198">
        <v>0.71</v>
      </c>
      <c r="N11" s="198">
        <v>1.03</v>
      </c>
      <c r="O11" s="198">
        <v>0</v>
      </c>
      <c r="P11" s="198">
        <v>1.1000000000000001</v>
      </c>
      <c r="Q11" s="198">
        <v>0.19</v>
      </c>
      <c r="R11" s="198">
        <v>0.37</v>
      </c>
      <c r="S11" s="198">
        <v>0.23</v>
      </c>
      <c r="T11" s="198">
        <v>0</v>
      </c>
      <c r="U11" s="198">
        <v>6.71</v>
      </c>
      <c r="V11" s="198">
        <v>0.13</v>
      </c>
      <c r="W11" s="198">
        <v>1.1200000000000001</v>
      </c>
      <c r="X11" s="198">
        <v>0.86</v>
      </c>
      <c r="Y11" s="198">
        <v>0</v>
      </c>
      <c r="Z11" s="198">
        <v>2.21</v>
      </c>
      <c r="AA11" s="198">
        <v>0.67</v>
      </c>
      <c r="AB11" s="198">
        <v>0</v>
      </c>
      <c r="AC11" s="198">
        <v>13.92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30.67</v>
      </c>
      <c r="AJ11" s="198">
        <v>0</v>
      </c>
      <c r="AK11" s="198">
        <v>0.86</v>
      </c>
      <c r="AL11" s="198">
        <v>0</v>
      </c>
      <c r="AM11" s="198">
        <v>0</v>
      </c>
      <c r="AN11" s="198">
        <v>0</v>
      </c>
      <c r="AO11" s="198">
        <v>213.15</v>
      </c>
      <c r="AP11" s="198">
        <v>0</v>
      </c>
    </row>
    <row r="12" spans="1:42">
      <c r="A12" t="s">
        <v>54</v>
      </c>
      <c r="B12" s="198">
        <v>0</v>
      </c>
      <c r="C12" s="198">
        <v>13.21</v>
      </c>
      <c r="D12" s="198">
        <v>0.16</v>
      </c>
      <c r="E12" s="198">
        <v>0</v>
      </c>
      <c r="F12" s="198">
        <v>18.989999999999998</v>
      </c>
      <c r="G12" s="198">
        <v>0</v>
      </c>
      <c r="H12" s="198">
        <v>0</v>
      </c>
      <c r="I12" s="198">
        <v>4.37</v>
      </c>
      <c r="J12" s="198">
        <v>0.06</v>
      </c>
      <c r="K12" s="198">
        <v>0.27</v>
      </c>
      <c r="L12" s="198">
        <v>16.48</v>
      </c>
      <c r="M12" s="198">
        <v>0.71</v>
      </c>
      <c r="N12" s="198">
        <v>1.03</v>
      </c>
      <c r="O12" s="198">
        <v>0</v>
      </c>
      <c r="P12" s="198">
        <v>1.1000000000000001</v>
      </c>
      <c r="Q12" s="198">
        <v>0.19</v>
      </c>
      <c r="R12" s="198">
        <v>0.37</v>
      </c>
      <c r="S12" s="198">
        <v>0.23</v>
      </c>
      <c r="T12" s="198">
        <v>0</v>
      </c>
      <c r="U12" s="198">
        <v>6.71</v>
      </c>
      <c r="V12" s="198">
        <v>0.13</v>
      </c>
      <c r="W12" s="198">
        <v>1.1200000000000001</v>
      </c>
      <c r="X12" s="198">
        <v>0.86</v>
      </c>
      <c r="Y12" s="198">
        <v>0</v>
      </c>
      <c r="Z12" s="198">
        <v>2.21</v>
      </c>
      <c r="AA12" s="198">
        <v>0.67</v>
      </c>
      <c r="AB12" s="198">
        <v>0</v>
      </c>
      <c r="AC12" s="198">
        <v>13.92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30.67</v>
      </c>
      <c r="AJ12" s="198">
        <v>0</v>
      </c>
      <c r="AK12" s="198">
        <v>0.86</v>
      </c>
      <c r="AL12" s="198">
        <v>0</v>
      </c>
      <c r="AM12" s="198">
        <v>0</v>
      </c>
      <c r="AN12" s="198">
        <v>0</v>
      </c>
      <c r="AO12" s="198">
        <v>213.15</v>
      </c>
      <c r="AP12" s="198">
        <v>0</v>
      </c>
    </row>
    <row r="13" spans="1:42">
      <c r="A13" t="s">
        <v>55</v>
      </c>
      <c r="B13" s="198">
        <v>0</v>
      </c>
      <c r="C13" s="198">
        <v>13.21</v>
      </c>
      <c r="D13" s="198">
        <v>0.16</v>
      </c>
      <c r="E13" s="198">
        <v>0</v>
      </c>
      <c r="F13" s="198">
        <v>18.989999999999998</v>
      </c>
      <c r="G13" s="198">
        <v>0</v>
      </c>
      <c r="H13" s="198">
        <v>0</v>
      </c>
      <c r="I13" s="198">
        <v>4.37</v>
      </c>
      <c r="J13" s="198">
        <v>0.06</v>
      </c>
      <c r="K13" s="198">
        <v>0.27</v>
      </c>
      <c r="L13" s="198">
        <v>16.48</v>
      </c>
      <c r="M13" s="198">
        <v>0.71</v>
      </c>
      <c r="N13" s="198">
        <v>1.03</v>
      </c>
      <c r="O13" s="198">
        <v>0</v>
      </c>
      <c r="P13" s="198">
        <v>1.1000000000000001</v>
      </c>
      <c r="Q13" s="198">
        <v>0.19</v>
      </c>
      <c r="R13" s="198">
        <v>0.37</v>
      </c>
      <c r="S13" s="198">
        <v>0.23</v>
      </c>
      <c r="T13" s="198">
        <v>0</v>
      </c>
      <c r="U13" s="198">
        <v>6.71</v>
      </c>
      <c r="V13" s="198">
        <v>0.13</v>
      </c>
      <c r="W13" s="198">
        <v>1.1200000000000001</v>
      </c>
      <c r="X13" s="198">
        <v>0.86</v>
      </c>
      <c r="Y13" s="198">
        <v>0</v>
      </c>
      <c r="Z13" s="198">
        <v>2.21</v>
      </c>
      <c r="AA13" s="198">
        <v>0.67</v>
      </c>
      <c r="AB13" s="198">
        <v>0</v>
      </c>
      <c r="AC13" s="198">
        <v>13.92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30.67</v>
      </c>
      <c r="AJ13" s="198">
        <v>0</v>
      </c>
      <c r="AK13" s="198">
        <v>1.08</v>
      </c>
      <c r="AL13" s="198">
        <v>0</v>
      </c>
      <c r="AM13" s="198">
        <v>0</v>
      </c>
      <c r="AN13" s="198">
        <v>0</v>
      </c>
      <c r="AO13" s="198">
        <v>213.15</v>
      </c>
      <c r="AP13" s="198">
        <v>0</v>
      </c>
    </row>
    <row r="14" spans="1:42">
      <c r="A14" t="s">
        <v>56</v>
      </c>
      <c r="B14" s="198">
        <v>0</v>
      </c>
      <c r="C14" s="198">
        <v>13.21</v>
      </c>
      <c r="D14" s="198">
        <v>0.16</v>
      </c>
      <c r="E14" s="198">
        <v>0</v>
      </c>
      <c r="F14" s="198">
        <v>18.989999999999998</v>
      </c>
      <c r="G14" s="198">
        <v>0</v>
      </c>
      <c r="H14" s="198">
        <v>0</v>
      </c>
      <c r="I14" s="198">
        <v>4.37</v>
      </c>
      <c r="J14" s="198">
        <v>0.06</v>
      </c>
      <c r="K14" s="198">
        <v>0.27</v>
      </c>
      <c r="L14" s="198">
        <v>16.48</v>
      </c>
      <c r="M14" s="198">
        <v>0.71</v>
      </c>
      <c r="N14" s="198">
        <v>1.03</v>
      </c>
      <c r="O14" s="198">
        <v>0</v>
      </c>
      <c r="P14" s="198">
        <v>1.1000000000000001</v>
      </c>
      <c r="Q14" s="198">
        <v>0.19</v>
      </c>
      <c r="R14" s="198">
        <v>0.37</v>
      </c>
      <c r="S14" s="198">
        <v>0.23</v>
      </c>
      <c r="T14" s="198">
        <v>0</v>
      </c>
      <c r="U14" s="198">
        <v>6.71</v>
      </c>
      <c r="V14" s="198">
        <v>0.13</v>
      </c>
      <c r="W14" s="198">
        <v>1.1200000000000001</v>
      </c>
      <c r="X14" s="198">
        <v>0.86</v>
      </c>
      <c r="Y14" s="198">
        <v>0</v>
      </c>
      <c r="Z14" s="198">
        <v>2.21</v>
      </c>
      <c r="AA14" s="198">
        <v>0.67</v>
      </c>
      <c r="AB14" s="198">
        <v>0</v>
      </c>
      <c r="AC14" s="198">
        <v>13.92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30.67</v>
      </c>
      <c r="AJ14" s="198">
        <v>0</v>
      </c>
      <c r="AK14" s="198">
        <v>0.43</v>
      </c>
      <c r="AL14" s="198">
        <v>0</v>
      </c>
      <c r="AM14" s="198">
        <v>0</v>
      </c>
      <c r="AN14" s="198">
        <v>0</v>
      </c>
      <c r="AO14" s="198">
        <v>213.15</v>
      </c>
      <c r="AP14" s="198">
        <v>0</v>
      </c>
    </row>
    <row r="15" spans="1:42">
      <c r="A15" t="s">
        <v>57</v>
      </c>
      <c r="B15" s="198">
        <v>0</v>
      </c>
      <c r="C15" s="198">
        <v>13.21</v>
      </c>
      <c r="D15" s="198">
        <v>0.16</v>
      </c>
      <c r="E15" s="198">
        <v>0</v>
      </c>
      <c r="F15" s="198">
        <v>18.989999999999998</v>
      </c>
      <c r="G15" s="198">
        <v>0</v>
      </c>
      <c r="H15" s="198">
        <v>0</v>
      </c>
      <c r="I15" s="198">
        <v>4.37</v>
      </c>
      <c r="J15" s="198">
        <v>0.06</v>
      </c>
      <c r="K15" s="198">
        <v>0.27</v>
      </c>
      <c r="L15" s="198">
        <v>16.489999999999998</v>
      </c>
      <c r="M15" s="198">
        <v>0.71</v>
      </c>
      <c r="N15" s="198">
        <v>1.03</v>
      </c>
      <c r="O15" s="198">
        <v>0</v>
      </c>
      <c r="P15" s="198">
        <v>1.1000000000000001</v>
      </c>
      <c r="Q15" s="198">
        <v>0.19</v>
      </c>
      <c r="R15" s="198">
        <v>0.37</v>
      </c>
      <c r="S15" s="198">
        <v>0.23</v>
      </c>
      <c r="T15" s="198">
        <v>0</v>
      </c>
      <c r="U15" s="198">
        <v>6.71</v>
      </c>
      <c r="V15" s="198">
        <v>0.13</v>
      </c>
      <c r="W15" s="198">
        <v>1.54</v>
      </c>
      <c r="X15" s="198">
        <v>0.86</v>
      </c>
      <c r="Y15" s="198">
        <v>0</v>
      </c>
      <c r="Z15" s="198">
        <v>2.21</v>
      </c>
      <c r="AA15" s="198">
        <v>0.67</v>
      </c>
      <c r="AB15" s="198">
        <v>0</v>
      </c>
      <c r="AC15" s="198">
        <v>13.87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30.67</v>
      </c>
      <c r="AJ15" s="198">
        <v>0</v>
      </c>
      <c r="AK15" s="198">
        <v>0.86</v>
      </c>
      <c r="AL15" s="198">
        <v>0</v>
      </c>
      <c r="AM15" s="198">
        <v>0</v>
      </c>
      <c r="AN15" s="198">
        <v>0</v>
      </c>
      <c r="AO15" s="198">
        <v>213.15</v>
      </c>
      <c r="AP15" s="198">
        <v>0</v>
      </c>
    </row>
    <row r="16" spans="1:42">
      <c r="A16" t="s">
        <v>58</v>
      </c>
      <c r="B16" s="198">
        <v>0</v>
      </c>
      <c r="C16" s="198">
        <v>13.21</v>
      </c>
      <c r="D16" s="198">
        <v>0.16</v>
      </c>
      <c r="E16" s="198">
        <v>0</v>
      </c>
      <c r="F16" s="198">
        <v>18.989999999999998</v>
      </c>
      <c r="G16" s="198">
        <v>0</v>
      </c>
      <c r="H16" s="198">
        <v>0</v>
      </c>
      <c r="I16" s="198">
        <v>4.37</v>
      </c>
      <c r="J16" s="198">
        <v>0.06</v>
      </c>
      <c r="K16" s="198">
        <v>0.27</v>
      </c>
      <c r="L16" s="198">
        <v>16.489999999999998</v>
      </c>
      <c r="M16" s="198">
        <v>0.71</v>
      </c>
      <c r="N16" s="198">
        <v>1.03</v>
      </c>
      <c r="O16" s="198">
        <v>0</v>
      </c>
      <c r="P16" s="198">
        <v>1.1000000000000001</v>
      </c>
      <c r="Q16" s="198">
        <v>0.19</v>
      </c>
      <c r="R16" s="198">
        <v>0.37</v>
      </c>
      <c r="S16" s="198">
        <v>0.23</v>
      </c>
      <c r="T16" s="198">
        <v>0</v>
      </c>
      <c r="U16" s="198">
        <v>6.71</v>
      </c>
      <c r="V16" s="198">
        <v>0.13</v>
      </c>
      <c r="W16" s="198">
        <v>1.54</v>
      </c>
      <c r="X16" s="198">
        <v>0.86</v>
      </c>
      <c r="Y16" s="198">
        <v>0</v>
      </c>
      <c r="Z16" s="198">
        <v>2.21</v>
      </c>
      <c r="AA16" s="198">
        <v>0.67</v>
      </c>
      <c r="AB16" s="198">
        <v>0</v>
      </c>
      <c r="AC16" s="198">
        <v>13.87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30.67</v>
      </c>
      <c r="AJ16" s="198">
        <v>0</v>
      </c>
      <c r="AK16" s="198">
        <v>0.86</v>
      </c>
      <c r="AL16" s="198">
        <v>0</v>
      </c>
      <c r="AM16" s="198">
        <v>0</v>
      </c>
      <c r="AN16" s="198">
        <v>0</v>
      </c>
      <c r="AO16" s="198">
        <v>213.15</v>
      </c>
      <c r="AP16" s="198">
        <v>0</v>
      </c>
    </row>
    <row r="17" spans="1:42">
      <c r="A17" t="s">
        <v>59</v>
      </c>
      <c r="B17" s="198">
        <v>0</v>
      </c>
      <c r="C17" s="198">
        <v>13.21</v>
      </c>
      <c r="D17" s="198">
        <v>0.16</v>
      </c>
      <c r="E17" s="198">
        <v>0</v>
      </c>
      <c r="F17" s="198">
        <v>18.989999999999998</v>
      </c>
      <c r="G17" s="198">
        <v>0</v>
      </c>
      <c r="H17" s="198">
        <v>0</v>
      </c>
      <c r="I17" s="198">
        <v>4.37</v>
      </c>
      <c r="J17" s="198">
        <v>0.06</v>
      </c>
      <c r="K17" s="198">
        <v>0.27</v>
      </c>
      <c r="L17" s="198">
        <v>16.489999999999998</v>
      </c>
      <c r="M17" s="198">
        <v>0.71</v>
      </c>
      <c r="N17" s="198">
        <v>1.03</v>
      </c>
      <c r="O17" s="198">
        <v>0</v>
      </c>
      <c r="P17" s="198">
        <v>1.1000000000000001</v>
      </c>
      <c r="Q17" s="198">
        <v>0.19</v>
      </c>
      <c r="R17" s="198">
        <v>0.37</v>
      </c>
      <c r="S17" s="198">
        <v>0.23</v>
      </c>
      <c r="T17" s="198">
        <v>0</v>
      </c>
      <c r="U17" s="198">
        <v>6.71</v>
      </c>
      <c r="V17" s="198">
        <v>0.13</v>
      </c>
      <c r="W17" s="198">
        <v>1.54</v>
      </c>
      <c r="X17" s="198">
        <v>0.86</v>
      </c>
      <c r="Y17" s="198">
        <v>0</v>
      </c>
      <c r="Z17" s="198">
        <v>2.21</v>
      </c>
      <c r="AA17" s="198">
        <v>0.67</v>
      </c>
      <c r="AB17" s="198">
        <v>0</v>
      </c>
      <c r="AC17" s="198">
        <v>13.87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30.67</v>
      </c>
      <c r="AJ17" s="198">
        <v>0</v>
      </c>
      <c r="AK17" s="198">
        <v>0.86</v>
      </c>
      <c r="AL17" s="198">
        <v>0</v>
      </c>
      <c r="AM17" s="198">
        <v>0</v>
      </c>
      <c r="AN17" s="198">
        <v>0</v>
      </c>
      <c r="AO17" s="198">
        <v>213.15</v>
      </c>
      <c r="AP17" s="198">
        <v>0</v>
      </c>
    </row>
    <row r="18" spans="1:42">
      <c r="A18" t="s">
        <v>60</v>
      </c>
      <c r="B18" s="198">
        <v>0</v>
      </c>
      <c r="C18" s="198">
        <v>13.21</v>
      </c>
      <c r="D18" s="198">
        <v>0.16</v>
      </c>
      <c r="E18" s="198">
        <v>0</v>
      </c>
      <c r="F18" s="198">
        <v>18.989999999999998</v>
      </c>
      <c r="G18" s="198">
        <v>0</v>
      </c>
      <c r="H18" s="198">
        <v>0</v>
      </c>
      <c r="I18" s="198">
        <v>4.37</v>
      </c>
      <c r="J18" s="198">
        <v>0.06</v>
      </c>
      <c r="K18" s="198">
        <v>0.27</v>
      </c>
      <c r="L18" s="198">
        <v>16.489999999999998</v>
      </c>
      <c r="M18" s="198">
        <v>0.71</v>
      </c>
      <c r="N18" s="198">
        <v>1.03</v>
      </c>
      <c r="O18" s="198">
        <v>0</v>
      </c>
      <c r="P18" s="198">
        <v>1.1000000000000001</v>
      </c>
      <c r="Q18" s="198">
        <v>0.19</v>
      </c>
      <c r="R18" s="198">
        <v>0.37</v>
      </c>
      <c r="S18" s="198">
        <v>0.23</v>
      </c>
      <c r="T18" s="198">
        <v>0</v>
      </c>
      <c r="U18" s="198">
        <v>6.71</v>
      </c>
      <c r="V18" s="198">
        <v>0.13</v>
      </c>
      <c r="W18" s="198">
        <v>1.54</v>
      </c>
      <c r="X18" s="198">
        <v>0.86</v>
      </c>
      <c r="Y18" s="198">
        <v>0</v>
      </c>
      <c r="Z18" s="198">
        <v>2.21</v>
      </c>
      <c r="AA18" s="198">
        <v>0.67</v>
      </c>
      <c r="AB18" s="198">
        <v>0</v>
      </c>
      <c r="AC18" s="198">
        <v>13.87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30.67</v>
      </c>
      <c r="AJ18" s="198">
        <v>0</v>
      </c>
      <c r="AK18" s="198">
        <v>0.86</v>
      </c>
      <c r="AL18" s="198">
        <v>0</v>
      </c>
      <c r="AM18" s="198">
        <v>0</v>
      </c>
      <c r="AN18" s="198">
        <v>0</v>
      </c>
      <c r="AO18" s="198">
        <v>213.15</v>
      </c>
      <c r="AP18" s="198">
        <v>0</v>
      </c>
    </row>
    <row r="19" spans="1:42">
      <c r="A19" t="s">
        <v>61</v>
      </c>
      <c r="B19" s="198">
        <v>0</v>
      </c>
      <c r="C19" s="198">
        <v>13.21</v>
      </c>
      <c r="D19" s="198">
        <v>0.16</v>
      </c>
      <c r="E19" s="198">
        <v>0</v>
      </c>
      <c r="F19" s="198">
        <v>18.989999999999998</v>
      </c>
      <c r="G19" s="198">
        <v>0</v>
      </c>
      <c r="H19" s="198">
        <v>0</v>
      </c>
      <c r="I19" s="198">
        <v>4.37</v>
      </c>
      <c r="J19" s="198">
        <v>0.06</v>
      </c>
      <c r="K19" s="198">
        <v>0.27</v>
      </c>
      <c r="L19" s="198">
        <v>16.489999999999998</v>
      </c>
      <c r="M19" s="198">
        <v>0.71</v>
      </c>
      <c r="N19" s="198">
        <v>1.03</v>
      </c>
      <c r="O19" s="198">
        <v>0</v>
      </c>
      <c r="P19" s="198">
        <v>1.1000000000000001</v>
      </c>
      <c r="Q19" s="198">
        <v>0.19</v>
      </c>
      <c r="R19" s="198">
        <v>0.37</v>
      </c>
      <c r="S19" s="198">
        <v>0.23</v>
      </c>
      <c r="T19" s="198">
        <v>0</v>
      </c>
      <c r="U19" s="198">
        <v>6.71</v>
      </c>
      <c r="V19" s="198">
        <v>0.13</v>
      </c>
      <c r="W19" s="198">
        <v>1.54</v>
      </c>
      <c r="X19" s="198">
        <v>0.86</v>
      </c>
      <c r="Y19" s="198">
        <v>0</v>
      </c>
      <c r="Z19" s="198">
        <v>2.21</v>
      </c>
      <c r="AA19" s="198">
        <v>0.67</v>
      </c>
      <c r="AB19" s="198">
        <v>0</v>
      </c>
      <c r="AC19" s="198">
        <v>13.92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30.67</v>
      </c>
      <c r="AJ19" s="198">
        <v>0</v>
      </c>
      <c r="AK19" s="198">
        <v>0</v>
      </c>
      <c r="AL19" s="198">
        <v>0</v>
      </c>
      <c r="AM19" s="198">
        <v>0</v>
      </c>
      <c r="AN19" s="198">
        <v>0</v>
      </c>
      <c r="AO19" s="198">
        <v>213.15</v>
      </c>
      <c r="AP19" s="198">
        <v>0</v>
      </c>
    </row>
    <row r="20" spans="1:42">
      <c r="A20" t="s">
        <v>62</v>
      </c>
      <c r="B20" s="198">
        <v>0</v>
      </c>
      <c r="C20" s="198">
        <v>13.21</v>
      </c>
      <c r="D20" s="198">
        <v>0.16</v>
      </c>
      <c r="E20" s="198">
        <v>0</v>
      </c>
      <c r="F20" s="198">
        <v>18.989999999999998</v>
      </c>
      <c r="G20" s="198">
        <v>0</v>
      </c>
      <c r="H20" s="198">
        <v>0</v>
      </c>
      <c r="I20" s="198">
        <v>4.37</v>
      </c>
      <c r="J20" s="198">
        <v>0.06</v>
      </c>
      <c r="K20" s="198">
        <v>0.27</v>
      </c>
      <c r="L20" s="198">
        <v>16.489999999999998</v>
      </c>
      <c r="M20" s="198">
        <v>0.71</v>
      </c>
      <c r="N20" s="198">
        <v>1.03</v>
      </c>
      <c r="O20" s="198">
        <v>0</v>
      </c>
      <c r="P20" s="198">
        <v>1.1000000000000001</v>
      </c>
      <c r="Q20" s="198">
        <v>0.19</v>
      </c>
      <c r="R20" s="198">
        <v>0.37</v>
      </c>
      <c r="S20" s="198">
        <v>0.23</v>
      </c>
      <c r="T20" s="198">
        <v>0</v>
      </c>
      <c r="U20" s="198">
        <v>6.71</v>
      </c>
      <c r="V20" s="198">
        <v>0.13</v>
      </c>
      <c r="W20" s="198">
        <v>1.54</v>
      </c>
      <c r="X20" s="198">
        <v>0.86</v>
      </c>
      <c r="Y20" s="198">
        <v>0</v>
      </c>
      <c r="Z20" s="198">
        <v>2.21</v>
      </c>
      <c r="AA20" s="198">
        <v>0.67</v>
      </c>
      <c r="AB20" s="198">
        <v>0</v>
      </c>
      <c r="AC20" s="198">
        <v>13.92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30.67</v>
      </c>
      <c r="AJ20" s="198">
        <v>0</v>
      </c>
      <c r="AK20" s="198">
        <v>0</v>
      </c>
      <c r="AL20" s="198">
        <v>0</v>
      </c>
      <c r="AM20" s="198">
        <v>0</v>
      </c>
      <c r="AN20" s="198">
        <v>0</v>
      </c>
      <c r="AO20" s="198">
        <v>213.15</v>
      </c>
      <c r="AP20" s="198">
        <v>0</v>
      </c>
    </row>
    <row r="21" spans="1:42">
      <c r="A21" t="s">
        <v>63</v>
      </c>
      <c r="B21" s="198">
        <v>0</v>
      </c>
      <c r="C21" s="198">
        <v>13.21</v>
      </c>
      <c r="D21" s="198">
        <v>0.16</v>
      </c>
      <c r="E21" s="198">
        <v>0</v>
      </c>
      <c r="F21" s="198">
        <v>18.989999999999998</v>
      </c>
      <c r="G21" s="198">
        <v>0</v>
      </c>
      <c r="H21" s="198">
        <v>0</v>
      </c>
      <c r="I21" s="198">
        <v>4.37</v>
      </c>
      <c r="J21" s="198">
        <v>0.06</v>
      </c>
      <c r="K21" s="198">
        <v>0.27</v>
      </c>
      <c r="L21" s="198">
        <v>16.489999999999998</v>
      </c>
      <c r="M21" s="198">
        <v>0.71</v>
      </c>
      <c r="N21" s="198">
        <v>1.03</v>
      </c>
      <c r="O21" s="198">
        <v>0</v>
      </c>
      <c r="P21" s="198">
        <v>1.1000000000000001</v>
      </c>
      <c r="Q21" s="198">
        <v>0.19</v>
      </c>
      <c r="R21" s="198">
        <v>0.37</v>
      </c>
      <c r="S21" s="198">
        <v>0.23</v>
      </c>
      <c r="T21" s="198">
        <v>0</v>
      </c>
      <c r="U21" s="198">
        <v>6.71</v>
      </c>
      <c r="V21" s="198">
        <v>0.13</v>
      </c>
      <c r="W21" s="198">
        <v>1.54</v>
      </c>
      <c r="X21" s="198">
        <v>0.86</v>
      </c>
      <c r="Y21" s="198">
        <v>0</v>
      </c>
      <c r="Z21" s="198">
        <v>2.21</v>
      </c>
      <c r="AA21" s="198">
        <v>0.67</v>
      </c>
      <c r="AB21" s="198">
        <v>0</v>
      </c>
      <c r="AC21" s="198">
        <v>13.92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30.67</v>
      </c>
      <c r="AJ21" s="198">
        <v>0</v>
      </c>
      <c r="AK21" s="198">
        <v>0</v>
      </c>
      <c r="AL21" s="198">
        <v>0</v>
      </c>
      <c r="AM21" s="198">
        <v>0</v>
      </c>
      <c r="AN21" s="198">
        <v>0</v>
      </c>
      <c r="AO21" s="198">
        <v>213.15</v>
      </c>
      <c r="AP21" s="198">
        <v>0</v>
      </c>
    </row>
    <row r="22" spans="1:42">
      <c r="A22" t="s">
        <v>64</v>
      </c>
      <c r="B22" s="198">
        <v>0</v>
      </c>
      <c r="C22" s="198">
        <v>13.21</v>
      </c>
      <c r="D22" s="198">
        <v>0.16</v>
      </c>
      <c r="E22" s="198">
        <v>0</v>
      </c>
      <c r="F22" s="198">
        <v>18.989999999999998</v>
      </c>
      <c r="G22" s="198">
        <v>0</v>
      </c>
      <c r="H22" s="198">
        <v>0</v>
      </c>
      <c r="I22" s="198">
        <v>4.37</v>
      </c>
      <c r="J22" s="198">
        <v>0.06</v>
      </c>
      <c r="K22" s="198">
        <v>0.27</v>
      </c>
      <c r="L22" s="198">
        <v>16.489999999999998</v>
      </c>
      <c r="M22" s="198">
        <v>0.71</v>
      </c>
      <c r="N22" s="198">
        <v>1.03</v>
      </c>
      <c r="O22" s="198">
        <v>0</v>
      </c>
      <c r="P22" s="198">
        <v>1.1000000000000001</v>
      </c>
      <c r="Q22" s="198">
        <v>0.19</v>
      </c>
      <c r="R22" s="198">
        <v>0.37</v>
      </c>
      <c r="S22" s="198">
        <v>0.23</v>
      </c>
      <c r="T22" s="198">
        <v>0</v>
      </c>
      <c r="U22" s="198">
        <v>6.71</v>
      </c>
      <c r="V22" s="198">
        <v>0.13</v>
      </c>
      <c r="W22" s="198">
        <v>1.54</v>
      </c>
      <c r="X22" s="198">
        <v>0.86</v>
      </c>
      <c r="Y22" s="198">
        <v>0</v>
      </c>
      <c r="Z22" s="198">
        <v>2.21</v>
      </c>
      <c r="AA22" s="198">
        <v>0.67</v>
      </c>
      <c r="AB22" s="198">
        <v>0</v>
      </c>
      <c r="AC22" s="198">
        <v>13.92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30.56</v>
      </c>
      <c r="AJ22" s="198">
        <v>0</v>
      </c>
      <c r="AK22" s="198">
        <v>0</v>
      </c>
      <c r="AL22" s="198">
        <v>0</v>
      </c>
      <c r="AM22" s="198">
        <v>0</v>
      </c>
      <c r="AN22" s="198">
        <v>0</v>
      </c>
      <c r="AO22" s="198">
        <v>213.15</v>
      </c>
      <c r="AP22" s="198">
        <v>0</v>
      </c>
    </row>
    <row r="23" spans="1:42">
      <c r="A23" t="s">
        <v>65</v>
      </c>
      <c r="B23" s="198">
        <v>0</v>
      </c>
      <c r="C23" s="198">
        <v>13.21</v>
      </c>
      <c r="D23" s="198">
        <v>0.16</v>
      </c>
      <c r="E23" s="198">
        <v>0</v>
      </c>
      <c r="F23" s="198">
        <v>18.989999999999998</v>
      </c>
      <c r="G23" s="198">
        <v>0</v>
      </c>
      <c r="H23" s="198">
        <v>0</v>
      </c>
      <c r="I23" s="198">
        <v>4.37</v>
      </c>
      <c r="J23" s="198">
        <v>0.06</v>
      </c>
      <c r="K23" s="198">
        <v>0.27</v>
      </c>
      <c r="L23" s="198">
        <v>16.489999999999998</v>
      </c>
      <c r="M23" s="198">
        <v>0.71</v>
      </c>
      <c r="N23" s="198">
        <v>1.03</v>
      </c>
      <c r="O23" s="198">
        <v>0</v>
      </c>
      <c r="P23" s="198">
        <v>1.1000000000000001</v>
      </c>
      <c r="Q23" s="198">
        <v>0.19</v>
      </c>
      <c r="R23" s="198">
        <v>0.37</v>
      </c>
      <c r="S23" s="198">
        <v>0.23</v>
      </c>
      <c r="T23" s="198">
        <v>0</v>
      </c>
      <c r="U23" s="198">
        <v>6.71</v>
      </c>
      <c r="V23" s="198">
        <v>0.13</v>
      </c>
      <c r="W23" s="198">
        <v>1.54</v>
      </c>
      <c r="X23" s="198">
        <v>0.86</v>
      </c>
      <c r="Y23" s="198">
        <v>0</v>
      </c>
      <c r="Z23" s="198">
        <v>2.21</v>
      </c>
      <c r="AA23" s="198">
        <v>0.67</v>
      </c>
      <c r="AB23" s="198">
        <v>0</v>
      </c>
      <c r="AC23" s="198">
        <v>13.92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30.67</v>
      </c>
      <c r="AJ23" s="198">
        <v>0</v>
      </c>
      <c r="AK23" s="198">
        <v>0</v>
      </c>
      <c r="AL23" s="198">
        <v>0</v>
      </c>
      <c r="AM23" s="198">
        <v>0</v>
      </c>
      <c r="AN23" s="198">
        <v>0</v>
      </c>
      <c r="AO23" s="198">
        <v>213.15</v>
      </c>
      <c r="AP23" s="198">
        <v>0</v>
      </c>
    </row>
    <row r="24" spans="1:42">
      <c r="A24" t="s">
        <v>66</v>
      </c>
      <c r="B24" s="198">
        <v>0</v>
      </c>
      <c r="C24" s="198">
        <v>13.21</v>
      </c>
      <c r="D24" s="198">
        <v>0.16</v>
      </c>
      <c r="E24" s="198">
        <v>0</v>
      </c>
      <c r="F24" s="198">
        <v>18.989999999999998</v>
      </c>
      <c r="G24" s="198">
        <v>0</v>
      </c>
      <c r="H24" s="198">
        <v>0</v>
      </c>
      <c r="I24" s="198">
        <v>4.37</v>
      </c>
      <c r="J24" s="198">
        <v>0.06</v>
      </c>
      <c r="K24" s="198">
        <v>0.27</v>
      </c>
      <c r="L24" s="198">
        <v>16.489999999999998</v>
      </c>
      <c r="M24" s="198">
        <v>0.71</v>
      </c>
      <c r="N24" s="198">
        <v>1.03</v>
      </c>
      <c r="O24" s="198">
        <v>0</v>
      </c>
      <c r="P24" s="198">
        <v>1.1000000000000001</v>
      </c>
      <c r="Q24" s="198">
        <v>0.19</v>
      </c>
      <c r="R24" s="198">
        <v>0.37</v>
      </c>
      <c r="S24" s="198">
        <v>0.23</v>
      </c>
      <c r="T24" s="198">
        <v>0</v>
      </c>
      <c r="U24" s="198">
        <v>6.71</v>
      </c>
      <c r="V24" s="198">
        <v>0.13</v>
      </c>
      <c r="W24" s="198">
        <v>1.54</v>
      </c>
      <c r="X24" s="198">
        <v>0.86</v>
      </c>
      <c r="Y24" s="198">
        <v>0</v>
      </c>
      <c r="Z24" s="198">
        <v>2.21</v>
      </c>
      <c r="AA24" s="198">
        <v>0.67</v>
      </c>
      <c r="AB24" s="198">
        <v>0</v>
      </c>
      <c r="AC24" s="198">
        <v>13.92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30.67</v>
      </c>
      <c r="AJ24" s="198">
        <v>0</v>
      </c>
      <c r="AK24" s="198">
        <v>0.75</v>
      </c>
      <c r="AL24" s="198">
        <v>0</v>
      </c>
      <c r="AM24" s="198">
        <v>0</v>
      </c>
      <c r="AN24" s="198">
        <v>0</v>
      </c>
      <c r="AO24" s="198">
        <v>213.15</v>
      </c>
      <c r="AP24" s="198">
        <v>0</v>
      </c>
    </row>
    <row r="25" spans="1:42">
      <c r="A25" t="s">
        <v>67</v>
      </c>
      <c r="B25" s="198">
        <v>0</v>
      </c>
      <c r="C25" s="198">
        <v>13.21</v>
      </c>
      <c r="D25" s="198">
        <v>0.16</v>
      </c>
      <c r="E25" s="198">
        <v>0</v>
      </c>
      <c r="F25" s="198">
        <v>18.989999999999998</v>
      </c>
      <c r="G25" s="198">
        <v>0</v>
      </c>
      <c r="H25" s="198">
        <v>0</v>
      </c>
      <c r="I25" s="198">
        <v>4.37</v>
      </c>
      <c r="J25" s="198">
        <v>0.06</v>
      </c>
      <c r="K25" s="198">
        <v>0.27</v>
      </c>
      <c r="L25" s="198">
        <v>16.489999999999998</v>
      </c>
      <c r="M25" s="198">
        <v>0.71</v>
      </c>
      <c r="N25" s="198">
        <v>1.03</v>
      </c>
      <c r="O25" s="198">
        <v>0</v>
      </c>
      <c r="P25" s="198">
        <v>1.1000000000000001</v>
      </c>
      <c r="Q25" s="198">
        <v>0.19</v>
      </c>
      <c r="R25" s="198">
        <v>0.37</v>
      </c>
      <c r="S25" s="198">
        <v>0.23</v>
      </c>
      <c r="T25" s="198">
        <v>0</v>
      </c>
      <c r="U25" s="198">
        <v>6.71</v>
      </c>
      <c r="V25" s="198">
        <v>0.13</v>
      </c>
      <c r="W25" s="198">
        <v>1.54</v>
      </c>
      <c r="X25" s="198">
        <v>0.86</v>
      </c>
      <c r="Y25" s="198">
        <v>0</v>
      </c>
      <c r="Z25" s="198">
        <v>2.21</v>
      </c>
      <c r="AA25" s="198">
        <v>0.67</v>
      </c>
      <c r="AB25" s="198">
        <v>0</v>
      </c>
      <c r="AC25" s="198">
        <v>13.92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30.67</v>
      </c>
      <c r="AJ25" s="198">
        <v>0</v>
      </c>
      <c r="AK25" s="198">
        <v>0.75</v>
      </c>
      <c r="AL25" s="198">
        <v>0</v>
      </c>
      <c r="AM25" s="198">
        <v>0</v>
      </c>
      <c r="AN25" s="198">
        <v>0</v>
      </c>
      <c r="AO25" s="198">
        <v>213.15</v>
      </c>
      <c r="AP25" s="198">
        <v>0</v>
      </c>
    </row>
    <row r="26" spans="1:42">
      <c r="A26" t="s">
        <v>68</v>
      </c>
      <c r="B26" s="198">
        <v>0</v>
      </c>
      <c r="C26" s="198">
        <v>13.21</v>
      </c>
      <c r="D26" s="198">
        <v>0.16</v>
      </c>
      <c r="E26" s="198">
        <v>0</v>
      </c>
      <c r="F26" s="198">
        <v>18.989999999999998</v>
      </c>
      <c r="G26" s="198">
        <v>0</v>
      </c>
      <c r="H26" s="198">
        <v>0</v>
      </c>
      <c r="I26" s="198">
        <v>4.37</v>
      </c>
      <c r="J26" s="198">
        <v>0.06</v>
      </c>
      <c r="K26" s="198">
        <v>0.27</v>
      </c>
      <c r="L26" s="198">
        <v>16.489999999999998</v>
      </c>
      <c r="M26" s="198">
        <v>0.71</v>
      </c>
      <c r="N26" s="198">
        <v>1.03</v>
      </c>
      <c r="O26" s="198">
        <v>0</v>
      </c>
      <c r="P26" s="198">
        <v>1.1000000000000001</v>
      </c>
      <c r="Q26" s="198">
        <v>0.19</v>
      </c>
      <c r="R26" s="198">
        <v>0.37</v>
      </c>
      <c r="S26" s="198">
        <v>0.23</v>
      </c>
      <c r="T26" s="198">
        <v>0</v>
      </c>
      <c r="U26" s="198">
        <v>6.71</v>
      </c>
      <c r="V26" s="198">
        <v>0.13</v>
      </c>
      <c r="W26" s="198">
        <v>1.54</v>
      </c>
      <c r="X26" s="198">
        <v>0.86</v>
      </c>
      <c r="Y26" s="198">
        <v>0</v>
      </c>
      <c r="Z26" s="198">
        <v>2.21</v>
      </c>
      <c r="AA26" s="198">
        <v>0.67</v>
      </c>
      <c r="AB26" s="198">
        <v>0</v>
      </c>
      <c r="AC26" s="198">
        <v>13.92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30.56</v>
      </c>
      <c r="AJ26" s="198">
        <v>0</v>
      </c>
      <c r="AK26" s="198">
        <v>0.75</v>
      </c>
      <c r="AL26" s="198">
        <v>0</v>
      </c>
      <c r="AM26" s="198">
        <v>0</v>
      </c>
      <c r="AN26" s="198">
        <v>0</v>
      </c>
      <c r="AO26" s="198">
        <v>213.15</v>
      </c>
      <c r="AP26" s="198">
        <v>0</v>
      </c>
    </row>
    <row r="27" spans="1:42">
      <c r="A27" t="s">
        <v>69</v>
      </c>
      <c r="B27" s="198">
        <v>0</v>
      </c>
      <c r="C27" s="198">
        <v>12.89</v>
      </c>
      <c r="D27" s="198">
        <v>0.16</v>
      </c>
      <c r="E27" s="198">
        <v>0</v>
      </c>
      <c r="F27" s="198">
        <v>18.989999999999998</v>
      </c>
      <c r="G27" s="198">
        <v>0</v>
      </c>
      <c r="H27" s="198">
        <v>0</v>
      </c>
      <c r="I27" s="198">
        <v>6.22</v>
      </c>
      <c r="J27" s="198">
        <v>1.29</v>
      </c>
      <c r="K27" s="198">
        <v>0.27</v>
      </c>
      <c r="L27" s="198">
        <v>16.489999999999998</v>
      </c>
      <c r="M27" s="198">
        <v>0.71</v>
      </c>
      <c r="N27" s="198">
        <v>1.03</v>
      </c>
      <c r="O27" s="198">
        <v>0</v>
      </c>
      <c r="P27" s="198">
        <v>1.1000000000000001</v>
      </c>
      <c r="Q27" s="198">
        <v>0.19</v>
      </c>
      <c r="R27" s="198">
        <v>0.37</v>
      </c>
      <c r="S27" s="198">
        <v>0.23</v>
      </c>
      <c r="T27" s="198">
        <v>0</v>
      </c>
      <c r="U27" s="198">
        <v>6.71</v>
      </c>
      <c r="V27" s="198">
        <v>0.13</v>
      </c>
      <c r="W27" s="198">
        <v>1.54</v>
      </c>
      <c r="X27" s="198">
        <v>0.86</v>
      </c>
      <c r="Y27" s="198">
        <v>0</v>
      </c>
      <c r="Z27" s="198">
        <v>2.21</v>
      </c>
      <c r="AA27" s="198">
        <v>0.67</v>
      </c>
      <c r="AB27" s="198">
        <v>0</v>
      </c>
      <c r="AC27" s="198">
        <v>13.87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30.56</v>
      </c>
      <c r="AJ27" s="198">
        <v>0</v>
      </c>
      <c r="AK27" s="198">
        <v>0.75</v>
      </c>
      <c r="AL27" s="198">
        <v>0</v>
      </c>
      <c r="AM27" s="198">
        <v>0</v>
      </c>
      <c r="AN27" s="198">
        <v>0</v>
      </c>
      <c r="AO27" s="198">
        <v>213.15</v>
      </c>
      <c r="AP27" s="198">
        <v>0</v>
      </c>
    </row>
    <row r="28" spans="1:42">
      <c r="A28" t="s">
        <v>70</v>
      </c>
      <c r="B28" s="198">
        <v>0</v>
      </c>
      <c r="C28" s="198">
        <v>12.89</v>
      </c>
      <c r="D28" s="198">
        <v>0.16</v>
      </c>
      <c r="E28" s="198">
        <v>0</v>
      </c>
      <c r="F28" s="198">
        <v>18.989999999999998</v>
      </c>
      <c r="G28" s="198">
        <v>0</v>
      </c>
      <c r="H28" s="198">
        <v>0</v>
      </c>
      <c r="I28" s="198">
        <v>6.22</v>
      </c>
      <c r="J28" s="198">
        <v>1.29</v>
      </c>
      <c r="K28" s="198">
        <v>0.27</v>
      </c>
      <c r="L28" s="198">
        <v>16.489999999999998</v>
      </c>
      <c r="M28" s="198">
        <v>0.71</v>
      </c>
      <c r="N28" s="198">
        <v>1.03</v>
      </c>
      <c r="O28" s="198">
        <v>0</v>
      </c>
      <c r="P28" s="198">
        <v>1.1000000000000001</v>
      </c>
      <c r="Q28" s="198">
        <v>0.19</v>
      </c>
      <c r="R28" s="198">
        <v>0.37</v>
      </c>
      <c r="S28" s="198">
        <v>0.23</v>
      </c>
      <c r="T28" s="198">
        <v>0</v>
      </c>
      <c r="U28" s="198">
        <v>6.71</v>
      </c>
      <c r="V28" s="198">
        <v>0.13</v>
      </c>
      <c r="W28" s="198">
        <v>1.54</v>
      </c>
      <c r="X28" s="198">
        <v>0.86</v>
      </c>
      <c r="Y28" s="198">
        <v>0</v>
      </c>
      <c r="Z28" s="198">
        <v>2.21</v>
      </c>
      <c r="AA28" s="198">
        <v>0.67</v>
      </c>
      <c r="AB28" s="198">
        <v>0</v>
      </c>
      <c r="AC28" s="198">
        <v>13.87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30.56</v>
      </c>
      <c r="AJ28" s="198">
        <v>0</v>
      </c>
      <c r="AK28" s="198">
        <v>0.75</v>
      </c>
      <c r="AL28" s="198">
        <v>0</v>
      </c>
      <c r="AM28" s="198">
        <v>0</v>
      </c>
      <c r="AN28" s="198">
        <v>0</v>
      </c>
      <c r="AO28" s="198">
        <v>213.15</v>
      </c>
      <c r="AP28" s="198">
        <v>0</v>
      </c>
    </row>
    <row r="29" spans="1:42">
      <c r="A29" t="s">
        <v>71</v>
      </c>
      <c r="B29" s="198">
        <v>0</v>
      </c>
      <c r="C29" s="198">
        <v>12.89</v>
      </c>
      <c r="D29" s="198">
        <v>0.16</v>
      </c>
      <c r="E29" s="198">
        <v>0</v>
      </c>
      <c r="F29" s="198">
        <v>18.989999999999998</v>
      </c>
      <c r="G29" s="198">
        <v>0</v>
      </c>
      <c r="H29" s="198">
        <v>0</v>
      </c>
      <c r="I29" s="198">
        <v>6.22</v>
      </c>
      <c r="J29" s="198">
        <v>1.29</v>
      </c>
      <c r="K29" s="198">
        <v>0.27</v>
      </c>
      <c r="L29" s="198">
        <v>16.489999999999998</v>
      </c>
      <c r="M29" s="198">
        <v>0.71</v>
      </c>
      <c r="N29" s="198">
        <v>1.03</v>
      </c>
      <c r="O29" s="198">
        <v>0</v>
      </c>
      <c r="P29" s="198">
        <v>1.1000000000000001</v>
      </c>
      <c r="Q29" s="198">
        <v>0.19</v>
      </c>
      <c r="R29" s="198">
        <v>0.37</v>
      </c>
      <c r="S29" s="198">
        <v>0.23</v>
      </c>
      <c r="T29" s="198">
        <v>0</v>
      </c>
      <c r="U29" s="198">
        <v>6.71</v>
      </c>
      <c r="V29" s="198">
        <v>0.13</v>
      </c>
      <c r="W29" s="198">
        <v>1.54</v>
      </c>
      <c r="X29" s="198">
        <v>0.86</v>
      </c>
      <c r="Y29" s="198">
        <v>0</v>
      </c>
      <c r="Z29" s="198">
        <v>2.21</v>
      </c>
      <c r="AA29" s="198">
        <v>0.67</v>
      </c>
      <c r="AB29" s="198">
        <v>0</v>
      </c>
      <c r="AC29" s="198">
        <v>13.87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30.56</v>
      </c>
      <c r="AJ29" s="198">
        <v>0</v>
      </c>
      <c r="AK29" s="198">
        <v>0.75</v>
      </c>
      <c r="AL29" s="198">
        <v>0</v>
      </c>
      <c r="AM29" s="198">
        <v>0</v>
      </c>
      <c r="AN29" s="198">
        <v>0</v>
      </c>
      <c r="AO29" s="198">
        <v>213.15</v>
      </c>
      <c r="AP29" s="198">
        <v>0</v>
      </c>
    </row>
    <row r="30" spans="1:42">
      <c r="A30" t="s">
        <v>72</v>
      </c>
      <c r="B30" s="198">
        <v>0</v>
      </c>
      <c r="C30" s="198">
        <v>12.73</v>
      </c>
      <c r="D30" s="198">
        <v>0.16</v>
      </c>
      <c r="E30" s="198">
        <v>0</v>
      </c>
      <c r="F30" s="198">
        <v>18.989999999999998</v>
      </c>
      <c r="G30" s="198">
        <v>0</v>
      </c>
      <c r="H30" s="198">
        <v>0</v>
      </c>
      <c r="I30" s="198">
        <v>6.22</v>
      </c>
      <c r="J30" s="198">
        <v>1.29</v>
      </c>
      <c r="K30" s="198">
        <v>0.27</v>
      </c>
      <c r="L30" s="198">
        <v>16.489999999999998</v>
      </c>
      <c r="M30" s="198">
        <v>0.71</v>
      </c>
      <c r="N30" s="198">
        <v>1.03</v>
      </c>
      <c r="O30" s="198">
        <v>0</v>
      </c>
      <c r="P30" s="198">
        <v>1.1000000000000001</v>
      </c>
      <c r="Q30" s="198">
        <v>0.19</v>
      </c>
      <c r="R30" s="198">
        <v>0.37</v>
      </c>
      <c r="S30" s="198">
        <v>0.23</v>
      </c>
      <c r="T30" s="198">
        <v>0</v>
      </c>
      <c r="U30" s="198">
        <v>6.71</v>
      </c>
      <c r="V30" s="198">
        <v>0.13</v>
      </c>
      <c r="W30" s="198">
        <v>1.54</v>
      </c>
      <c r="X30" s="198">
        <v>0.86</v>
      </c>
      <c r="Y30" s="198">
        <v>0</v>
      </c>
      <c r="Z30" s="198">
        <v>2.21</v>
      </c>
      <c r="AA30" s="198">
        <v>0.67</v>
      </c>
      <c r="AB30" s="198">
        <v>0</v>
      </c>
      <c r="AC30" s="198">
        <v>13.87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30.56</v>
      </c>
      <c r="AJ30" s="198">
        <v>0</v>
      </c>
      <c r="AK30" s="198">
        <v>0.75</v>
      </c>
      <c r="AL30" s="198">
        <v>0</v>
      </c>
      <c r="AM30" s="198">
        <v>0</v>
      </c>
      <c r="AN30" s="198">
        <v>0</v>
      </c>
      <c r="AO30" s="198">
        <v>213.15</v>
      </c>
      <c r="AP30" s="198">
        <v>0</v>
      </c>
    </row>
    <row r="31" spans="1:42">
      <c r="A31" t="s">
        <v>73</v>
      </c>
      <c r="B31" s="198">
        <v>0</v>
      </c>
      <c r="C31" s="198">
        <v>12.73</v>
      </c>
      <c r="D31" s="198">
        <v>0.16</v>
      </c>
      <c r="E31" s="198">
        <v>0</v>
      </c>
      <c r="F31" s="198">
        <v>18.989999999999998</v>
      </c>
      <c r="G31" s="198">
        <v>0</v>
      </c>
      <c r="H31" s="198">
        <v>0</v>
      </c>
      <c r="I31" s="198">
        <v>6.22</v>
      </c>
      <c r="J31" s="198">
        <v>1.29</v>
      </c>
      <c r="K31" s="198">
        <v>0.27</v>
      </c>
      <c r="L31" s="198">
        <v>16.489999999999998</v>
      </c>
      <c r="M31" s="198">
        <v>0.71</v>
      </c>
      <c r="N31" s="198">
        <v>1.03</v>
      </c>
      <c r="O31" s="198">
        <v>0</v>
      </c>
      <c r="P31" s="198">
        <v>1.1000000000000001</v>
      </c>
      <c r="Q31" s="198">
        <v>0.19</v>
      </c>
      <c r="R31" s="198">
        <v>0.37</v>
      </c>
      <c r="S31" s="198">
        <v>0.23</v>
      </c>
      <c r="T31" s="198">
        <v>0</v>
      </c>
      <c r="U31" s="198">
        <v>6.71</v>
      </c>
      <c r="V31" s="198">
        <v>0.13</v>
      </c>
      <c r="W31" s="198">
        <v>1.54</v>
      </c>
      <c r="X31" s="198">
        <v>0.86</v>
      </c>
      <c r="Y31" s="198">
        <v>0</v>
      </c>
      <c r="Z31" s="198">
        <v>2.21</v>
      </c>
      <c r="AA31" s="198">
        <v>0.67</v>
      </c>
      <c r="AB31" s="198">
        <v>0</v>
      </c>
      <c r="AC31" s="198">
        <v>13.87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30.56</v>
      </c>
      <c r="AJ31" s="198">
        <v>0</v>
      </c>
      <c r="AK31" s="198">
        <v>1.08</v>
      </c>
      <c r="AL31" s="198">
        <v>0</v>
      </c>
      <c r="AM31" s="198">
        <v>0</v>
      </c>
      <c r="AN31" s="198">
        <v>0</v>
      </c>
      <c r="AO31" s="198">
        <v>213.15</v>
      </c>
      <c r="AP31" s="198">
        <v>0</v>
      </c>
    </row>
    <row r="32" spans="1:42">
      <c r="A32" t="s">
        <v>74</v>
      </c>
      <c r="B32" s="198">
        <v>0</v>
      </c>
      <c r="C32" s="198">
        <v>12.56</v>
      </c>
      <c r="D32" s="198">
        <v>0.16</v>
      </c>
      <c r="E32" s="198">
        <v>0</v>
      </c>
      <c r="F32" s="198">
        <v>18.989999999999998</v>
      </c>
      <c r="G32" s="198">
        <v>0</v>
      </c>
      <c r="H32" s="198">
        <v>0</v>
      </c>
      <c r="I32" s="198">
        <v>6.22</v>
      </c>
      <c r="J32" s="198">
        <v>1.29</v>
      </c>
      <c r="K32" s="198">
        <v>0.27</v>
      </c>
      <c r="L32" s="198">
        <v>16.489999999999998</v>
      </c>
      <c r="M32" s="198">
        <v>0.71</v>
      </c>
      <c r="N32" s="198">
        <v>1.03</v>
      </c>
      <c r="O32" s="198">
        <v>0</v>
      </c>
      <c r="P32" s="198">
        <v>1.1000000000000001</v>
      </c>
      <c r="Q32" s="198">
        <v>0.19</v>
      </c>
      <c r="R32" s="198">
        <v>0.37</v>
      </c>
      <c r="S32" s="198">
        <v>0.23</v>
      </c>
      <c r="T32" s="198">
        <v>0</v>
      </c>
      <c r="U32" s="198">
        <v>6.71</v>
      </c>
      <c r="V32" s="198">
        <v>0.13</v>
      </c>
      <c r="W32" s="198">
        <v>1.54</v>
      </c>
      <c r="X32" s="198">
        <v>0.86</v>
      </c>
      <c r="Y32" s="198">
        <v>0</v>
      </c>
      <c r="Z32" s="198">
        <v>2.21</v>
      </c>
      <c r="AA32" s="198">
        <v>0.67</v>
      </c>
      <c r="AB32" s="198">
        <v>0</v>
      </c>
      <c r="AC32" s="198">
        <v>13.87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30.56</v>
      </c>
      <c r="AJ32" s="198">
        <v>0</v>
      </c>
      <c r="AK32" s="198">
        <v>1.08</v>
      </c>
      <c r="AL32" s="198">
        <v>0</v>
      </c>
      <c r="AM32" s="198">
        <v>0</v>
      </c>
      <c r="AN32" s="198">
        <v>0</v>
      </c>
      <c r="AO32" s="198">
        <v>213.15</v>
      </c>
      <c r="AP32" s="198">
        <v>0</v>
      </c>
    </row>
    <row r="33" spans="1:42">
      <c r="A33" t="s">
        <v>75</v>
      </c>
      <c r="B33" s="198">
        <v>0</v>
      </c>
      <c r="C33" s="198">
        <v>12.56</v>
      </c>
      <c r="D33" s="198">
        <v>0.16</v>
      </c>
      <c r="E33" s="198">
        <v>0</v>
      </c>
      <c r="F33" s="198">
        <v>18.989999999999998</v>
      </c>
      <c r="G33" s="198">
        <v>0</v>
      </c>
      <c r="H33" s="198">
        <v>0</v>
      </c>
      <c r="I33" s="198">
        <v>6.22</v>
      </c>
      <c r="J33" s="198">
        <v>1.29</v>
      </c>
      <c r="K33" s="198">
        <v>0.27</v>
      </c>
      <c r="L33" s="198">
        <v>16.489999999999998</v>
      </c>
      <c r="M33" s="198">
        <v>0.71</v>
      </c>
      <c r="N33" s="198">
        <v>1.03</v>
      </c>
      <c r="O33" s="198">
        <v>0</v>
      </c>
      <c r="P33" s="198">
        <v>1.1000000000000001</v>
      </c>
      <c r="Q33" s="198">
        <v>0.19</v>
      </c>
      <c r="R33" s="198">
        <v>0.37</v>
      </c>
      <c r="S33" s="198">
        <v>0.23</v>
      </c>
      <c r="T33" s="198">
        <v>0</v>
      </c>
      <c r="U33" s="198">
        <v>6.71</v>
      </c>
      <c r="V33" s="198">
        <v>0.13</v>
      </c>
      <c r="W33" s="198">
        <v>1.1200000000000001</v>
      </c>
      <c r="X33" s="198">
        <v>0.86</v>
      </c>
      <c r="Y33" s="198">
        <v>0</v>
      </c>
      <c r="Z33" s="198">
        <v>2.21</v>
      </c>
      <c r="AA33" s="198">
        <v>0.67</v>
      </c>
      <c r="AB33" s="198">
        <v>0</v>
      </c>
      <c r="AC33" s="198">
        <v>13.87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30.56</v>
      </c>
      <c r="AJ33" s="198">
        <v>0</v>
      </c>
      <c r="AK33" s="198">
        <v>1.08</v>
      </c>
      <c r="AL33" s="198">
        <v>0</v>
      </c>
      <c r="AM33" s="198">
        <v>0</v>
      </c>
      <c r="AN33" s="198">
        <v>0</v>
      </c>
      <c r="AO33" s="198">
        <v>213.15</v>
      </c>
      <c r="AP33" s="198">
        <v>0</v>
      </c>
    </row>
    <row r="34" spans="1:42">
      <c r="A34" t="s">
        <v>76</v>
      </c>
      <c r="B34" s="198">
        <v>0</v>
      </c>
      <c r="C34" s="198">
        <v>12.4</v>
      </c>
      <c r="D34" s="198">
        <v>0.16</v>
      </c>
      <c r="E34" s="198">
        <v>0</v>
      </c>
      <c r="F34" s="198">
        <v>18.989999999999998</v>
      </c>
      <c r="G34" s="198">
        <v>0</v>
      </c>
      <c r="H34" s="198">
        <v>0</v>
      </c>
      <c r="I34" s="198">
        <v>6.22</v>
      </c>
      <c r="J34" s="198">
        <v>1.29</v>
      </c>
      <c r="K34" s="198">
        <v>0.27</v>
      </c>
      <c r="L34" s="198">
        <v>16.489999999999998</v>
      </c>
      <c r="M34" s="198">
        <v>0.71</v>
      </c>
      <c r="N34" s="198">
        <v>1.03</v>
      </c>
      <c r="O34" s="198">
        <v>0</v>
      </c>
      <c r="P34" s="198">
        <v>1.1000000000000001</v>
      </c>
      <c r="Q34" s="198">
        <v>0.19</v>
      </c>
      <c r="R34" s="198">
        <v>0.37</v>
      </c>
      <c r="S34" s="198">
        <v>0.23</v>
      </c>
      <c r="T34" s="198">
        <v>0</v>
      </c>
      <c r="U34" s="198">
        <v>6.71</v>
      </c>
      <c r="V34" s="198">
        <v>0.13</v>
      </c>
      <c r="W34" s="198">
        <v>1.1200000000000001</v>
      </c>
      <c r="X34" s="198">
        <v>0.86</v>
      </c>
      <c r="Y34" s="198">
        <v>0</v>
      </c>
      <c r="Z34" s="198">
        <v>2.21</v>
      </c>
      <c r="AA34" s="198">
        <v>0.67</v>
      </c>
      <c r="AB34" s="198">
        <v>0</v>
      </c>
      <c r="AC34" s="198">
        <v>13.87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30.56</v>
      </c>
      <c r="AJ34" s="198">
        <v>0</v>
      </c>
      <c r="AK34" s="198">
        <v>1.08</v>
      </c>
      <c r="AL34" s="198">
        <v>0</v>
      </c>
      <c r="AM34" s="198">
        <v>0</v>
      </c>
      <c r="AN34" s="198">
        <v>0</v>
      </c>
      <c r="AO34" s="198">
        <v>213.15</v>
      </c>
      <c r="AP34" s="198">
        <v>0</v>
      </c>
    </row>
    <row r="35" spans="1:42">
      <c r="A35" t="s">
        <v>77</v>
      </c>
      <c r="B35" s="198">
        <v>0</v>
      </c>
      <c r="C35" s="198">
        <v>12.4</v>
      </c>
      <c r="D35" s="198">
        <v>0.16</v>
      </c>
      <c r="E35" s="198">
        <v>0</v>
      </c>
      <c r="F35" s="198">
        <v>18.989999999999998</v>
      </c>
      <c r="G35" s="198">
        <v>0</v>
      </c>
      <c r="H35" s="198">
        <v>0</v>
      </c>
      <c r="I35" s="198">
        <v>6.22</v>
      </c>
      <c r="J35" s="198">
        <v>1.29</v>
      </c>
      <c r="K35" s="198">
        <v>7.0000000000000007E-2</v>
      </c>
      <c r="L35" s="198">
        <v>16.489999999999998</v>
      </c>
      <c r="M35" s="198">
        <v>0.71</v>
      </c>
      <c r="N35" s="198">
        <v>1.03</v>
      </c>
      <c r="O35" s="198">
        <v>0</v>
      </c>
      <c r="P35" s="198">
        <v>1.1000000000000001</v>
      </c>
      <c r="Q35" s="198">
        <v>0.19</v>
      </c>
      <c r="R35" s="198">
        <v>0.37</v>
      </c>
      <c r="S35" s="198">
        <v>0.23</v>
      </c>
      <c r="T35" s="198">
        <v>0</v>
      </c>
      <c r="U35" s="198">
        <v>6.71</v>
      </c>
      <c r="V35" s="198">
        <v>0.13</v>
      </c>
      <c r="W35" s="198">
        <v>1.1200000000000001</v>
      </c>
      <c r="X35" s="198">
        <v>0.86</v>
      </c>
      <c r="Y35" s="198">
        <v>0</v>
      </c>
      <c r="Z35" s="198">
        <v>2.21</v>
      </c>
      <c r="AA35" s="198">
        <v>0.67</v>
      </c>
      <c r="AB35" s="198">
        <v>0</v>
      </c>
      <c r="AC35" s="198">
        <v>13.92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30.56</v>
      </c>
      <c r="AJ35" s="198">
        <v>0</v>
      </c>
      <c r="AK35" s="198">
        <v>0.75</v>
      </c>
      <c r="AL35" s="198">
        <v>0</v>
      </c>
      <c r="AM35" s="198">
        <v>0</v>
      </c>
      <c r="AN35" s="198">
        <v>0</v>
      </c>
      <c r="AO35" s="198">
        <v>213.15</v>
      </c>
      <c r="AP35" s="198">
        <v>0</v>
      </c>
    </row>
    <row r="36" spans="1:42">
      <c r="A36" t="s">
        <v>78</v>
      </c>
      <c r="B36" s="198">
        <v>0</v>
      </c>
      <c r="C36" s="198">
        <v>12.4</v>
      </c>
      <c r="D36" s="198">
        <v>0.16</v>
      </c>
      <c r="E36" s="198">
        <v>0</v>
      </c>
      <c r="F36" s="198">
        <v>18.989999999999998</v>
      </c>
      <c r="G36" s="198">
        <v>0</v>
      </c>
      <c r="H36" s="198">
        <v>0</v>
      </c>
      <c r="I36" s="198">
        <v>6.22</v>
      </c>
      <c r="J36" s="198">
        <v>1.29</v>
      </c>
      <c r="K36" s="198">
        <v>7.0000000000000007E-2</v>
      </c>
      <c r="L36" s="198">
        <v>16.489999999999998</v>
      </c>
      <c r="M36" s="198">
        <v>0.71</v>
      </c>
      <c r="N36" s="198">
        <v>1.03</v>
      </c>
      <c r="O36" s="198">
        <v>0</v>
      </c>
      <c r="P36" s="198">
        <v>1.1000000000000001</v>
      </c>
      <c r="Q36" s="198">
        <v>0.19</v>
      </c>
      <c r="R36" s="198">
        <v>0.37</v>
      </c>
      <c r="S36" s="198">
        <v>0.23</v>
      </c>
      <c r="T36" s="198">
        <v>0</v>
      </c>
      <c r="U36" s="198">
        <v>6.71</v>
      </c>
      <c r="V36" s="198">
        <v>0.13</v>
      </c>
      <c r="W36" s="198">
        <v>1.1200000000000001</v>
      </c>
      <c r="X36" s="198">
        <v>0.86</v>
      </c>
      <c r="Y36" s="198">
        <v>0</v>
      </c>
      <c r="Z36" s="198">
        <v>2.21</v>
      </c>
      <c r="AA36" s="198">
        <v>0.67</v>
      </c>
      <c r="AB36" s="198">
        <v>0</v>
      </c>
      <c r="AC36" s="198">
        <v>13.92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30.56</v>
      </c>
      <c r="AJ36" s="198">
        <v>0</v>
      </c>
      <c r="AK36" s="198">
        <v>0.75</v>
      </c>
      <c r="AL36" s="198">
        <v>0</v>
      </c>
      <c r="AM36" s="198">
        <v>0</v>
      </c>
      <c r="AN36" s="198">
        <v>0</v>
      </c>
      <c r="AO36" s="198">
        <v>213.15</v>
      </c>
      <c r="AP36" s="198">
        <v>0</v>
      </c>
    </row>
    <row r="37" spans="1:42">
      <c r="A37" t="s">
        <v>79</v>
      </c>
      <c r="B37" s="198">
        <v>0</v>
      </c>
      <c r="C37" s="198">
        <v>12.4</v>
      </c>
      <c r="D37" s="198">
        <v>0.16</v>
      </c>
      <c r="E37" s="198">
        <v>0</v>
      </c>
      <c r="F37" s="198">
        <v>18.989999999999998</v>
      </c>
      <c r="G37" s="198">
        <v>0</v>
      </c>
      <c r="H37" s="198">
        <v>0</v>
      </c>
      <c r="I37" s="198">
        <v>6.22</v>
      </c>
      <c r="J37" s="198">
        <v>1.29</v>
      </c>
      <c r="K37" s="198">
        <v>0</v>
      </c>
      <c r="L37" s="198">
        <v>16.489999999999998</v>
      </c>
      <c r="M37" s="198">
        <v>0.71</v>
      </c>
      <c r="N37" s="198">
        <v>1.03</v>
      </c>
      <c r="O37" s="198">
        <v>0</v>
      </c>
      <c r="P37" s="198">
        <v>1.1000000000000001</v>
      </c>
      <c r="Q37" s="198">
        <v>0.19</v>
      </c>
      <c r="R37" s="198">
        <v>0.37</v>
      </c>
      <c r="S37" s="198">
        <v>0.23</v>
      </c>
      <c r="T37" s="198">
        <v>0</v>
      </c>
      <c r="U37" s="198">
        <v>6.71</v>
      </c>
      <c r="V37" s="198">
        <v>0.13</v>
      </c>
      <c r="W37" s="198">
        <v>1.1200000000000001</v>
      </c>
      <c r="X37" s="198">
        <v>0.86</v>
      </c>
      <c r="Y37" s="198">
        <v>0</v>
      </c>
      <c r="Z37" s="198">
        <v>2.21</v>
      </c>
      <c r="AA37" s="198">
        <v>0.67</v>
      </c>
      <c r="AB37" s="198">
        <v>0</v>
      </c>
      <c r="AC37" s="198">
        <v>13.92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30.56</v>
      </c>
      <c r="AJ37" s="198">
        <v>0</v>
      </c>
      <c r="AK37" s="198">
        <v>0</v>
      </c>
      <c r="AL37" s="198">
        <v>0</v>
      </c>
      <c r="AM37" s="198">
        <v>0</v>
      </c>
      <c r="AN37" s="198">
        <v>0</v>
      </c>
      <c r="AO37" s="198">
        <v>213.15</v>
      </c>
      <c r="AP37" s="198">
        <v>0</v>
      </c>
    </row>
    <row r="38" spans="1:42">
      <c r="A38" t="s">
        <v>80</v>
      </c>
      <c r="B38" s="198">
        <v>0</v>
      </c>
      <c r="C38" s="198">
        <v>12.4</v>
      </c>
      <c r="D38" s="198">
        <v>0.16</v>
      </c>
      <c r="E38" s="198">
        <v>0</v>
      </c>
      <c r="F38" s="198">
        <v>18.989999999999998</v>
      </c>
      <c r="G38" s="198">
        <v>0</v>
      </c>
      <c r="H38" s="198">
        <v>0</v>
      </c>
      <c r="I38" s="198">
        <v>6.22</v>
      </c>
      <c r="J38" s="198">
        <v>1.29</v>
      </c>
      <c r="K38" s="198">
        <v>0.27</v>
      </c>
      <c r="L38" s="198">
        <v>16.489999999999998</v>
      </c>
      <c r="M38" s="198">
        <v>0.71</v>
      </c>
      <c r="N38" s="198">
        <v>1.03</v>
      </c>
      <c r="O38" s="198">
        <v>0</v>
      </c>
      <c r="P38" s="198">
        <v>1.1000000000000001</v>
      </c>
      <c r="Q38" s="198">
        <v>0.19</v>
      </c>
      <c r="R38" s="198">
        <v>0.37</v>
      </c>
      <c r="S38" s="198">
        <v>0.23</v>
      </c>
      <c r="T38" s="198">
        <v>0</v>
      </c>
      <c r="U38" s="198">
        <v>6.71</v>
      </c>
      <c r="V38" s="198">
        <v>0.13</v>
      </c>
      <c r="W38" s="198">
        <v>1.1200000000000001</v>
      </c>
      <c r="X38" s="198">
        <v>0.86</v>
      </c>
      <c r="Y38" s="198">
        <v>0</v>
      </c>
      <c r="Z38" s="198">
        <v>2.21</v>
      </c>
      <c r="AA38" s="198">
        <v>0.67</v>
      </c>
      <c r="AB38" s="198">
        <v>0</v>
      </c>
      <c r="AC38" s="198">
        <v>13.92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30.56</v>
      </c>
      <c r="AJ38" s="198">
        <v>0</v>
      </c>
      <c r="AK38" s="198">
        <v>0</v>
      </c>
      <c r="AL38" s="198">
        <v>0</v>
      </c>
      <c r="AM38" s="198">
        <v>0</v>
      </c>
      <c r="AN38" s="198">
        <v>0</v>
      </c>
      <c r="AO38" s="198">
        <v>213.15</v>
      </c>
      <c r="AP38" s="198">
        <v>0</v>
      </c>
    </row>
    <row r="39" spans="1:42">
      <c r="A39" t="s">
        <v>81</v>
      </c>
      <c r="B39" s="198">
        <v>0</v>
      </c>
      <c r="C39" s="198">
        <v>12.24</v>
      </c>
      <c r="D39" s="198">
        <v>0.16</v>
      </c>
      <c r="E39" s="198">
        <v>0</v>
      </c>
      <c r="F39" s="198">
        <v>18.989999999999998</v>
      </c>
      <c r="G39" s="198">
        <v>0</v>
      </c>
      <c r="H39" s="198">
        <v>0</v>
      </c>
      <c r="I39" s="198">
        <v>6.22</v>
      </c>
      <c r="J39" s="198">
        <v>1.29</v>
      </c>
      <c r="K39" s="198">
        <v>0.13</v>
      </c>
      <c r="L39" s="198">
        <v>141.33000000000001</v>
      </c>
      <c r="M39" s="198">
        <v>0.71</v>
      </c>
      <c r="N39" s="198">
        <v>1.03</v>
      </c>
      <c r="O39" s="198">
        <v>0</v>
      </c>
      <c r="P39" s="198">
        <v>1.1000000000000001</v>
      </c>
      <c r="Q39" s="198">
        <v>0.19</v>
      </c>
      <c r="R39" s="198">
        <v>0.37</v>
      </c>
      <c r="S39" s="198">
        <v>0.23</v>
      </c>
      <c r="T39" s="198">
        <v>0</v>
      </c>
      <c r="U39" s="198">
        <v>6.71</v>
      </c>
      <c r="V39" s="198">
        <v>0.13</v>
      </c>
      <c r="W39" s="198">
        <v>1.1200000000000001</v>
      </c>
      <c r="X39" s="198">
        <v>0.86</v>
      </c>
      <c r="Y39" s="198">
        <v>0</v>
      </c>
      <c r="Z39" s="198">
        <v>2.21</v>
      </c>
      <c r="AA39" s="198">
        <v>0.67</v>
      </c>
      <c r="AB39" s="198">
        <v>0</v>
      </c>
      <c r="AC39" s="198">
        <v>13.92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30.67</v>
      </c>
      <c r="AJ39" s="198">
        <v>0</v>
      </c>
      <c r="AK39" s="198">
        <v>0</v>
      </c>
      <c r="AL39" s="198">
        <v>0</v>
      </c>
      <c r="AM39" s="198">
        <v>0</v>
      </c>
      <c r="AN39" s="198">
        <v>0</v>
      </c>
      <c r="AO39" s="198">
        <v>213.15</v>
      </c>
      <c r="AP39" s="198">
        <v>0</v>
      </c>
    </row>
    <row r="40" spans="1:42">
      <c r="A40" t="s">
        <v>82</v>
      </c>
      <c r="B40" s="198">
        <v>0</v>
      </c>
      <c r="C40" s="198">
        <v>12.24</v>
      </c>
      <c r="D40" s="198">
        <v>0.16</v>
      </c>
      <c r="E40" s="198">
        <v>0</v>
      </c>
      <c r="F40" s="198">
        <v>18.989999999999998</v>
      </c>
      <c r="G40" s="198">
        <v>0</v>
      </c>
      <c r="H40" s="198">
        <v>0</v>
      </c>
      <c r="I40" s="198">
        <v>6.22</v>
      </c>
      <c r="J40" s="198">
        <v>1.29</v>
      </c>
      <c r="K40" s="198">
        <v>0.13</v>
      </c>
      <c r="L40" s="198">
        <v>189.91</v>
      </c>
      <c r="M40" s="198">
        <v>0.71</v>
      </c>
      <c r="N40" s="198">
        <v>1.03</v>
      </c>
      <c r="O40" s="198">
        <v>0</v>
      </c>
      <c r="P40" s="198">
        <v>1.1000000000000001</v>
      </c>
      <c r="Q40" s="198">
        <v>0.19</v>
      </c>
      <c r="R40" s="198">
        <v>0.37</v>
      </c>
      <c r="S40" s="198">
        <v>0.23</v>
      </c>
      <c r="T40" s="198">
        <v>0</v>
      </c>
      <c r="U40" s="198">
        <v>6.71</v>
      </c>
      <c r="V40" s="198">
        <v>0.13</v>
      </c>
      <c r="W40" s="198">
        <v>1.1200000000000001</v>
      </c>
      <c r="X40" s="198">
        <v>0.86</v>
      </c>
      <c r="Y40" s="198">
        <v>0</v>
      </c>
      <c r="Z40" s="198">
        <v>2.21</v>
      </c>
      <c r="AA40" s="198">
        <v>0.67</v>
      </c>
      <c r="AB40" s="198">
        <v>0</v>
      </c>
      <c r="AC40" s="198">
        <v>16.14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30.67</v>
      </c>
      <c r="AJ40" s="198">
        <v>0</v>
      </c>
      <c r="AK40" s="198">
        <v>0</v>
      </c>
      <c r="AL40" s="198">
        <v>0</v>
      </c>
      <c r="AM40" s="198">
        <v>0</v>
      </c>
      <c r="AN40" s="198">
        <v>0</v>
      </c>
      <c r="AO40" s="198">
        <v>213.15</v>
      </c>
      <c r="AP40" s="198">
        <v>0</v>
      </c>
    </row>
    <row r="41" spans="1:42">
      <c r="A41" t="s">
        <v>83</v>
      </c>
      <c r="B41" s="198">
        <v>0</v>
      </c>
      <c r="C41" s="198">
        <v>12.24</v>
      </c>
      <c r="D41" s="198">
        <v>0.16</v>
      </c>
      <c r="E41" s="198">
        <v>0</v>
      </c>
      <c r="F41" s="198">
        <v>18.989999999999998</v>
      </c>
      <c r="G41" s="198">
        <v>0</v>
      </c>
      <c r="H41" s="198">
        <v>0</v>
      </c>
      <c r="I41" s="198">
        <v>6.22</v>
      </c>
      <c r="J41" s="198">
        <v>1.29</v>
      </c>
      <c r="K41" s="198">
        <v>0.13</v>
      </c>
      <c r="L41" s="198">
        <v>238.48</v>
      </c>
      <c r="M41" s="198">
        <v>0.71</v>
      </c>
      <c r="N41" s="198">
        <v>1.03</v>
      </c>
      <c r="O41" s="198">
        <v>0</v>
      </c>
      <c r="P41" s="198">
        <v>1.1000000000000001</v>
      </c>
      <c r="Q41" s="198">
        <v>0.19</v>
      </c>
      <c r="R41" s="198">
        <v>0.37</v>
      </c>
      <c r="S41" s="198">
        <v>0.23</v>
      </c>
      <c r="T41" s="198">
        <v>0</v>
      </c>
      <c r="U41" s="198">
        <v>6.71</v>
      </c>
      <c r="V41" s="198">
        <v>0.13</v>
      </c>
      <c r="W41" s="198">
        <v>0.75</v>
      </c>
      <c r="X41" s="198">
        <v>0.86</v>
      </c>
      <c r="Y41" s="198">
        <v>0</v>
      </c>
      <c r="Z41" s="198">
        <v>2.21</v>
      </c>
      <c r="AA41" s="198">
        <v>0.67</v>
      </c>
      <c r="AB41" s="198">
        <v>0</v>
      </c>
      <c r="AC41" s="198">
        <v>13.92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30.67</v>
      </c>
      <c r="AJ41" s="198">
        <v>0</v>
      </c>
      <c r="AK41" s="198">
        <v>0</v>
      </c>
      <c r="AL41" s="198">
        <v>0</v>
      </c>
      <c r="AM41" s="198">
        <v>0</v>
      </c>
      <c r="AN41" s="198">
        <v>0</v>
      </c>
      <c r="AO41" s="198">
        <v>213.15</v>
      </c>
      <c r="AP41" s="198">
        <v>0</v>
      </c>
    </row>
    <row r="42" spans="1:42">
      <c r="A42" t="s">
        <v>84</v>
      </c>
      <c r="B42" s="198">
        <v>0</v>
      </c>
      <c r="C42" s="198">
        <v>12.24</v>
      </c>
      <c r="D42" s="198">
        <v>0.16</v>
      </c>
      <c r="E42" s="198">
        <v>0</v>
      </c>
      <c r="F42" s="198">
        <v>18.989999999999998</v>
      </c>
      <c r="G42" s="198">
        <v>0</v>
      </c>
      <c r="H42" s="198">
        <v>0</v>
      </c>
      <c r="I42" s="198">
        <v>6.22</v>
      </c>
      <c r="J42" s="198">
        <v>1.29</v>
      </c>
      <c r="K42" s="198">
        <v>0.13</v>
      </c>
      <c r="L42" s="198">
        <v>267.63</v>
      </c>
      <c r="M42" s="198">
        <v>0.71</v>
      </c>
      <c r="N42" s="198">
        <v>1.03</v>
      </c>
      <c r="O42" s="198">
        <v>0</v>
      </c>
      <c r="P42" s="198">
        <v>1.1000000000000001</v>
      </c>
      <c r="Q42" s="198">
        <v>0.19</v>
      </c>
      <c r="R42" s="198">
        <v>0.37</v>
      </c>
      <c r="S42" s="198">
        <v>0.23</v>
      </c>
      <c r="T42" s="198">
        <v>0</v>
      </c>
      <c r="U42" s="198">
        <v>6.71</v>
      </c>
      <c r="V42" s="198">
        <v>0.13</v>
      </c>
      <c r="W42" s="198">
        <v>0.75</v>
      </c>
      <c r="X42" s="198">
        <v>0.86</v>
      </c>
      <c r="Y42" s="198">
        <v>0</v>
      </c>
      <c r="Z42" s="198">
        <v>2.21</v>
      </c>
      <c r="AA42" s="198">
        <v>0.67</v>
      </c>
      <c r="AB42" s="198">
        <v>0</v>
      </c>
      <c r="AC42" s="198">
        <v>13.92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30.67</v>
      </c>
      <c r="AJ42" s="198">
        <v>0</v>
      </c>
      <c r="AK42" s="198">
        <v>0</v>
      </c>
      <c r="AL42" s="198">
        <v>0</v>
      </c>
      <c r="AM42" s="198">
        <v>0</v>
      </c>
      <c r="AN42" s="198">
        <v>0</v>
      </c>
      <c r="AO42" s="198">
        <v>213.15</v>
      </c>
      <c r="AP42" s="198">
        <v>0</v>
      </c>
    </row>
    <row r="43" spans="1:42">
      <c r="A43" t="s">
        <v>85</v>
      </c>
      <c r="B43" s="198">
        <v>0</v>
      </c>
      <c r="C43" s="198">
        <v>12.24</v>
      </c>
      <c r="D43" s="198">
        <v>0.16</v>
      </c>
      <c r="E43" s="198">
        <v>0</v>
      </c>
      <c r="F43" s="198">
        <v>18.989999999999998</v>
      </c>
      <c r="G43" s="198">
        <v>0</v>
      </c>
      <c r="H43" s="198">
        <v>0</v>
      </c>
      <c r="I43" s="198">
        <v>6.22</v>
      </c>
      <c r="J43" s="198">
        <v>1.29</v>
      </c>
      <c r="K43" s="198">
        <v>0.13</v>
      </c>
      <c r="L43" s="198">
        <v>267.62</v>
      </c>
      <c r="M43" s="198">
        <v>0.71</v>
      </c>
      <c r="N43" s="198">
        <v>1.03</v>
      </c>
      <c r="O43" s="198">
        <v>0</v>
      </c>
      <c r="P43" s="198">
        <v>1.1000000000000001</v>
      </c>
      <c r="Q43" s="198">
        <v>0.19</v>
      </c>
      <c r="R43" s="198">
        <v>0.37</v>
      </c>
      <c r="S43" s="198">
        <v>0.23</v>
      </c>
      <c r="T43" s="198">
        <v>0</v>
      </c>
      <c r="U43" s="198">
        <v>6.71</v>
      </c>
      <c r="V43" s="198">
        <v>0.13</v>
      </c>
      <c r="W43" s="198">
        <v>0.75</v>
      </c>
      <c r="X43" s="198">
        <v>0.86</v>
      </c>
      <c r="Y43" s="198">
        <v>0</v>
      </c>
      <c r="Z43" s="198">
        <v>2.21</v>
      </c>
      <c r="AA43" s="198">
        <v>0.67</v>
      </c>
      <c r="AB43" s="198">
        <v>0</v>
      </c>
      <c r="AC43" s="198">
        <v>13.92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30.67</v>
      </c>
      <c r="AJ43" s="198">
        <v>0</v>
      </c>
      <c r="AK43" s="198">
        <v>1.53</v>
      </c>
      <c r="AL43" s="198">
        <v>0</v>
      </c>
      <c r="AM43" s="198">
        <v>0</v>
      </c>
      <c r="AN43" s="198">
        <v>0</v>
      </c>
      <c r="AO43" s="198">
        <v>213.15</v>
      </c>
      <c r="AP43" s="198">
        <v>0</v>
      </c>
    </row>
    <row r="44" spans="1:42">
      <c r="A44" t="s">
        <v>86</v>
      </c>
      <c r="B44" s="198">
        <v>0</v>
      </c>
      <c r="C44" s="198">
        <v>12.24</v>
      </c>
      <c r="D44" s="198">
        <v>0.16</v>
      </c>
      <c r="E44" s="198">
        <v>0</v>
      </c>
      <c r="F44" s="198">
        <v>18.989999999999998</v>
      </c>
      <c r="G44" s="198">
        <v>0</v>
      </c>
      <c r="H44" s="198">
        <v>0</v>
      </c>
      <c r="I44" s="198">
        <v>6.22</v>
      </c>
      <c r="J44" s="198">
        <v>1.29</v>
      </c>
      <c r="K44" s="198">
        <v>0.13</v>
      </c>
      <c r="L44" s="198">
        <v>238.48</v>
      </c>
      <c r="M44" s="198">
        <v>0.71</v>
      </c>
      <c r="N44" s="198">
        <v>1.03</v>
      </c>
      <c r="O44" s="198">
        <v>0</v>
      </c>
      <c r="P44" s="198">
        <v>1.1000000000000001</v>
      </c>
      <c r="Q44" s="198">
        <v>0.19</v>
      </c>
      <c r="R44" s="198">
        <v>0.37</v>
      </c>
      <c r="S44" s="198">
        <v>0.23</v>
      </c>
      <c r="T44" s="198">
        <v>0</v>
      </c>
      <c r="U44" s="198">
        <v>6.71</v>
      </c>
      <c r="V44" s="198">
        <v>0.13</v>
      </c>
      <c r="W44" s="198">
        <v>0.75</v>
      </c>
      <c r="X44" s="198">
        <v>0.86</v>
      </c>
      <c r="Y44" s="198">
        <v>0</v>
      </c>
      <c r="Z44" s="198">
        <v>2.21</v>
      </c>
      <c r="AA44" s="198">
        <v>0.67</v>
      </c>
      <c r="AB44" s="198">
        <v>0</v>
      </c>
      <c r="AC44" s="198">
        <v>13.92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30.67</v>
      </c>
      <c r="AJ44" s="198">
        <v>0</v>
      </c>
      <c r="AK44" s="198">
        <v>1.53</v>
      </c>
      <c r="AL44" s="198">
        <v>0</v>
      </c>
      <c r="AM44" s="198">
        <v>0</v>
      </c>
      <c r="AN44" s="198">
        <v>0</v>
      </c>
      <c r="AO44" s="198">
        <v>213.15</v>
      </c>
      <c r="AP44" s="198">
        <v>0</v>
      </c>
    </row>
    <row r="45" spans="1:42">
      <c r="A45" t="s">
        <v>87</v>
      </c>
      <c r="B45" s="198">
        <v>0</v>
      </c>
      <c r="C45" s="198">
        <v>12.24</v>
      </c>
      <c r="D45" s="198">
        <v>0.16</v>
      </c>
      <c r="E45" s="198">
        <v>0</v>
      </c>
      <c r="F45" s="198">
        <v>18.989999999999998</v>
      </c>
      <c r="G45" s="198">
        <v>0</v>
      </c>
      <c r="H45" s="198">
        <v>0</v>
      </c>
      <c r="I45" s="198">
        <v>6.22</v>
      </c>
      <c r="J45" s="198">
        <v>1.29</v>
      </c>
      <c r="K45" s="198">
        <v>0.13</v>
      </c>
      <c r="L45" s="198">
        <v>238.48</v>
      </c>
      <c r="M45" s="198">
        <v>0.64</v>
      </c>
      <c r="N45" s="198">
        <v>1.03</v>
      </c>
      <c r="O45" s="198">
        <v>0</v>
      </c>
      <c r="P45" s="198">
        <v>1.1000000000000001</v>
      </c>
      <c r="Q45" s="198">
        <v>0.19</v>
      </c>
      <c r="R45" s="198">
        <v>0.37</v>
      </c>
      <c r="S45" s="198">
        <v>0.23</v>
      </c>
      <c r="T45" s="198">
        <v>0</v>
      </c>
      <c r="U45" s="198">
        <v>6.71</v>
      </c>
      <c r="V45" s="198">
        <v>0.13</v>
      </c>
      <c r="W45" s="198">
        <v>0.75</v>
      </c>
      <c r="X45" s="198">
        <v>0.86</v>
      </c>
      <c r="Y45" s="198">
        <v>0</v>
      </c>
      <c r="Z45" s="198">
        <v>2.21</v>
      </c>
      <c r="AA45" s="198">
        <v>0.67</v>
      </c>
      <c r="AB45" s="198">
        <v>0</v>
      </c>
      <c r="AC45" s="198">
        <v>13.92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30.67</v>
      </c>
      <c r="AJ45" s="198">
        <v>0</v>
      </c>
      <c r="AK45" s="198">
        <v>1.53</v>
      </c>
      <c r="AL45" s="198">
        <v>0</v>
      </c>
      <c r="AM45" s="198">
        <v>0</v>
      </c>
      <c r="AN45" s="198">
        <v>0</v>
      </c>
      <c r="AO45" s="198">
        <v>213.15</v>
      </c>
      <c r="AP45" s="198">
        <v>0</v>
      </c>
    </row>
    <row r="46" spans="1:42">
      <c r="A46" t="s">
        <v>88</v>
      </c>
      <c r="B46" s="198">
        <v>0</v>
      </c>
      <c r="C46" s="198">
        <v>12.24</v>
      </c>
      <c r="D46" s="198">
        <v>0.16</v>
      </c>
      <c r="E46" s="198">
        <v>0</v>
      </c>
      <c r="F46" s="198">
        <v>18.989999999999998</v>
      </c>
      <c r="G46" s="198">
        <v>0</v>
      </c>
      <c r="H46" s="198">
        <v>0</v>
      </c>
      <c r="I46" s="198">
        <v>6.22</v>
      </c>
      <c r="J46" s="198">
        <v>1.29</v>
      </c>
      <c r="K46" s="198">
        <v>0.13</v>
      </c>
      <c r="L46" s="198">
        <v>238.48</v>
      </c>
      <c r="M46" s="198">
        <v>0.64</v>
      </c>
      <c r="N46" s="198">
        <v>1.03</v>
      </c>
      <c r="O46" s="198">
        <v>0</v>
      </c>
      <c r="P46" s="198">
        <v>1.1000000000000001</v>
      </c>
      <c r="Q46" s="198">
        <v>0.19</v>
      </c>
      <c r="R46" s="198">
        <v>0.37</v>
      </c>
      <c r="S46" s="198">
        <v>0.23</v>
      </c>
      <c r="T46" s="198">
        <v>0</v>
      </c>
      <c r="U46" s="198">
        <v>6.71</v>
      </c>
      <c r="V46" s="198">
        <v>0.13</v>
      </c>
      <c r="W46" s="198">
        <v>0.75</v>
      </c>
      <c r="X46" s="198">
        <v>0.86</v>
      </c>
      <c r="Y46" s="198">
        <v>0</v>
      </c>
      <c r="Z46" s="198">
        <v>2.21</v>
      </c>
      <c r="AA46" s="198">
        <v>0.67</v>
      </c>
      <c r="AB46" s="198">
        <v>0</v>
      </c>
      <c r="AC46" s="198">
        <v>13.93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30.67</v>
      </c>
      <c r="AJ46" s="198">
        <v>0</v>
      </c>
      <c r="AK46" s="198">
        <v>1.53</v>
      </c>
      <c r="AL46" s="198">
        <v>0</v>
      </c>
      <c r="AM46" s="198">
        <v>0</v>
      </c>
      <c r="AN46" s="198">
        <v>0</v>
      </c>
      <c r="AO46" s="198">
        <v>213.15</v>
      </c>
      <c r="AP46" s="198">
        <v>0</v>
      </c>
    </row>
    <row r="47" spans="1:42">
      <c r="A47" t="s">
        <v>89</v>
      </c>
      <c r="B47" s="198">
        <v>0</v>
      </c>
      <c r="C47" s="198">
        <v>12.08</v>
      </c>
      <c r="D47" s="198">
        <v>0.16</v>
      </c>
      <c r="E47" s="198">
        <v>0</v>
      </c>
      <c r="F47" s="198">
        <v>18.989999999999998</v>
      </c>
      <c r="G47" s="198">
        <v>0</v>
      </c>
      <c r="H47" s="198">
        <v>0</v>
      </c>
      <c r="I47" s="198">
        <v>6.22</v>
      </c>
      <c r="J47" s="198">
        <v>1.29</v>
      </c>
      <c r="K47" s="198">
        <v>0.13</v>
      </c>
      <c r="L47" s="198">
        <v>178.5</v>
      </c>
      <c r="M47" s="198">
        <v>0.64</v>
      </c>
      <c r="N47" s="198">
        <v>1.03</v>
      </c>
      <c r="O47" s="198">
        <v>0</v>
      </c>
      <c r="P47" s="198">
        <v>1.1000000000000001</v>
      </c>
      <c r="Q47" s="198">
        <v>0.19</v>
      </c>
      <c r="R47" s="198">
        <v>0.37</v>
      </c>
      <c r="S47" s="198">
        <v>0.23</v>
      </c>
      <c r="T47" s="198">
        <v>0</v>
      </c>
      <c r="U47" s="198">
        <v>6.71</v>
      </c>
      <c r="V47" s="198">
        <v>0.13</v>
      </c>
      <c r="W47" s="198">
        <v>0.75</v>
      </c>
      <c r="X47" s="198">
        <v>0.86</v>
      </c>
      <c r="Y47" s="198">
        <v>0</v>
      </c>
      <c r="Z47" s="198">
        <v>2.21</v>
      </c>
      <c r="AA47" s="198">
        <v>0.67</v>
      </c>
      <c r="AB47" s="198">
        <v>0</v>
      </c>
      <c r="AC47" s="198">
        <v>13.93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30.67</v>
      </c>
      <c r="AJ47" s="198">
        <v>0</v>
      </c>
      <c r="AK47" s="198">
        <v>1.53</v>
      </c>
      <c r="AL47" s="198">
        <v>0</v>
      </c>
      <c r="AM47" s="198">
        <v>0</v>
      </c>
      <c r="AN47" s="198">
        <v>0</v>
      </c>
      <c r="AO47" s="198">
        <v>213.15</v>
      </c>
      <c r="AP47" s="198">
        <v>0</v>
      </c>
    </row>
    <row r="48" spans="1:42">
      <c r="A48" t="s">
        <v>90</v>
      </c>
      <c r="B48" s="198">
        <v>0</v>
      </c>
      <c r="C48" s="198">
        <v>12.08</v>
      </c>
      <c r="D48" s="198">
        <v>0.16</v>
      </c>
      <c r="E48" s="198">
        <v>0</v>
      </c>
      <c r="F48" s="198">
        <v>18.989999999999998</v>
      </c>
      <c r="G48" s="198">
        <v>0</v>
      </c>
      <c r="H48" s="198">
        <v>0</v>
      </c>
      <c r="I48" s="198">
        <v>6.22</v>
      </c>
      <c r="J48" s="198">
        <v>1.29</v>
      </c>
      <c r="K48" s="198">
        <v>0.13</v>
      </c>
      <c r="L48" s="198">
        <v>128.5</v>
      </c>
      <c r="M48" s="198">
        <v>0.64</v>
      </c>
      <c r="N48" s="198">
        <v>1.03</v>
      </c>
      <c r="O48" s="198">
        <v>0</v>
      </c>
      <c r="P48" s="198">
        <v>1.1000000000000001</v>
      </c>
      <c r="Q48" s="198">
        <v>0.19</v>
      </c>
      <c r="R48" s="198">
        <v>0.37</v>
      </c>
      <c r="S48" s="198">
        <v>0.23</v>
      </c>
      <c r="T48" s="198">
        <v>0</v>
      </c>
      <c r="U48" s="198">
        <v>6.71</v>
      </c>
      <c r="V48" s="198">
        <v>0.13</v>
      </c>
      <c r="W48" s="198">
        <v>0.75</v>
      </c>
      <c r="X48" s="198">
        <v>0.86</v>
      </c>
      <c r="Y48" s="198">
        <v>0</v>
      </c>
      <c r="Z48" s="198">
        <v>2.21</v>
      </c>
      <c r="AA48" s="198">
        <v>0.67</v>
      </c>
      <c r="AB48" s="198">
        <v>0</v>
      </c>
      <c r="AC48" s="198">
        <v>13.93</v>
      </c>
      <c r="AD48" s="198">
        <v>0</v>
      </c>
      <c r="AE48" s="198">
        <v>0</v>
      </c>
      <c r="AF48" s="198">
        <v>0</v>
      </c>
      <c r="AG48" s="198">
        <v>0</v>
      </c>
      <c r="AH48" s="198">
        <v>0</v>
      </c>
      <c r="AI48" s="198">
        <v>30.67</v>
      </c>
      <c r="AJ48" s="198">
        <v>0</v>
      </c>
      <c r="AK48" s="198">
        <v>1.53</v>
      </c>
      <c r="AL48" s="198">
        <v>0</v>
      </c>
      <c r="AM48" s="198">
        <v>0</v>
      </c>
      <c r="AN48" s="198">
        <v>0</v>
      </c>
      <c r="AO48" s="198">
        <v>213.15</v>
      </c>
      <c r="AP48" s="198">
        <v>0</v>
      </c>
    </row>
    <row r="49" spans="1:42">
      <c r="A49" t="s">
        <v>91</v>
      </c>
      <c r="B49" s="198">
        <v>0</v>
      </c>
      <c r="C49" s="198">
        <v>12.08</v>
      </c>
      <c r="D49" s="198">
        <v>0.16</v>
      </c>
      <c r="E49" s="198">
        <v>0</v>
      </c>
      <c r="F49" s="198">
        <v>18.989999999999998</v>
      </c>
      <c r="G49" s="198">
        <v>0</v>
      </c>
      <c r="H49" s="198">
        <v>0</v>
      </c>
      <c r="I49" s="198">
        <v>6.22</v>
      </c>
      <c r="J49" s="198">
        <v>1.29</v>
      </c>
      <c r="K49" s="198">
        <v>0.13</v>
      </c>
      <c r="L49" s="198">
        <v>258.5</v>
      </c>
      <c r="M49" s="198">
        <v>0.64</v>
      </c>
      <c r="N49" s="198">
        <v>1.03</v>
      </c>
      <c r="O49" s="198">
        <v>0</v>
      </c>
      <c r="P49" s="198">
        <v>1.1000000000000001</v>
      </c>
      <c r="Q49" s="198">
        <v>0.19</v>
      </c>
      <c r="R49" s="198">
        <v>0.37</v>
      </c>
      <c r="S49" s="198">
        <v>0.23</v>
      </c>
      <c r="T49" s="198">
        <v>0</v>
      </c>
      <c r="U49" s="198">
        <v>6.71</v>
      </c>
      <c r="V49" s="198">
        <v>0.13</v>
      </c>
      <c r="W49" s="198">
        <v>0.75</v>
      </c>
      <c r="X49" s="198">
        <v>0.86</v>
      </c>
      <c r="Y49" s="198">
        <v>0</v>
      </c>
      <c r="Z49" s="198">
        <v>2.21</v>
      </c>
      <c r="AA49" s="198">
        <v>0.67</v>
      </c>
      <c r="AB49" s="198">
        <v>0</v>
      </c>
      <c r="AC49" s="198">
        <v>13.93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30.67</v>
      </c>
      <c r="AJ49" s="198">
        <v>0</v>
      </c>
      <c r="AK49" s="198">
        <v>1.53</v>
      </c>
      <c r="AL49" s="198">
        <v>0</v>
      </c>
      <c r="AM49" s="198">
        <v>0</v>
      </c>
      <c r="AN49" s="198">
        <v>0</v>
      </c>
      <c r="AO49" s="198">
        <v>213.15</v>
      </c>
      <c r="AP49" s="198">
        <v>0</v>
      </c>
    </row>
    <row r="50" spans="1:42">
      <c r="A50" t="s">
        <v>92</v>
      </c>
      <c r="B50" s="198">
        <v>0</v>
      </c>
      <c r="C50" s="198">
        <v>12.08</v>
      </c>
      <c r="D50" s="198">
        <v>0.16</v>
      </c>
      <c r="E50" s="198">
        <v>0</v>
      </c>
      <c r="F50" s="198">
        <v>18.989999999999998</v>
      </c>
      <c r="G50" s="198">
        <v>0</v>
      </c>
      <c r="H50" s="198">
        <v>0</v>
      </c>
      <c r="I50" s="198">
        <v>6.22</v>
      </c>
      <c r="J50" s="198">
        <v>1.29</v>
      </c>
      <c r="K50" s="198">
        <v>0.13</v>
      </c>
      <c r="L50" s="198">
        <v>258.5</v>
      </c>
      <c r="M50" s="198">
        <v>0.64</v>
      </c>
      <c r="N50" s="198">
        <v>1.03</v>
      </c>
      <c r="O50" s="198">
        <v>0</v>
      </c>
      <c r="P50" s="198">
        <v>1.1000000000000001</v>
      </c>
      <c r="Q50" s="198">
        <v>0.19</v>
      </c>
      <c r="R50" s="198">
        <v>0.37</v>
      </c>
      <c r="S50" s="198">
        <v>0.23</v>
      </c>
      <c r="T50" s="198">
        <v>0</v>
      </c>
      <c r="U50" s="198">
        <v>6.71</v>
      </c>
      <c r="V50" s="198">
        <v>0.13</v>
      </c>
      <c r="W50" s="198">
        <v>0.75</v>
      </c>
      <c r="X50" s="198">
        <v>0.86</v>
      </c>
      <c r="Y50" s="198">
        <v>0</v>
      </c>
      <c r="Z50" s="198">
        <v>2.21</v>
      </c>
      <c r="AA50" s="198">
        <v>0.67</v>
      </c>
      <c r="AB50" s="198">
        <v>0</v>
      </c>
      <c r="AC50" s="198">
        <v>13.93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30.67</v>
      </c>
      <c r="AJ50" s="198">
        <v>0</v>
      </c>
      <c r="AK50" s="198">
        <v>1.53</v>
      </c>
      <c r="AL50" s="198">
        <v>0</v>
      </c>
      <c r="AM50" s="198">
        <v>0</v>
      </c>
      <c r="AN50" s="198">
        <v>0</v>
      </c>
      <c r="AO50" s="198">
        <v>213.15</v>
      </c>
      <c r="AP50" s="198">
        <v>0</v>
      </c>
    </row>
    <row r="51" spans="1:42">
      <c r="A51" t="s">
        <v>93</v>
      </c>
      <c r="B51" s="198">
        <v>0</v>
      </c>
      <c r="C51" s="198">
        <v>11.92</v>
      </c>
      <c r="D51" s="198">
        <v>0.16</v>
      </c>
      <c r="E51" s="198">
        <v>0</v>
      </c>
      <c r="F51" s="198">
        <v>18.989999999999998</v>
      </c>
      <c r="G51" s="198">
        <v>0</v>
      </c>
      <c r="H51" s="198">
        <v>0</v>
      </c>
      <c r="I51" s="198">
        <v>6.22</v>
      </c>
      <c r="J51" s="198">
        <v>1.29</v>
      </c>
      <c r="K51" s="198">
        <v>0.13</v>
      </c>
      <c r="L51" s="198">
        <v>258.5</v>
      </c>
      <c r="M51" s="198">
        <v>0.64</v>
      </c>
      <c r="N51" s="198">
        <v>1.03</v>
      </c>
      <c r="O51" s="198">
        <v>0</v>
      </c>
      <c r="P51" s="198">
        <v>1.1000000000000001</v>
      </c>
      <c r="Q51" s="198">
        <v>0.19</v>
      </c>
      <c r="R51" s="198">
        <v>0.37</v>
      </c>
      <c r="S51" s="198">
        <v>0.23</v>
      </c>
      <c r="T51" s="198">
        <v>0</v>
      </c>
      <c r="U51" s="198">
        <v>6.71</v>
      </c>
      <c r="V51" s="198">
        <v>0.13</v>
      </c>
      <c r="W51" s="198">
        <v>0.75</v>
      </c>
      <c r="X51" s="198">
        <v>0.86</v>
      </c>
      <c r="Y51" s="198">
        <v>0</v>
      </c>
      <c r="Z51" s="198">
        <v>2.21</v>
      </c>
      <c r="AA51" s="198">
        <v>0.67</v>
      </c>
      <c r="AB51" s="198">
        <v>0</v>
      </c>
      <c r="AC51" s="198">
        <v>13.93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30.67</v>
      </c>
      <c r="AJ51" s="198">
        <v>0</v>
      </c>
      <c r="AK51" s="198">
        <v>3.72</v>
      </c>
      <c r="AL51" s="198">
        <v>0</v>
      </c>
      <c r="AM51" s="198">
        <v>0</v>
      </c>
      <c r="AN51" s="198">
        <v>0</v>
      </c>
      <c r="AO51" s="198">
        <v>204.45</v>
      </c>
      <c r="AP51" s="198">
        <v>0</v>
      </c>
    </row>
    <row r="52" spans="1:42">
      <c r="A52" t="s">
        <v>94</v>
      </c>
      <c r="B52" s="198">
        <v>0</v>
      </c>
      <c r="C52" s="198">
        <v>11.92</v>
      </c>
      <c r="D52" s="198">
        <v>0.16</v>
      </c>
      <c r="E52" s="198">
        <v>0</v>
      </c>
      <c r="F52" s="198">
        <v>18.989999999999998</v>
      </c>
      <c r="G52" s="198">
        <v>0</v>
      </c>
      <c r="H52" s="198">
        <v>0</v>
      </c>
      <c r="I52" s="198">
        <v>6.22</v>
      </c>
      <c r="J52" s="198">
        <v>1.29</v>
      </c>
      <c r="K52" s="198">
        <v>0.13</v>
      </c>
      <c r="L52" s="198">
        <v>258.5</v>
      </c>
      <c r="M52" s="198">
        <v>0.64</v>
      </c>
      <c r="N52" s="198">
        <v>1.03</v>
      </c>
      <c r="O52" s="198">
        <v>0</v>
      </c>
      <c r="P52" s="198">
        <v>1.1000000000000001</v>
      </c>
      <c r="Q52" s="198">
        <v>0.19</v>
      </c>
      <c r="R52" s="198">
        <v>0.37</v>
      </c>
      <c r="S52" s="198">
        <v>0.23</v>
      </c>
      <c r="T52" s="198">
        <v>0</v>
      </c>
      <c r="U52" s="198">
        <v>6.71</v>
      </c>
      <c r="V52" s="198">
        <v>0.13</v>
      </c>
      <c r="W52" s="198">
        <v>0.75</v>
      </c>
      <c r="X52" s="198">
        <v>0.86</v>
      </c>
      <c r="Y52" s="198">
        <v>0</v>
      </c>
      <c r="Z52" s="198">
        <v>2.21</v>
      </c>
      <c r="AA52" s="198">
        <v>0.67</v>
      </c>
      <c r="AB52" s="198">
        <v>0</v>
      </c>
      <c r="AC52" s="198">
        <v>13.93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30.67</v>
      </c>
      <c r="AJ52" s="198">
        <v>0</v>
      </c>
      <c r="AK52" s="198">
        <v>3.72</v>
      </c>
      <c r="AL52" s="198">
        <v>0</v>
      </c>
      <c r="AM52" s="198">
        <v>0</v>
      </c>
      <c r="AN52" s="198">
        <v>0</v>
      </c>
      <c r="AO52" s="198">
        <v>204.45</v>
      </c>
      <c r="AP52" s="198">
        <v>0</v>
      </c>
    </row>
    <row r="53" spans="1:42">
      <c r="A53" t="s">
        <v>95</v>
      </c>
      <c r="B53" s="198">
        <v>0</v>
      </c>
      <c r="C53" s="198">
        <v>11.92</v>
      </c>
      <c r="D53" s="198">
        <v>0.16</v>
      </c>
      <c r="E53" s="198">
        <v>0</v>
      </c>
      <c r="F53" s="198">
        <v>18.989999999999998</v>
      </c>
      <c r="G53" s="198">
        <v>0</v>
      </c>
      <c r="H53" s="198">
        <v>0</v>
      </c>
      <c r="I53" s="198">
        <v>6.22</v>
      </c>
      <c r="J53" s="198">
        <v>1.29</v>
      </c>
      <c r="K53" s="198">
        <v>0.13</v>
      </c>
      <c r="L53" s="198">
        <v>258.5</v>
      </c>
      <c r="M53" s="198">
        <v>0.64</v>
      </c>
      <c r="N53" s="198">
        <v>1.03</v>
      </c>
      <c r="O53" s="198">
        <v>0</v>
      </c>
      <c r="P53" s="198">
        <v>1.1000000000000001</v>
      </c>
      <c r="Q53" s="198">
        <v>0.19</v>
      </c>
      <c r="R53" s="198">
        <v>0.37</v>
      </c>
      <c r="S53" s="198">
        <v>0.23</v>
      </c>
      <c r="T53" s="198">
        <v>0</v>
      </c>
      <c r="U53" s="198">
        <v>6.71</v>
      </c>
      <c r="V53" s="198">
        <v>0.13</v>
      </c>
      <c r="W53" s="198">
        <v>0.75</v>
      </c>
      <c r="X53" s="198">
        <v>0.86</v>
      </c>
      <c r="Y53" s="198">
        <v>0</v>
      </c>
      <c r="Z53" s="198">
        <v>2.21</v>
      </c>
      <c r="AA53" s="198">
        <v>0.67</v>
      </c>
      <c r="AB53" s="198">
        <v>0</v>
      </c>
      <c r="AC53" s="198">
        <v>13.93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30.67</v>
      </c>
      <c r="AJ53" s="198">
        <v>0</v>
      </c>
      <c r="AK53" s="198">
        <v>3.72</v>
      </c>
      <c r="AL53" s="198">
        <v>0</v>
      </c>
      <c r="AM53" s="198">
        <v>0</v>
      </c>
      <c r="AN53" s="198">
        <v>0</v>
      </c>
      <c r="AO53" s="198">
        <v>204.45</v>
      </c>
      <c r="AP53" s="198">
        <v>0</v>
      </c>
    </row>
    <row r="54" spans="1:42">
      <c r="A54" t="s">
        <v>96</v>
      </c>
      <c r="B54" s="198">
        <v>0</v>
      </c>
      <c r="C54" s="198">
        <v>11.92</v>
      </c>
      <c r="D54" s="198">
        <v>0.16</v>
      </c>
      <c r="E54" s="198">
        <v>0</v>
      </c>
      <c r="F54" s="198">
        <v>18.989999999999998</v>
      </c>
      <c r="G54" s="198">
        <v>0</v>
      </c>
      <c r="H54" s="198">
        <v>0</v>
      </c>
      <c r="I54" s="198">
        <v>6.22</v>
      </c>
      <c r="J54" s="198">
        <v>1.29</v>
      </c>
      <c r="K54" s="198">
        <v>0.13</v>
      </c>
      <c r="L54" s="198">
        <v>258.5</v>
      </c>
      <c r="M54" s="198">
        <v>0.64</v>
      </c>
      <c r="N54" s="198">
        <v>1.03</v>
      </c>
      <c r="O54" s="198">
        <v>0</v>
      </c>
      <c r="P54" s="198">
        <v>1.1000000000000001</v>
      </c>
      <c r="Q54" s="198">
        <v>0.19</v>
      </c>
      <c r="R54" s="198">
        <v>0.37</v>
      </c>
      <c r="S54" s="198">
        <v>0.23</v>
      </c>
      <c r="T54" s="198">
        <v>0</v>
      </c>
      <c r="U54" s="198">
        <v>6.71</v>
      </c>
      <c r="V54" s="198">
        <v>0.13</v>
      </c>
      <c r="W54" s="198">
        <v>0.75</v>
      </c>
      <c r="X54" s="198">
        <v>0.86</v>
      </c>
      <c r="Y54" s="198">
        <v>0</v>
      </c>
      <c r="Z54" s="198">
        <v>2.21</v>
      </c>
      <c r="AA54" s="198">
        <v>0.67</v>
      </c>
      <c r="AB54" s="198">
        <v>0</v>
      </c>
      <c r="AC54" s="198">
        <v>13.93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30.67</v>
      </c>
      <c r="AJ54" s="198">
        <v>0</v>
      </c>
      <c r="AK54" s="198">
        <v>3.72</v>
      </c>
      <c r="AL54" s="198">
        <v>0</v>
      </c>
      <c r="AM54" s="198">
        <v>0</v>
      </c>
      <c r="AN54" s="198">
        <v>0</v>
      </c>
      <c r="AO54" s="198">
        <v>204.45</v>
      </c>
      <c r="AP54" s="198">
        <v>0</v>
      </c>
    </row>
    <row r="55" spans="1:42">
      <c r="A55" t="s">
        <v>97</v>
      </c>
      <c r="B55" s="198">
        <v>0</v>
      </c>
      <c r="C55" s="198">
        <v>11.92</v>
      </c>
      <c r="D55" s="198">
        <v>0.16</v>
      </c>
      <c r="E55" s="198">
        <v>0</v>
      </c>
      <c r="F55" s="198">
        <v>18.989999999999998</v>
      </c>
      <c r="G55" s="198">
        <v>0</v>
      </c>
      <c r="H55" s="198">
        <v>0</v>
      </c>
      <c r="I55" s="198">
        <v>6.22</v>
      </c>
      <c r="J55" s="198">
        <v>1.29</v>
      </c>
      <c r="K55" s="198">
        <v>0.13</v>
      </c>
      <c r="L55" s="198">
        <v>267.62</v>
      </c>
      <c r="M55" s="198">
        <v>0.64</v>
      </c>
      <c r="N55" s="198">
        <v>1.03</v>
      </c>
      <c r="O55" s="198">
        <v>0</v>
      </c>
      <c r="P55" s="198">
        <v>1.1000000000000001</v>
      </c>
      <c r="Q55" s="198">
        <v>0.19</v>
      </c>
      <c r="R55" s="198">
        <v>0.37</v>
      </c>
      <c r="S55" s="198">
        <v>0.23</v>
      </c>
      <c r="T55" s="198">
        <v>0</v>
      </c>
      <c r="U55" s="198">
        <v>6.71</v>
      </c>
      <c r="V55" s="198">
        <v>0.13</v>
      </c>
      <c r="W55" s="198">
        <v>0.75</v>
      </c>
      <c r="X55" s="198">
        <v>0.86</v>
      </c>
      <c r="Y55" s="198">
        <v>0</v>
      </c>
      <c r="Z55" s="198">
        <v>2.21</v>
      </c>
      <c r="AA55" s="198">
        <v>0.67</v>
      </c>
      <c r="AB55" s="198">
        <v>0</v>
      </c>
      <c r="AC55" s="198">
        <v>16.63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32.770000000000003</v>
      </c>
      <c r="AJ55" s="198">
        <v>0</v>
      </c>
      <c r="AK55" s="198">
        <v>3.72</v>
      </c>
      <c r="AL55" s="198">
        <v>0</v>
      </c>
      <c r="AM55" s="198">
        <v>0</v>
      </c>
      <c r="AN55" s="198">
        <v>0</v>
      </c>
      <c r="AO55" s="198">
        <v>204.45</v>
      </c>
      <c r="AP55" s="198">
        <v>0</v>
      </c>
    </row>
    <row r="56" spans="1:42">
      <c r="A56" t="s">
        <v>98</v>
      </c>
      <c r="B56" s="198">
        <v>0</v>
      </c>
      <c r="C56" s="198">
        <v>11.92</v>
      </c>
      <c r="D56" s="198">
        <v>0.16</v>
      </c>
      <c r="E56" s="198">
        <v>0</v>
      </c>
      <c r="F56" s="198">
        <v>18.989999999999998</v>
      </c>
      <c r="G56" s="198">
        <v>0</v>
      </c>
      <c r="H56" s="198">
        <v>0</v>
      </c>
      <c r="I56" s="198">
        <v>6.22</v>
      </c>
      <c r="J56" s="198">
        <v>1.29</v>
      </c>
      <c r="K56" s="198">
        <v>0.13</v>
      </c>
      <c r="L56" s="198">
        <v>267.62</v>
      </c>
      <c r="M56" s="198">
        <v>0.64</v>
      </c>
      <c r="N56" s="198">
        <v>1.03</v>
      </c>
      <c r="O56" s="198">
        <v>0</v>
      </c>
      <c r="P56" s="198">
        <v>1.1000000000000001</v>
      </c>
      <c r="Q56" s="198">
        <v>0.19</v>
      </c>
      <c r="R56" s="198">
        <v>0.37</v>
      </c>
      <c r="S56" s="198">
        <v>0.23</v>
      </c>
      <c r="T56" s="198">
        <v>0</v>
      </c>
      <c r="U56" s="198">
        <v>6.71</v>
      </c>
      <c r="V56" s="198">
        <v>0.13</v>
      </c>
      <c r="W56" s="198">
        <v>0.75</v>
      </c>
      <c r="X56" s="198">
        <v>0.86</v>
      </c>
      <c r="Y56" s="198">
        <v>0</v>
      </c>
      <c r="Z56" s="198">
        <v>2.21</v>
      </c>
      <c r="AA56" s="198">
        <v>0.67</v>
      </c>
      <c r="AB56" s="198">
        <v>0</v>
      </c>
      <c r="AC56" s="198">
        <v>13.93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30.67</v>
      </c>
      <c r="AJ56" s="198">
        <v>0</v>
      </c>
      <c r="AK56" s="198">
        <v>3.72</v>
      </c>
      <c r="AL56" s="198">
        <v>0</v>
      </c>
      <c r="AM56" s="198">
        <v>0</v>
      </c>
      <c r="AN56" s="198">
        <v>0</v>
      </c>
      <c r="AO56" s="198">
        <v>204.45</v>
      </c>
      <c r="AP56" s="198">
        <v>0</v>
      </c>
    </row>
    <row r="57" spans="1:42">
      <c r="A57" t="s">
        <v>99</v>
      </c>
      <c r="B57" s="198">
        <v>0</v>
      </c>
      <c r="C57" s="198">
        <v>11.76</v>
      </c>
      <c r="D57" s="198">
        <v>0.16</v>
      </c>
      <c r="E57" s="198">
        <v>0</v>
      </c>
      <c r="F57" s="198">
        <v>18.989999999999998</v>
      </c>
      <c r="G57" s="198">
        <v>0</v>
      </c>
      <c r="H57" s="198">
        <v>0</v>
      </c>
      <c r="I57" s="198">
        <v>6.22</v>
      </c>
      <c r="J57" s="198">
        <v>1.29</v>
      </c>
      <c r="K57" s="198">
        <v>0.13</v>
      </c>
      <c r="L57" s="198">
        <v>267.62</v>
      </c>
      <c r="M57" s="198">
        <v>0.64</v>
      </c>
      <c r="N57" s="198">
        <v>1.03</v>
      </c>
      <c r="O57" s="198">
        <v>0</v>
      </c>
      <c r="P57" s="198">
        <v>1.1000000000000001</v>
      </c>
      <c r="Q57" s="198">
        <v>0.19</v>
      </c>
      <c r="R57" s="198">
        <v>0.37</v>
      </c>
      <c r="S57" s="198">
        <v>0.23</v>
      </c>
      <c r="T57" s="198">
        <v>0</v>
      </c>
      <c r="U57" s="198">
        <v>6.71</v>
      </c>
      <c r="V57" s="198">
        <v>0.13</v>
      </c>
      <c r="W57" s="198">
        <v>0.75</v>
      </c>
      <c r="X57" s="198">
        <v>0.86</v>
      </c>
      <c r="Y57" s="198">
        <v>0</v>
      </c>
      <c r="Z57" s="198">
        <v>2.21</v>
      </c>
      <c r="AA57" s="198">
        <v>0.67</v>
      </c>
      <c r="AB57" s="198">
        <v>0</v>
      </c>
      <c r="AC57" s="198">
        <v>13.93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31.17</v>
      </c>
      <c r="AJ57" s="198">
        <v>0</v>
      </c>
      <c r="AK57" s="198">
        <v>3.72</v>
      </c>
      <c r="AL57" s="198">
        <v>0</v>
      </c>
      <c r="AM57" s="198">
        <v>0</v>
      </c>
      <c r="AN57" s="198">
        <v>0</v>
      </c>
      <c r="AO57" s="198">
        <v>204.45</v>
      </c>
      <c r="AP57" s="198">
        <v>0</v>
      </c>
    </row>
    <row r="58" spans="1:42">
      <c r="A58" t="s">
        <v>100</v>
      </c>
      <c r="B58" s="198">
        <v>0</v>
      </c>
      <c r="C58" s="198">
        <v>11.76</v>
      </c>
      <c r="D58" s="198">
        <v>0.16</v>
      </c>
      <c r="E58" s="198">
        <v>0</v>
      </c>
      <c r="F58" s="198">
        <v>18.989999999999998</v>
      </c>
      <c r="G58" s="198">
        <v>0</v>
      </c>
      <c r="H58" s="198">
        <v>0</v>
      </c>
      <c r="I58" s="198">
        <v>6.22</v>
      </c>
      <c r="J58" s="198">
        <v>1.29</v>
      </c>
      <c r="K58" s="198">
        <v>0.13</v>
      </c>
      <c r="L58" s="198">
        <v>267.62</v>
      </c>
      <c r="M58" s="198">
        <v>0.64</v>
      </c>
      <c r="N58" s="198">
        <v>1.03</v>
      </c>
      <c r="O58" s="198">
        <v>0</v>
      </c>
      <c r="P58" s="198">
        <v>1.1000000000000001</v>
      </c>
      <c r="Q58" s="198">
        <v>0.19</v>
      </c>
      <c r="R58" s="198">
        <v>0.37</v>
      </c>
      <c r="S58" s="198">
        <v>0.23</v>
      </c>
      <c r="T58" s="198">
        <v>0</v>
      </c>
      <c r="U58" s="198">
        <v>6.71</v>
      </c>
      <c r="V58" s="198">
        <v>0.13</v>
      </c>
      <c r="W58" s="198">
        <v>0.75</v>
      </c>
      <c r="X58" s="198">
        <v>0.86</v>
      </c>
      <c r="Y58" s="198">
        <v>0</v>
      </c>
      <c r="Z58" s="198">
        <v>2.21</v>
      </c>
      <c r="AA58" s="198">
        <v>0.67</v>
      </c>
      <c r="AB58" s="198">
        <v>0</v>
      </c>
      <c r="AC58" s="198">
        <v>13.93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30.67</v>
      </c>
      <c r="AJ58" s="198">
        <v>0</v>
      </c>
      <c r="AK58" s="198">
        <v>3.72</v>
      </c>
      <c r="AL58" s="198">
        <v>0</v>
      </c>
      <c r="AM58" s="198">
        <v>0</v>
      </c>
      <c r="AN58" s="198">
        <v>0</v>
      </c>
      <c r="AO58" s="198">
        <v>204.45</v>
      </c>
      <c r="AP58" s="198">
        <v>0</v>
      </c>
    </row>
    <row r="59" spans="1:42">
      <c r="A59" t="s">
        <v>101</v>
      </c>
      <c r="B59" s="198">
        <v>0</v>
      </c>
      <c r="C59" s="198">
        <v>11.6</v>
      </c>
      <c r="D59" s="198">
        <v>0.16</v>
      </c>
      <c r="E59" s="198">
        <v>0</v>
      </c>
      <c r="F59" s="198">
        <v>18.989999999999998</v>
      </c>
      <c r="G59" s="198">
        <v>0</v>
      </c>
      <c r="H59" s="198">
        <v>0</v>
      </c>
      <c r="I59" s="198">
        <v>6.22</v>
      </c>
      <c r="J59" s="198">
        <v>1.29</v>
      </c>
      <c r="K59" s="198">
        <v>0.13</v>
      </c>
      <c r="L59" s="198">
        <v>141.33000000000001</v>
      </c>
      <c r="M59" s="198">
        <v>0.71</v>
      </c>
      <c r="N59" s="198">
        <v>1.03</v>
      </c>
      <c r="O59" s="198">
        <v>0</v>
      </c>
      <c r="P59" s="198">
        <v>1.1000000000000001</v>
      </c>
      <c r="Q59" s="198">
        <v>0.19</v>
      </c>
      <c r="R59" s="198">
        <v>0.37</v>
      </c>
      <c r="S59" s="198">
        <v>0.23</v>
      </c>
      <c r="T59" s="198">
        <v>0</v>
      </c>
      <c r="U59" s="198">
        <v>6.71</v>
      </c>
      <c r="V59" s="198">
        <v>0.13</v>
      </c>
      <c r="W59" s="198">
        <v>0.75</v>
      </c>
      <c r="X59" s="198">
        <v>0.86</v>
      </c>
      <c r="Y59" s="198">
        <v>0</v>
      </c>
      <c r="Z59" s="198">
        <v>2.21</v>
      </c>
      <c r="AA59" s="198">
        <v>0.67</v>
      </c>
      <c r="AB59" s="198">
        <v>0</v>
      </c>
      <c r="AC59" s="198">
        <v>14.25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30.67</v>
      </c>
      <c r="AJ59" s="198">
        <v>0</v>
      </c>
      <c r="AK59" s="198">
        <v>3.72</v>
      </c>
      <c r="AL59" s="198">
        <v>0</v>
      </c>
      <c r="AM59" s="198">
        <v>0</v>
      </c>
      <c r="AN59" s="198">
        <v>0</v>
      </c>
      <c r="AO59" s="198">
        <v>204.45</v>
      </c>
      <c r="AP59" s="198">
        <v>0</v>
      </c>
    </row>
    <row r="60" spans="1:42">
      <c r="A60" t="s">
        <v>102</v>
      </c>
      <c r="B60" s="198">
        <v>0</v>
      </c>
      <c r="C60" s="198">
        <v>11.6</v>
      </c>
      <c r="D60" s="198">
        <v>0.16</v>
      </c>
      <c r="E60" s="198">
        <v>0</v>
      </c>
      <c r="F60" s="198">
        <v>18.989999999999998</v>
      </c>
      <c r="G60" s="198">
        <v>0</v>
      </c>
      <c r="H60" s="198">
        <v>0</v>
      </c>
      <c r="I60" s="198">
        <v>6.22</v>
      </c>
      <c r="J60" s="198">
        <v>1.29</v>
      </c>
      <c r="K60" s="198">
        <v>0.13</v>
      </c>
      <c r="L60" s="198">
        <v>16.48</v>
      </c>
      <c r="M60" s="198">
        <v>0.71</v>
      </c>
      <c r="N60" s="198">
        <v>1.03</v>
      </c>
      <c r="O60" s="198">
        <v>0</v>
      </c>
      <c r="P60" s="198">
        <v>1.1000000000000001</v>
      </c>
      <c r="Q60" s="198">
        <v>0.19</v>
      </c>
      <c r="R60" s="198">
        <v>0.37</v>
      </c>
      <c r="S60" s="198">
        <v>0.23</v>
      </c>
      <c r="T60" s="198">
        <v>0</v>
      </c>
      <c r="U60" s="198">
        <v>6.71</v>
      </c>
      <c r="V60" s="198">
        <v>0.13</v>
      </c>
      <c r="W60" s="198">
        <v>0.75</v>
      </c>
      <c r="X60" s="198">
        <v>0.86</v>
      </c>
      <c r="Y60" s="198">
        <v>0</v>
      </c>
      <c r="Z60" s="198">
        <v>2.21</v>
      </c>
      <c r="AA60" s="198">
        <v>0.67</v>
      </c>
      <c r="AB60" s="198">
        <v>0</v>
      </c>
      <c r="AC60" s="198">
        <v>14.25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30.67</v>
      </c>
      <c r="AJ60" s="198">
        <v>0</v>
      </c>
      <c r="AK60" s="198">
        <v>3.72</v>
      </c>
      <c r="AL60" s="198">
        <v>0</v>
      </c>
      <c r="AM60" s="198">
        <v>0</v>
      </c>
      <c r="AN60" s="198">
        <v>0</v>
      </c>
      <c r="AO60" s="198">
        <v>204.45</v>
      </c>
      <c r="AP60" s="198">
        <v>0</v>
      </c>
    </row>
    <row r="61" spans="1:42">
      <c r="A61" t="s">
        <v>103</v>
      </c>
      <c r="B61" s="198">
        <v>0</v>
      </c>
      <c r="C61" s="198">
        <v>11.6</v>
      </c>
      <c r="D61" s="198">
        <v>0.16</v>
      </c>
      <c r="E61" s="198">
        <v>0</v>
      </c>
      <c r="F61" s="198">
        <v>18.989999999999998</v>
      </c>
      <c r="G61" s="198">
        <v>0</v>
      </c>
      <c r="H61" s="198">
        <v>0</v>
      </c>
      <c r="I61" s="198">
        <v>6.22</v>
      </c>
      <c r="J61" s="198">
        <v>1.29</v>
      </c>
      <c r="K61" s="198">
        <v>0.13</v>
      </c>
      <c r="L61" s="198">
        <v>16.48</v>
      </c>
      <c r="M61" s="198">
        <v>0.71</v>
      </c>
      <c r="N61" s="198">
        <v>1.03</v>
      </c>
      <c r="O61" s="198">
        <v>0</v>
      </c>
      <c r="P61" s="198">
        <v>1.1000000000000001</v>
      </c>
      <c r="Q61" s="198">
        <v>0.19</v>
      </c>
      <c r="R61" s="198">
        <v>0.37</v>
      </c>
      <c r="S61" s="198">
        <v>0.23</v>
      </c>
      <c r="T61" s="198">
        <v>0</v>
      </c>
      <c r="U61" s="198">
        <v>6.71</v>
      </c>
      <c r="V61" s="198">
        <v>0.13</v>
      </c>
      <c r="W61" s="198">
        <v>0.75</v>
      </c>
      <c r="X61" s="198">
        <v>0.86</v>
      </c>
      <c r="Y61" s="198">
        <v>0</v>
      </c>
      <c r="Z61" s="198">
        <v>2.21</v>
      </c>
      <c r="AA61" s="198">
        <v>0.67</v>
      </c>
      <c r="AB61" s="198">
        <v>0</v>
      </c>
      <c r="AC61" s="198">
        <v>14.25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31.17</v>
      </c>
      <c r="AJ61" s="198">
        <v>0</v>
      </c>
      <c r="AK61" s="198">
        <v>3.72</v>
      </c>
      <c r="AL61" s="198">
        <v>0</v>
      </c>
      <c r="AM61" s="198">
        <v>0</v>
      </c>
      <c r="AN61" s="198">
        <v>0</v>
      </c>
      <c r="AO61" s="198">
        <v>204.45</v>
      </c>
      <c r="AP61" s="198">
        <v>0</v>
      </c>
    </row>
    <row r="62" spans="1:42">
      <c r="A62" t="s">
        <v>104</v>
      </c>
      <c r="B62" s="198">
        <v>0</v>
      </c>
      <c r="C62" s="198">
        <v>11.6</v>
      </c>
      <c r="D62" s="198">
        <v>0.16</v>
      </c>
      <c r="E62" s="198">
        <v>0</v>
      </c>
      <c r="F62" s="198">
        <v>18.989999999999998</v>
      </c>
      <c r="G62" s="198">
        <v>0</v>
      </c>
      <c r="H62" s="198">
        <v>0</v>
      </c>
      <c r="I62" s="198">
        <v>6.22</v>
      </c>
      <c r="J62" s="198">
        <v>1.29</v>
      </c>
      <c r="K62" s="198">
        <v>0.13</v>
      </c>
      <c r="L62" s="198">
        <v>16.48</v>
      </c>
      <c r="M62" s="198">
        <v>0.71</v>
      </c>
      <c r="N62" s="198">
        <v>1.03</v>
      </c>
      <c r="O62" s="198">
        <v>0</v>
      </c>
      <c r="P62" s="198">
        <v>1.1000000000000001</v>
      </c>
      <c r="Q62" s="198">
        <v>0.19</v>
      </c>
      <c r="R62" s="198">
        <v>0.37</v>
      </c>
      <c r="S62" s="198">
        <v>0.23</v>
      </c>
      <c r="T62" s="198">
        <v>0</v>
      </c>
      <c r="U62" s="198">
        <v>6.71</v>
      </c>
      <c r="V62" s="198">
        <v>0.13</v>
      </c>
      <c r="W62" s="198">
        <v>0.75</v>
      </c>
      <c r="X62" s="198">
        <v>0.86</v>
      </c>
      <c r="Y62" s="198">
        <v>0</v>
      </c>
      <c r="Z62" s="198">
        <v>2.21</v>
      </c>
      <c r="AA62" s="198">
        <v>0.67</v>
      </c>
      <c r="AB62" s="198">
        <v>0</v>
      </c>
      <c r="AC62" s="198">
        <v>14.25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31.17</v>
      </c>
      <c r="AJ62" s="198">
        <v>0</v>
      </c>
      <c r="AK62" s="198">
        <v>3.72</v>
      </c>
      <c r="AL62" s="198">
        <v>0</v>
      </c>
      <c r="AM62" s="198">
        <v>0</v>
      </c>
      <c r="AN62" s="198">
        <v>0</v>
      </c>
      <c r="AO62" s="198">
        <v>204.45</v>
      </c>
      <c r="AP62" s="198">
        <v>0</v>
      </c>
    </row>
    <row r="63" spans="1:42">
      <c r="A63" t="s">
        <v>105</v>
      </c>
      <c r="B63" s="198">
        <v>0</v>
      </c>
      <c r="C63" s="198">
        <v>11.6</v>
      </c>
      <c r="D63" s="198">
        <v>0.16</v>
      </c>
      <c r="E63" s="198">
        <v>0</v>
      </c>
      <c r="F63" s="198">
        <v>18.989999999999998</v>
      </c>
      <c r="G63" s="198">
        <v>0</v>
      </c>
      <c r="H63" s="198">
        <v>0</v>
      </c>
      <c r="I63" s="198">
        <v>6.22</v>
      </c>
      <c r="J63" s="198">
        <v>1.29</v>
      </c>
      <c r="K63" s="198">
        <v>0.13</v>
      </c>
      <c r="L63" s="198">
        <v>16.48</v>
      </c>
      <c r="M63" s="198">
        <v>0.71</v>
      </c>
      <c r="N63" s="198">
        <v>1.03</v>
      </c>
      <c r="O63" s="198">
        <v>0</v>
      </c>
      <c r="P63" s="198">
        <v>1.1000000000000001</v>
      </c>
      <c r="Q63" s="198">
        <v>0.19</v>
      </c>
      <c r="R63" s="198">
        <v>0.37</v>
      </c>
      <c r="S63" s="198">
        <v>0.23</v>
      </c>
      <c r="T63" s="198">
        <v>0</v>
      </c>
      <c r="U63" s="198">
        <v>6.71</v>
      </c>
      <c r="V63" s="198">
        <v>0.13</v>
      </c>
      <c r="W63" s="198">
        <v>0.75</v>
      </c>
      <c r="X63" s="198">
        <v>0.86</v>
      </c>
      <c r="Y63" s="198">
        <v>0</v>
      </c>
      <c r="Z63" s="198">
        <v>2.21</v>
      </c>
      <c r="AA63" s="198">
        <v>0.67</v>
      </c>
      <c r="AB63" s="198">
        <v>0</v>
      </c>
      <c r="AC63" s="198">
        <v>14.25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30.67</v>
      </c>
      <c r="AJ63" s="198">
        <v>0</v>
      </c>
      <c r="AK63" s="198">
        <v>3.72</v>
      </c>
      <c r="AL63" s="198">
        <v>0</v>
      </c>
      <c r="AM63" s="198">
        <v>0</v>
      </c>
      <c r="AN63" s="198">
        <v>0</v>
      </c>
      <c r="AO63" s="198">
        <v>204.45</v>
      </c>
      <c r="AP63" s="198">
        <v>0</v>
      </c>
    </row>
    <row r="64" spans="1:42">
      <c r="A64" t="s">
        <v>106</v>
      </c>
      <c r="B64" s="198">
        <v>0</v>
      </c>
      <c r="C64" s="198">
        <v>11.6</v>
      </c>
      <c r="D64" s="198">
        <v>0.16</v>
      </c>
      <c r="E64" s="198">
        <v>0</v>
      </c>
      <c r="F64" s="198">
        <v>18.989999999999998</v>
      </c>
      <c r="G64" s="198">
        <v>0</v>
      </c>
      <c r="H64" s="198">
        <v>0</v>
      </c>
      <c r="I64" s="198">
        <v>6.22</v>
      </c>
      <c r="J64" s="198">
        <v>1.29</v>
      </c>
      <c r="K64" s="198">
        <v>0.13</v>
      </c>
      <c r="L64" s="198">
        <v>16.48</v>
      </c>
      <c r="M64" s="198">
        <v>0.71</v>
      </c>
      <c r="N64" s="198">
        <v>1.03</v>
      </c>
      <c r="O64" s="198">
        <v>0</v>
      </c>
      <c r="P64" s="198">
        <v>1.1000000000000001</v>
      </c>
      <c r="Q64" s="198">
        <v>0.19</v>
      </c>
      <c r="R64" s="198">
        <v>0.37</v>
      </c>
      <c r="S64" s="198">
        <v>0.23</v>
      </c>
      <c r="T64" s="198">
        <v>0</v>
      </c>
      <c r="U64" s="198">
        <v>6.71</v>
      </c>
      <c r="V64" s="198">
        <v>0.13</v>
      </c>
      <c r="W64" s="198">
        <v>0.75</v>
      </c>
      <c r="X64" s="198">
        <v>0.86</v>
      </c>
      <c r="Y64" s="198">
        <v>0</v>
      </c>
      <c r="Z64" s="198">
        <v>2.21</v>
      </c>
      <c r="AA64" s="198">
        <v>0.67</v>
      </c>
      <c r="AB64" s="198">
        <v>0</v>
      </c>
      <c r="AC64" s="198">
        <v>14.25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30.67</v>
      </c>
      <c r="AJ64" s="198">
        <v>0</v>
      </c>
      <c r="AK64" s="198">
        <v>3.72</v>
      </c>
      <c r="AL64" s="198">
        <v>0</v>
      </c>
      <c r="AM64" s="198">
        <v>0</v>
      </c>
      <c r="AN64" s="198">
        <v>0</v>
      </c>
      <c r="AO64" s="198">
        <v>204.45</v>
      </c>
      <c r="AP64" s="198">
        <v>0</v>
      </c>
    </row>
    <row r="65" spans="1:42">
      <c r="A65" t="s">
        <v>107</v>
      </c>
      <c r="B65" s="198">
        <v>0</v>
      </c>
      <c r="C65" s="198">
        <v>11.6</v>
      </c>
      <c r="D65" s="198">
        <v>0.16</v>
      </c>
      <c r="E65" s="198">
        <v>0</v>
      </c>
      <c r="F65" s="198">
        <v>18.989999999999998</v>
      </c>
      <c r="G65" s="198">
        <v>0</v>
      </c>
      <c r="H65" s="198">
        <v>0</v>
      </c>
      <c r="I65" s="198">
        <v>6.22</v>
      </c>
      <c r="J65" s="198">
        <v>1.29</v>
      </c>
      <c r="K65" s="198">
        <v>0.13</v>
      </c>
      <c r="L65" s="198">
        <v>16.48</v>
      </c>
      <c r="M65" s="198">
        <v>0.71</v>
      </c>
      <c r="N65" s="198">
        <v>1.03</v>
      </c>
      <c r="O65" s="198">
        <v>0</v>
      </c>
      <c r="P65" s="198">
        <v>1.1000000000000001</v>
      </c>
      <c r="Q65" s="198">
        <v>0.19</v>
      </c>
      <c r="R65" s="198">
        <v>0.37</v>
      </c>
      <c r="S65" s="198">
        <v>0.23</v>
      </c>
      <c r="T65" s="198">
        <v>0</v>
      </c>
      <c r="U65" s="198">
        <v>6.71</v>
      </c>
      <c r="V65" s="198">
        <v>0.13</v>
      </c>
      <c r="W65" s="198">
        <v>0.75</v>
      </c>
      <c r="X65" s="198">
        <v>0.86</v>
      </c>
      <c r="Y65" s="198">
        <v>0</v>
      </c>
      <c r="Z65" s="198">
        <v>2.21</v>
      </c>
      <c r="AA65" s="198">
        <v>0.67</v>
      </c>
      <c r="AB65" s="198">
        <v>0</v>
      </c>
      <c r="AC65" s="198">
        <v>14.25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30.67</v>
      </c>
      <c r="AJ65" s="198">
        <v>0</v>
      </c>
      <c r="AK65" s="198">
        <v>3.72</v>
      </c>
      <c r="AL65" s="198">
        <v>0</v>
      </c>
      <c r="AM65" s="198">
        <v>0</v>
      </c>
      <c r="AN65" s="198">
        <v>0</v>
      </c>
      <c r="AO65" s="198">
        <v>204.45</v>
      </c>
      <c r="AP65" s="198">
        <v>0</v>
      </c>
    </row>
    <row r="66" spans="1:42">
      <c r="A66" t="s">
        <v>108</v>
      </c>
      <c r="B66" s="198">
        <v>0</v>
      </c>
      <c r="C66" s="198">
        <v>11.6</v>
      </c>
      <c r="D66" s="198">
        <v>0.16</v>
      </c>
      <c r="E66" s="198">
        <v>0</v>
      </c>
      <c r="F66" s="198">
        <v>18.989999999999998</v>
      </c>
      <c r="G66" s="198">
        <v>0</v>
      </c>
      <c r="H66" s="198">
        <v>0</v>
      </c>
      <c r="I66" s="198">
        <v>6.22</v>
      </c>
      <c r="J66" s="198">
        <v>1.29</v>
      </c>
      <c r="K66" s="198">
        <v>0.13</v>
      </c>
      <c r="L66" s="198">
        <v>16.48</v>
      </c>
      <c r="M66" s="198">
        <v>0.71</v>
      </c>
      <c r="N66" s="198">
        <v>1.03</v>
      </c>
      <c r="O66" s="198">
        <v>0</v>
      </c>
      <c r="P66" s="198">
        <v>1.1000000000000001</v>
      </c>
      <c r="Q66" s="198">
        <v>0.19</v>
      </c>
      <c r="R66" s="198">
        <v>0.37</v>
      </c>
      <c r="S66" s="198">
        <v>0.23</v>
      </c>
      <c r="T66" s="198">
        <v>0</v>
      </c>
      <c r="U66" s="198">
        <v>6.71</v>
      </c>
      <c r="V66" s="198">
        <v>0.13</v>
      </c>
      <c r="W66" s="198">
        <v>0.75</v>
      </c>
      <c r="X66" s="198">
        <v>0.86</v>
      </c>
      <c r="Y66" s="198">
        <v>0</v>
      </c>
      <c r="Z66" s="198">
        <v>2.21</v>
      </c>
      <c r="AA66" s="198">
        <v>0.67</v>
      </c>
      <c r="AB66" s="198">
        <v>0</v>
      </c>
      <c r="AC66" s="198">
        <v>14.25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30.67</v>
      </c>
      <c r="AJ66" s="198">
        <v>0</v>
      </c>
      <c r="AK66" s="198">
        <v>3.72</v>
      </c>
      <c r="AL66" s="198">
        <v>0</v>
      </c>
      <c r="AM66" s="198">
        <v>0</v>
      </c>
      <c r="AN66" s="198">
        <v>0</v>
      </c>
      <c r="AO66" s="198">
        <v>204.45</v>
      </c>
      <c r="AP66" s="198">
        <v>0</v>
      </c>
    </row>
    <row r="67" spans="1:42">
      <c r="A67" t="s">
        <v>109</v>
      </c>
      <c r="B67" s="198">
        <v>0</v>
      </c>
      <c r="C67" s="198">
        <v>11.76</v>
      </c>
      <c r="D67" s="198">
        <v>0.16</v>
      </c>
      <c r="E67" s="198">
        <v>0</v>
      </c>
      <c r="F67" s="198">
        <v>18.989999999999998</v>
      </c>
      <c r="G67" s="198">
        <v>0</v>
      </c>
      <c r="H67" s="198">
        <v>0</v>
      </c>
      <c r="I67" s="198">
        <v>6.22</v>
      </c>
      <c r="J67" s="198">
        <v>1.29</v>
      </c>
      <c r="K67" s="198">
        <v>0.13</v>
      </c>
      <c r="L67" s="198">
        <v>16.48</v>
      </c>
      <c r="M67" s="198">
        <v>0.71</v>
      </c>
      <c r="N67" s="198">
        <v>1.03</v>
      </c>
      <c r="O67" s="198">
        <v>0</v>
      </c>
      <c r="P67" s="198">
        <v>1.1000000000000001</v>
      </c>
      <c r="Q67" s="198">
        <v>0.19</v>
      </c>
      <c r="R67" s="198">
        <v>0.37</v>
      </c>
      <c r="S67" s="198">
        <v>0.23</v>
      </c>
      <c r="T67" s="198">
        <v>0</v>
      </c>
      <c r="U67" s="198">
        <v>6.71</v>
      </c>
      <c r="V67" s="198">
        <v>0.13</v>
      </c>
      <c r="W67" s="198">
        <v>0.75</v>
      </c>
      <c r="X67" s="198">
        <v>0.86</v>
      </c>
      <c r="Y67" s="198">
        <v>0</v>
      </c>
      <c r="Z67" s="198">
        <v>2.21</v>
      </c>
      <c r="AA67" s="198">
        <v>0.67</v>
      </c>
      <c r="AB67" s="198">
        <v>0</v>
      </c>
      <c r="AC67" s="198">
        <v>14.25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30.67</v>
      </c>
      <c r="AJ67" s="198">
        <v>0</v>
      </c>
      <c r="AK67" s="198">
        <v>4.34</v>
      </c>
      <c r="AL67" s="198">
        <v>0</v>
      </c>
      <c r="AM67" s="198">
        <v>0</v>
      </c>
      <c r="AN67" s="198">
        <v>0</v>
      </c>
      <c r="AO67" s="198">
        <v>204.45</v>
      </c>
      <c r="AP67" s="198">
        <v>0</v>
      </c>
    </row>
    <row r="68" spans="1:42">
      <c r="A68" t="s">
        <v>110</v>
      </c>
      <c r="B68" s="198">
        <v>0</v>
      </c>
      <c r="C68" s="198">
        <v>11.76</v>
      </c>
      <c r="D68" s="198">
        <v>0.16</v>
      </c>
      <c r="E68" s="198">
        <v>0</v>
      </c>
      <c r="F68" s="198">
        <v>18.989999999999998</v>
      </c>
      <c r="G68" s="198">
        <v>0</v>
      </c>
      <c r="H68" s="198">
        <v>0</v>
      </c>
      <c r="I68" s="198">
        <v>6.22</v>
      </c>
      <c r="J68" s="198">
        <v>1.29</v>
      </c>
      <c r="K68" s="198">
        <v>0.13</v>
      </c>
      <c r="L68" s="198">
        <v>16.48</v>
      </c>
      <c r="M68" s="198">
        <v>0.71</v>
      </c>
      <c r="N68" s="198">
        <v>1.03</v>
      </c>
      <c r="O68" s="198">
        <v>0</v>
      </c>
      <c r="P68" s="198">
        <v>1.1000000000000001</v>
      </c>
      <c r="Q68" s="198">
        <v>0.19</v>
      </c>
      <c r="R68" s="198">
        <v>0.37</v>
      </c>
      <c r="S68" s="198">
        <v>0.23</v>
      </c>
      <c r="T68" s="198">
        <v>0</v>
      </c>
      <c r="U68" s="198">
        <v>6.71</v>
      </c>
      <c r="V68" s="198">
        <v>0.13</v>
      </c>
      <c r="W68" s="198">
        <v>0.75</v>
      </c>
      <c r="X68" s="198">
        <v>0.86</v>
      </c>
      <c r="Y68" s="198">
        <v>0</v>
      </c>
      <c r="Z68" s="198">
        <v>2.21</v>
      </c>
      <c r="AA68" s="198">
        <v>0.67</v>
      </c>
      <c r="AB68" s="198">
        <v>0</v>
      </c>
      <c r="AC68" s="198">
        <v>16.88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33.04</v>
      </c>
      <c r="AJ68" s="198">
        <v>0</v>
      </c>
      <c r="AK68" s="198">
        <v>4.34</v>
      </c>
      <c r="AL68" s="198">
        <v>0</v>
      </c>
      <c r="AM68" s="198">
        <v>0</v>
      </c>
      <c r="AN68" s="198">
        <v>0</v>
      </c>
      <c r="AO68" s="198">
        <v>204.45</v>
      </c>
      <c r="AP68" s="198">
        <v>0</v>
      </c>
    </row>
    <row r="69" spans="1:42">
      <c r="A69" t="s">
        <v>111</v>
      </c>
      <c r="B69" s="198">
        <v>0</v>
      </c>
      <c r="C69" s="198">
        <v>11.76</v>
      </c>
      <c r="D69" s="198">
        <v>0.16</v>
      </c>
      <c r="E69" s="198">
        <v>0</v>
      </c>
      <c r="F69" s="198">
        <v>18.989999999999998</v>
      </c>
      <c r="G69" s="198">
        <v>0</v>
      </c>
      <c r="H69" s="198">
        <v>0</v>
      </c>
      <c r="I69" s="198">
        <v>6.22</v>
      </c>
      <c r="J69" s="198">
        <v>1.29</v>
      </c>
      <c r="K69" s="198">
        <v>0.13</v>
      </c>
      <c r="L69" s="198">
        <v>16.48</v>
      </c>
      <c r="M69" s="198">
        <v>0.71</v>
      </c>
      <c r="N69" s="198">
        <v>1.03</v>
      </c>
      <c r="O69" s="198">
        <v>0</v>
      </c>
      <c r="P69" s="198">
        <v>1.1000000000000001</v>
      </c>
      <c r="Q69" s="198">
        <v>0.19</v>
      </c>
      <c r="R69" s="198">
        <v>0.37</v>
      </c>
      <c r="S69" s="198">
        <v>0.23</v>
      </c>
      <c r="T69" s="198">
        <v>0</v>
      </c>
      <c r="U69" s="198">
        <v>6.71</v>
      </c>
      <c r="V69" s="198">
        <v>0.13</v>
      </c>
      <c r="W69" s="198">
        <v>0.75</v>
      </c>
      <c r="X69" s="198">
        <v>0.86</v>
      </c>
      <c r="Y69" s="198">
        <v>0</v>
      </c>
      <c r="Z69" s="198">
        <v>2.21</v>
      </c>
      <c r="AA69" s="198">
        <v>0.67</v>
      </c>
      <c r="AB69" s="198">
        <v>0</v>
      </c>
      <c r="AC69" s="198">
        <v>16.88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33.04</v>
      </c>
      <c r="AJ69" s="198">
        <v>0</v>
      </c>
      <c r="AK69" s="198">
        <v>4.34</v>
      </c>
      <c r="AL69" s="198">
        <v>0</v>
      </c>
      <c r="AM69" s="198">
        <v>0</v>
      </c>
      <c r="AN69" s="198">
        <v>0</v>
      </c>
      <c r="AO69" s="198">
        <v>204.45</v>
      </c>
      <c r="AP69" s="198">
        <v>0</v>
      </c>
    </row>
    <row r="70" spans="1:42">
      <c r="A70" t="s">
        <v>112</v>
      </c>
      <c r="B70" s="198">
        <v>0</v>
      </c>
      <c r="C70" s="198">
        <v>11.76</v>
      </c>
      <c r="D70" s="198">
        <v>0.16</v>
      </c>
      <c r="E70" s="198">
        <v>0</v>
      </c>
      <c r="F70" s="198">
        <v>18.989999999999998</v>
      </c>
      <c r="G70" s="198">
        <v>0</v>
      </c>
      <c r="H70" s="198">
        <v>0</v>
      </c>
      <c r="I70" s="198">
        <v>6.22</v>
      </c>
      <c r="J70" s="198">
        <v>1.29</v>
      </c>
      <c r="K70" s="198">
        <v>0.13</v>
      </c>
      <c r="L70" s="198">
        <v>16.48</v>
      </c>
      <c r="M70" s="198">
        <v>0.71</v>
      </c>
      <c r="N70" s="198">
        <v>1.03</v>
      </c>
      <c r="O70" s="198">
        <v>0</v>
      </c>
      <c r="P70" s="198">
        <v>1.1000000000000001</v>
      </c>
      <c r="Q70" s="198">
        <v>0.19</v>
      </c>
      <c r="R70" s="198">
        <v>0.37</v>
      </c>
      <c r="S70" s="198">
        <v>0.23</v>
      </c>
      <c r="T70" s="198">
        <v>0</v>
      </c>
      <c r="U70" s="198">
        <v>6.71</v>
      </c>
      <c r="V70" s="198">
        <v>0.13</v>
      </c>
      <c r="W70" s="198">
        <v>0.75</v>
      </c>
      <c r="X70" s="198">
        <v>0.86</v>
      </c>
      <c r="Y70" s="198">
        <v>0</v>
      </c>
      <c r="Z70" s="198">
        <v>2.21</v>
      </c>
      <c r="AA70" s="198">
        <v>0.67</v>
      </c>
      <c r="AB70" s="198">
        <v>0</v>
      </c>
      <c r="AC70" s="198">
        <v>16.88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33.04</v>
      </c>
      <c r="AJ70" s="198">
        <v>0</v>
      </c>
      <c r="AK70" s="198">
        <v>4.34</v>
      </c>
      <c r="AL70" s="198">
        <v>0</v>
      </c>
      <c r="AM70" s="198">
        <v>0</v>
      </c>
      <c r="AN70" s="198">
        <v>0</v>
      </c>
      <c r="AO70" s="198">
        <v>204.45</v>
      </c>
      <c r="AP70" s="198">
        <v>0</v>
      </c>
    </row>
    <row r="71" spans="1:42">
      <c r="A71" t="s">
        <v>113</v>
      </c>
      <c r="B71" s="198">
        <v>0</v>
      </c>
      <c r="C71" s="198">
        <v>11.76</v>
      </c>
      <c r="D71" s="198">
        <v>0.16</v>
      </c>
      <c r="E71" s="198">
        <v>0</v>
      </c>
      <c r="F71" s="198">
        <v>18.989999999999998</v>
      </c>
      <c r="G71" s="198">
        <v>0</v>
      </c>
      <c r="H71" s="198">
        <v>0</v>
      </c>
      <c r="I71" s="198">
        <v>6.22</v>
      </c>
      <c r="J71" s="198">
        <v>1.29</v>
      </c>
      <c r="K71" s="198">
        <v>0.13</v>
      </c>
      <c r="L71" s="198">
        <v>16.48</v>
      </c>
      <c r="M71" s="198">
        <v>0.71</v>
      </c>
      <c r="N71" s="198">
        <v>1.03</v>
      </c>
      <c r="O71" s="198">
        <v>0</v>
      </c>
      <c r="P71" s="198">
        <v>1.1000000000000001</v>
      </c>
      <c r="Q71" s="198">
        <v>0.19</v>
      </c>
      <c r="R71" s="198">
        <v>0.37</v>
      </c>
      <c r="S71" s="198">
        <v>0.23</v>
      </c>
      <c r="T71" s="198">
        <v>0</v>
      </c>
      <c r="U71" s="198">
        <v>6.71</v>
      </c>
      <c r="V71" s="198">
        <v>0.13</v>
      </c>
      <c r="W71" s="198">
        <v>0.75</v>
      </c>
      <c r="X71" s="198">
        <v>0.86</v>
      </c>
      <c r="Y71" s="198">
        <v>0</v>
      </c>
      <c r="Z71" s="198">
        <v>2.21</v>
      </c>
      <c r="AA71" s="198">
        <v>0.67</v>
      </c>
      <c r="AB71" s="198">
        <v>0</v>
      </c>
      <c r="AC71" s="198">
        <v>14.25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30.67</v>
      </c>
      <c r="AJ71" s="198">
        <v>0</v>
      </c>
      <c r="AK71" s="198">
        <v>3.25</v>
      </c>
      <c r="AL71" s="198">
        <v>0</v>
      </c>
      <c r="AM71" s="198">
        <v>0</v>
      </c>
      <c r="AN71" s="198">
        <v>0</v>
      </c>
      <c r="AO71" s="198">
        <v>204.45</v>
      </c>
      <c r="AP71" s="198">
        <v>0</v>
      </c>
    </row>
    <row r="72" spans="1:42">
      <c r="A72" t="s">
        <v>114</v>
      </c>
      <c r="B72" s="198">
        <v>0</v>
      </c>
      <c r="C72" s="198">
        <v>11.76</v>
      </c>
      <c r="D72" s="198">
        <v>0.16</v>
      </c>
      <c r="E72" s="198">
        <v>0</v>
      </c>
      <c r="F72" s="198">
        <v>18.989999999999998</v>
      </c>
      <c r="G72" s="198">
        <v>0</v>
      </c>
      <c r="H72" s="198">
        <v>0</v>
      </c>
      <c r="I72" s="198">
        <v>6.22</v>
      </c>
      <c r="J72" s="198">
        <v>1.29</v>
      </c>
      <c r="K72" s="198">
        <v>0.13</v>
      </c>
      <c r="L72" s="198">
        <v>16.48</v>
      </c>
      <c r="M72" s="198">
        <v>0.71</v>
      </c>
      <c r="N72" s="198">
        <v>1.03</v>
      </c>
      <c r="O72" s="198">
        <v>0</v>
      </c>
      <c r="P72" s="198">
        <v>1.1000000000000001</v>
      </c>
      <c r="Q72" s="198">
        <v>0.19</v>
      </c>
      <c r="R72" s="198">
        <v>0.37</v>
      </c>
      <c r="S72" s="198">
        <v>0.23</v>
      </c>
      <c r="T72" s="198">
        <v>0</v>
      </c>
      <c r="U72" s="198">
        <v>6.71</v>
      </c>
      <c r="V72" s="198">
        <v>0.13</v>
      </c>
      <c r="W72" s="198">
        <v>0.75</v>
      </c>
      <c r="X72" s="198">
        <v>0.86</v>
      </c>
      <c r="Y72" s="198">
        <v>0</v>
      </c>
      <c r="Z72" s="198">
        <v>2.21</v>
      </c>
      <c r="AA72" s="198">
        <v>0.67</v>
      </c>
      <c r="AB72" s="198">
        <v>0</v>
      </c>
      <c r="AC72" s="198">
        <v>14.25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30.67</v>
      </c>
      <c r="AJ72" s="198">
        <v>0</v>
      </c>
      <c r="AK72" s="198">
        <v>3.25</v>
      </c>
      <c r="AL72" s="198">
        <v>0</v>
      </c>
      <c r="AM72" s="198">
        <v>0</v>
      </c>
      <c r="AN72" s="198">
        <v>0</v>
      </c>
      <c r="AO72" s="198">
        <v>204.45</v>
      </c>
      <c r="AP72" s="198">
        <v>0</v>
      </c>
    </row>
    <row r="73" spans="1:42">
      <c r="A73" t="s">
        <v>115</v>
      </c>
      <c r="B73" s="198">
        <v>0</v>
      </c>
      <c r="C73" s="198">
        <v>11.76</v>
      </c>
      <c r="D73" s="198">
        <v>0.16</v>
      </c>
      <c r="E73" s="198">
        <v>0</v>
      </c>
      <c r="F73" s="198">
        <v>18.989999999999998</v>
      </c>
      <c r="G73" s="198">
        <v>0</v>
      </c>
      <c r="H73" s="198">
        <v>0</v>
      </c>
      <c r="I73" s="198">
        <v>5.55</v>
      </c>
      <c r="J73" s="198">
        <v>0.12</v>
      </c>
      <c r="K73" s="198">
        <v>0.13</v>
      </c>
      <c r="L73" s="198">
        <v>16.48</v>
      </c>
      <c r="M73" s="198">
        <v>0.71</v>
      </c>
      <c r="N73" s="198">
        <v>1.03</v>
      </c>
      <c r="O73" s="198">
        <v>0</v>
      </c>
      <c r="P73" s="198">
        <v>1.1000000000000001</v>
      </c>
      <c r="Q73" s="198">
        <v>0.19</v>
      </c>
      <c r="R73" s="198">
        <v>0.37</v>
      </c>
      <c r="S73" s="198">
        <v>0.23</v>
      </c>
      <c r="T73" s="198">
        <v>0</v>
      </c>
      <c r="U73" s="198">
        <v>6.71</v>
      </c>
      <c r="V73" s="198">
        <v>0.13</v>
      </c>
      <c r="W73" s="198">
        <v>1.54</v>
      </c>
      <c r="X73" s="198">
        <v>0.86</v>
      </c>
      <c r="Y73" s="198">
        <v>0</v>
      </c>
      <c r="Z73" s="198">
        <v>2.21</v>
      </c>
      <c r="AA73" s="198">
        <v>0.67</v>
      </c>
      <c r="AB73" s="198">
        <v>0</v>
      </c>
      <c r="AC73" s="198">
        <v>14.25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30.67</v>
      </c>
      <c r="AJ73" s="198">
        <v>0</v>
      </c>
      <c r="AK73" s="198">
        <v>3.25</v>
      </c>
      <c r="AL73" s="198">
        <v>0</v>
      </c>
      <c r="AM73" s="198">
        <v>0</v>
      </c>
      <c r="AN73" s="198">
        <v>0</v>
      </c>
      <c r="AO73" s="198">
        <v>204.45</v>
      </c>
      <c r="AP73" s="198">
        <v>0</v>
      </c>
    </row>
    <row r="74" spans="1:42">
      <c r="A74" t="s">
        <v>116</v>
      </c>
      <c r="B74" s="198">
        <v>0</v>
      </c>
      <c r="C74" s="198">
        <v>11.76</v>
      </c>
      <c r="D74" s="198">
        <v>0.16</v>
      </c>
      <c r="E74" s="198">
        <v>0</v>
      </c>
      <c r="F74" s="198">
        <v>18.989999999999998</v>
      </c>
      <c r="G74" s="198">
        <v>0</v>
      </c>
      <c r="H74" s="198">
        <v>0</v>
      </c>
      <c r="I74" s="198">
        <v>5.16</v>
      </c>
      <c r="J74" s="198">
        <v>0.12</v>
      </c>
      <c r="K74" s="198">
        <v>0.13</v>
      </c>
      <c r="L74" s="198">
        <v>16.48</v>
      </c>
      <c r="M74" s="198">
        <v>0.71</v>
      </c>
      <c r="N74" s="198">
        <v>1.03</v>
      </c>
      <c r="O74" s="198">
        <v>0</v>
      </c>
      <c r="P74" s="198">
        <v>1.1000000000000001</v>
      </c>
      <c r="Q74" s="198">
        <v>0.19</v>
      </c>
      <c r="R74" s="198">
        <v>0.37</v>
      </c>
      <c r="S74" s="198">
        <v>0.23</v>
      </c>
      <c r="T74" s="198">
        <v>0</v>
      </c>
      <c r="U74" s="198">
        <v>6.71</v>
      </c>
      <c r="V74" s="198">
        <v>0.13</v>
      </c>
      <c r="W74" s="198">
        <v>1.54</v>
      </c>
      <c r="X74" s="198">
        <v>0.86</v>
      </c>
      <c r="Y74" s="198">
        <v>0</v>
      </c>
      <c r="Z74" s="198">
        <v>2.21</v>
      </c>
      <c r="AA74" s="198">
        <v>0.67</v>
      </c>
      <c r="AB74" s="198">
        <v>0</v>
      </c>
      <c r="AC74" s="198">
        <v>14.25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30.67</v>
      </c>
      <c r="AJ74" s="198">
        <v>0</v>
      </c>
      <c r="AK74" s="198">
        <v>3.25</v>
      </c>
      <c r="AL74" s="198">
        <v>0</v>
      </c>
      <c r="AM74" s="198">
        <v>0</v>
      </c>
      <c r="AN74" s="198">
        <v>0</v>
      </c>
      <c r="AO74" s="198">
        <v>204.45</v>
      </c>
      <c r="AP74" s="198">
        <v>0</v>
      </c>
    </row>
    <row r="75" spans="1:42">
      <c r="A75" t="s">
        <v>117</v>
      </c>
      <c r="B75" s="198">
        <v>0</v>
      </c>
      <c r="C75" s="198">
        <v>11.12</v>
      </c>
      <c r="D75" s="198">
        <v>0.64</v>
      </c>
      <c r="E75" s="198">
        <v>0</v>
      </c>
      <c r="F75" s="198">
        <v>18.989999999999998</v>
      </c>
      <c r="G75" s="198">
        <v>0</v>
      </c>
      <c r="H75" s="198">
        <v>0</v>
      </c>
      <c r="I75" s="198">
        <v>5.16</v>
      </c>
      <c r="J75" s="198">
        <v>0.12</v>
      </c>
      <c r="K75" s="198">
        <v>0.13</v>
      </c>
      <c r="L75" s="198">
        <v>16.48</v>
      </c>
      <c r="M75" s="198">
        <v>0.71</v>
      </c>
      <c r="N75" s="198">
        <v>1.03</v>
      </c>
      <c r="O75" s="198">
        <v>0</v>
      </c>
      <c r="P75" s="198">
        <v>1.1000000000000001</v>
      </c>
      <c r="Q75" s="198">
        <v>0.19</v>
      </c>
      <c r="R75" s="198">
        <v>0.37</v>
      </c>
      <c r="S75" s="198">
        <v>0.23</v>
      </c>
      <c r="T75" s="198">
        <v>0</v>
      </c>
      <c r="U75" s="198">
        <v>6.71</v>
      </c>
      <c r="V75" s="198">
        <v>0.13</v>
      </c>
      <c r="W75" s="198">
        <v>1.54</v>
      </c>
      <c r="X75" s="198">
        <v>0.86</v>
      </c>
      <c r="Y75" s="198">
        <v>0</v>
      </c>
      <c r="Z75" s="198">
        <v>2.21</v>
      </c>
      <c r="AA75" s="198">
        <v>0.67</v>
      </c>
      <c r="AB75" s="198">
        <v>0</v>
      </c>
      <c r="AC75" s="198">
        <v>14.25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30.67</v>
      </c>
      <c r="AJ75" s="198">
        <v>0</v>
      </c>
      <c r="AK75" s="198">
        <v>3.25</v>
      </c>
      <c r="AL75" s="198">
        <v>0</v>
      </c>
      <c r="AM75" s="198">
        <v>0</v>
      </c>
      <c r="AN75" s="198">
        <v>0</v>
      </c>
      <c r="AO75" s="198">
        <v>213.15</v>
      </c>
      <c r="AP75" s="198">
        <v>0</v>
      </c>
    </row>
    <row r="76" spans="1:42">
      <c r="A76" t="s">
        <v>118</v>
      </c>
      <c r="B76" s="198">
        <v>0</v>
      </c>
      <c r="C76" s="198">
        <v>10.79</v>
      </c>
      <c r="D76" s="198">
        <v>1.29</v>
      </c>
      <c r="E76" s="198">
        <v>0</v>
      </c>
      <c r="F76" s="198">
        <v>18.989999999999998</v>
      </c>
      <c r="G76" s="198">
        <v>0</v>
      </c>
      <c r="H76" s="198">
        <v>0</v>
      </c>
      <c r="I76" s="198">
        <v>5.16</v>
      </c>
      <c r="J76" s="198">
        <v>0.12</v>
      </c>
      <c r="K76" s="198">
        <v>0.13</v>
      </c>
      <c r="L76" s="198">
        <v>16.48</v>
      </c>
      <c r="M76" s="198">
        <v>0.71</v>
      </c>
      <c r="N76" s="198">
        <v>1.03</v>
      </c>
      <c r="O76" s="198">
        <v>0</v>
      </c>
      <c r="P76" s="198">
        <v>1.1000000000000001</v>
      </c>
      <c r="Q76" s="198">
        <v>0.19</v>
      </c>
      <c r="R76" s="198">
        <v>0.37</v>
      </c>
      <c r="S76" s="198">
        <v>0.23</v>
      </c>
      <c r="T76" s="198">
        <v>0</v>
      </c>
      <c r="U76" s="198">
        <v>6.71</v>
      </c>
      <c r="V76" s="198">
        <v>0.13</v>
      </c>
      <c r="W76" s="198">
        <v>1.54</v>
      </c>
      <c r="X76" s="198">
        <v>0.86</v>
      </c>
      <c r="Y76" s="198">
        <v>0</v>
      </c>
      <c r="Z76" s="198">
        <v>2.21</v>
      </c>
      <c r="AA76" s="198">
        <v>0.67</v>
      </c>
      <c r="AB76" s="198">
        <v>0</v>
      </c>
      <c r="AC76" s="198">
        <v>14.25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30.67</v>
      </c>
      <c r="AJ76" s="198">
        <v>0</v>
      </c>
      <c r="AK76" s="198">
        <v>3.25</v>
      </c>
      <c r="AL76" s="198">
        <v>0</v>
      </c>
      <c r="AM76" s="198">
        <v>0</v>
      </c>
      <c r="AN76" s="198">
        <v>0</v>
      </c>
      <c r="AO76" s="198">
        <v>213.15</v>
      </c>
      <c r="AP76" s="198">
        <v>0</v>
      </c>
    </row>
    <row r="77" spans="1:42">
      <c r="A77" t="s">
        <v>119</v>
      </c>
      <c r="B77" s="198">
        <v>0</v>
      </c>
      <c r="C77" s="198">
        <v>12.08</v>
      </c>
      <c r="D77" s="198">
        <v>0</v>
      </c>
      <c r="E77" s="198">
        <v>0</v>
      </c>
      <c r="F77" s="198">
        <v>18.989999999999998</v>
      </c>
      <c r="G77" s="198">
        <v>0</v>
      </c>
      <c r="H77" s="198">
        <v>0</v>
      </c>
      <c r="I77" s="198">
        <v>5.55</v>
      </c>
      <c r="J77" s="198">
        <v>0.12</v>
      </c>
      <c r="K77" s="198">
        <v>0.13</v>
      </c>
      <c r="L77" s="198">
        <v>16.48</v>
      </c>
      <c r="M77" s="198">
        <v>0.71</v>
      </c>
      <c r="N77" s="198">
        <v>1.03</v>
      </c>
      <c r="O77" s="198">
        <v>0</v>
      </c>
      <c r="P77" s="198">
        <v>1.1000000000000001</v>
      </c>
      <c r="Q77" s="198">
        <v>0.19</v>
      </c>
      <c r="R77" s="198">
        <v>0.37</v>
      </c>
      <c r="S77" s="198">
        <v>0.23</v>
      </c>
      <c r="T77" s="198">
        <v>0</v>
      </c>
      <c r="U77" s="198">
        <v>6.71</v>
      </c>
      <c r="V77" s="198">
        <v>0.13</v>
      </c>
      <c r="W77" s="198">
        <v>1.54</v>
      </c>
      <c r="X77" s="198">
        <v>0.86</v>
      </c>
      <c r="Y77" s="198">
        <v>0</v>
      </c>
      <c r="Z77" s="198">
        <v>2.21</v>
      </c>
      <c r="AA77" s="198">
        <v>0.67</v>
      </c>
      <c r="AB77" s="198">
        <v>0</v>
      </c>
      <c r="AC77" s="198">
        <v>14.25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30.67</v>
      </c>
      <c r="AJ77" s="198">
        <v>0</v>
      </c>
      <c r="AK77" s="198">
        <v>3.25</v>
      </c>
      <c r="AL77" s="198">
        <v>0</v>
      </c>
      <c r="AM77" s="198">
        <v>0</v>
      </c>
      <c r="AN77" s="198">
        <v>0</v>
      </c>
      <c r="AO77" s="198">
        <v>213.15</v>
      </c>
      <c r="AP77" s="198">
        <v>0</v>
      </c>
    </row>
    <row r="78" spans="1:42">
      <c r="A78" t="s">
        <v>120</v>
      </c>
      <c r="B78" s="198">
        <v>0</v>
      </c>
      <c r="C78" s="198">
        <v>12.24</v>
      </c>
      <c r="D78" s="198">
        <v>0</v>
      </c>
      <c r="E78" s="198">
        <v>0</v>
      </c>
      <c r="F78" s="198">
        <v>18.989999999999998</v>
      </c>
      <c r="G78" s="198">
        <v>0</v>
      </c>
      <c r="H78" s="198">
        <v>0</v>
      </c>
      <c r="I78" s="198">
        <v>5.55</v>
      </c>
      <c r="J78" s="198">
        <v>0.12</v>
      </c>
      <c r="K78" s="198">
        <v>0.13</v>
      </c>
      <c r="L78" s="198">
        <v>16.48</v>
      </c>
      <c r="M78" s="198">
        <v>0.71</v>
      </c>
      <c r="N78" s="198">
        <v>1.03</v>
      </c>
      <c r="O78" s="198">
        <v>0</v>
      </c>
      <c r="P78" s="198">
        <v>1.1000000000000001</v>
      </c>
      <c r="Q78" s="198">
        <v>0.19</v>
      </c>
      <c r="R78" s="198">
        <v>0.37</v>
      </c>
      <c r="S78" s="198">
        <v>0.23</v>
      </c>
      <c r="T78" s="198">
        <v>0</v>
      </c>
      <c r="U78" s="198">
        <v>6.71</v>
      </c>
      <c r="V78" s="198">
        <v>0.13</v>
      </c>
      <c r="W78" s="198">
        <v>1.54</v>
      </c>
      <c r="X78" s="198">
        <v>0.86</v>
      </c>
      <c r="Y78" s="198">
        <v>0</v>
      </c>
      <c r="Z78" s="198">
        <v>2.21</v>
      </c>
      <c r="AA78" s="198">
        <v>0.67</v>
      </c>
      <c r="AB78" s="198">
        <v>0</v>
      </c>
      <c r="AC78" s="198">
        <v>14.17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30.67</v>
      </c>
      <c r="AJ78" s="198">
        <v>0</v>
      </c>
      <c r="AK78" s="198">
        <v>3.25</v>
      </c>
      <c r="AL78" s="198">
        <v>0</v>
      </c>
      <c r="AM78" s="198">
        <v>0</v>
      </c>
      <c r="AN78" s="198">
        <v>0</v>
      </c>
      <c r="AO78" s="198">
        <v>213.15</v>
      </c>
      <c r="AP78" s="198">
        <v>0</v>
      </c>
    </row>
    <row r="79" spans="1:42">
      <c r="A79" t="s">
        <v>121</v>
      </c>
      <c r="B79" s="198">
        <v>0</v>
      </c>
      <c r="C79" s="198">
        <v>12.24</v>
      </c>
      <c r="D79" s="198">
        <v>0</v>
      </c>
      <c r="E79" s="198">
        <v>0</v>
      </c>
      <c r="F79" s="198">
        <v>18.989999999999998</v>
      </c>
      <c r="G79" s="198">
        <v>0</v>
      </c>
      <c r="H79" s="198">
        <v>0</v>
      </c>
      <c r="I79" s="198">
        <v>5.55</v>
      </c>
      <c r="J79" s="198">
        <v>0.12</v>
      </c>
      <c r="K79" s="198">
        <v>0.13</v>
      </c>
      <c r="L79" s="198">
        <v>16.48</v>
      </c>
      <c r="M79" s="198">
        <v>0.71</v>
      </c>
      <c r="N79" s="198">
        <v>1.03</v>
      </c>
      <c r="O79" s="198">
        <v>0</v>
      </c>
      <c r="P79" s="198">
        <v>1.1000000000000001</v>
      </c>
      <c r="Q79" s="198">
        <v>0.19</v>
      </c>
      <c r="R79" s="198">
        <v>0.37</v>
      </c>
      <c r="S79" s="198">
        <v>0.23</v>
      </c>
      <c r="T79" s="198">
        <v>0</v>
      </c>
      <c r="U79" s="198">
        <v>6.71</v>
      </c>
      <c r="V79" s="198">
        <v>0.13</v>
      </c>
      <c r="W79" s="198">
        <v>0.41</v>
      </c>
      <c r="X79" s="198">
        <v>0.86</v>
      </c>
      <c r="Y79" s="198">
        <v>0</v>
      </c>
      <c r="Z79" s="198">
        <v>2.21</v>
      </c>
      <c r="AA79" s="198">
        <v>0.67</v>
      </c>
      <c r="AB79" s="198">
        <v>0</v>
      </c>
      <c r="AC79" s="198">
        <v>16.88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32.770000000000003</v>
      </c>
      <c r="AJ79" s="198">
        <v>0</v>
      </c>
      <c r="AK79" s="198">
        <v>3.25</v>
      </c>
      <c r="AL79" s="198">
        <v>0</v>
      </c>
      <c r="AM79" s="198">
        <v>0</v>
      </c>
      <c r="AN79" s="198">
        <v>0</v>
      </c>
      <c r="AO79" s="198">
        <v>213.15</v>
      </c>
      <c r="AP79" s="198">
        <v>0</v>
      </c>
    </row>
    <row r="80" spans="1:42">
      <c r="A80" t="s">
        <v>122</v>
      </c>
      <c r="B80" s="198">
        <v>0</v>
      </c>
      <c r="C80" s="198">
        <v>12.24</v>
      </c>
      <c r="D80" s="198">
        <v>0</v>
      </c>
      <c r="E80" s="198">
        <v>0</v>
      </c>
      <c r="F80" s="198">
        <v>18.989999999999998</v>
      </c>
      <c r="G80" s="198">
        <v>0</v>
      </c>
      <c r="H80" s="198">
        <v>0</v>
      </c>
      <c r="I80" s="198">
        <v>5.55</v>
      </c>
      <c r="J80" s="198">
        <v>0.12</v>
      </c>
      <c r="K80" s="198">
        <v>0.13</v>
      </c>
      <c r="L80" s="198">
        <v>16.48</v>
      </c>
      <c r="M80" s="198">
        <v>0.71</v>
      </c>
      <c r="N80" s="198">
        <v>1.03</v>
      </c>
      <c r="O80" s="198">
        <v>0</v>
      </c>
      <c r="P80" s="198">
        <v>1.1000000000000001</v>
      </c>
      <c r="Q80" s="198">
        <v>0.19</v>
      </c>
      <c r="R80" s="198">
        <v>0.37</v>
      </c>
      <c r="S80" s="198">
        <v>0.23</v>
      </c>
      <c r="T80" s="198">
        <v>0</v>
      </c>
      <c r="U80" s="198">
        <v>6.71</v>
      </c>
      <c r="V80" s="198">
        <v>0.13</v>
      </c>
      <c r="W80" s="198">
        <v>0.41</v>
      </c>
      <c r="X80" s="198">
        <v>0.86</v>
      </c>
      <c r="Y80" s="198">
        <v>0</v>
      </c>
      <c r="Z80" s="198">
        <v>2.21</v>
      </c>
      <c r="AA80" s="198">
        <v>0.67</v>
      </c>
      <c r="AB80" s="198">
        <v>0</v>
      </c>
      <c r="AC80" s="198">
        <v>16.88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32.770000000000003</v>
      </c>
      <c r="AJ80" s="198">
        <v>0</v>
      </c>
      <c r="AK80" s="198">
        <v>3.25</v>
      </c>
      <c r="AL80" s="198">
        <v>0</v>
      </c>
      <c r="AM80" s="198">
        <v>0</v>
      </c>
      <c r="AN80" s="198">
        <v>0</v>
      </c>
      <c r="AO80" s="198">
        <v>213.15</v>
      </c>
      <c r="AP80" s="198">
        <v>0</v>
      </c>
    </row>
    <row r="81" spans="1:42">
      <c r="A81" t="s">
        <v>123</v>
      </c>
      <c r="B81" s="198">
        <v>0</v>
      </c>
      <c r="C81" s="198">
        <v>12.4</v>
      </c>
      <c r="D81" s="198">
        <v>0</v>
      </c>
      <c r="E81" s="198">
        <v>0</v>
      </c>
      <c r="F81" s="198">
        <v>18.989999999999998</v>
      </c>
      <c r="G81" s="198">
        <v>0</v>
      </c>
      <c r="H81" s="198">
        <v>0</v>
      </c>
      <c r="I81" s="198">
        <v>5.55</v>
      </c>
      <c r="J81" s="198">
        <v>0.12</v>
      </c>
      <c r="K81" s="198">
        <v>0.13</v>
      </c>
      <c r="L81" s="198">
        <v>16.48</v>
      </c>
      <c r="M81" s="198">
        <v>0.73</v>
      </c>
      <c r="N81" s="198">
        <v>1.03</v>
      </c>
      <c r="O81" s="198">
        <v>0</v>
      </c>
      <c r="P81" s="198">
        <v>1.1000000000000001</v>
      </c>
      <c r="Q81" s="198">
        <v>0.19</v>
      </c>
      <c r="R81" s="198">
        <v>0.37</v>
      </c>
      <c r="S81" s="198">
        <v>0.23</v>
      </c>
      <c r="T81" s="198">
        <v>0</v>
      </c>
      <c r="U81" s="198">
        <v>6.71</v>
      </c>
      <c r="V81" s="198">
        <v>0.13</v>
      </c>
      <c r="W81" s="198">
        <v>0.41</v>
      </c>
      <c r="X81" s="198">
        <v>0.86</v>
      </c>
      <c r="Y81" s="198">
        <v>0</v>
      </c>
      <c r="Z81" s="198">
        <v>2.21</v>
      </c>
      <c r="AA81" s="198">
        <v>0.67</v>
      </c>
      <c r="AB81" s="198">
        <v>0</v>
      </c>
      <c r="AC81" s="198">
        <v>16.88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32.770000000000003</v>
      </c>
      <c r="AJ81" s="198">
        <v>0</v>
      </c>
      <c r="AK81" s="198">
        <v>3.25</v>
      </c>
      <c r="AL81" s="198">
        <v>0</v>
      </c>
      <c r="AM81" s="198">
        <v>0</v>
      </c>
      <c r="AN81" s="198">
        <v>0</v>
      </c>
      <c r="AO81" s="198">
        <v>213.15</v>
      </c>
      <c r="AP81" s="198">
        <v>0</v>
      </c>
    </row>
    <row r="82" spans="1:42">
      <c r="A82" t="s">
        <v>124</v>
      </c>
      <c r="B82" s="198">
        <v>0</v>
      </c>
      <c r="C82" s="198">
        <v>12.24</v>
      </c>
      <c r="D82" s="198">
        <v>0</v>
      </c>
      <c r="E82" s="198">
        <v>0</v>
      </c>
      <c r="F82" s="198">
        <v>18.989999999999998</v>
      </c>
      <c r="G82" s="198">
        <v>0</v>
      </c>
      <c r="H82" s="198">
        <v>0</v>
      </c>
      <c r="I82" s="198">
        <v>5.55</v>
      </c>
      <c r="J82" s="198">
        <v>0.12</v>
      </c>
      <c r="K82" s="198">
        <v>0.13</v>
      </c>
      <c r="L82" s="198">
        <v>16.48</v>
      </c>
      <c r="M82" s="198">
        <v>0.73</v>
      </c>
      <c r="N82" s="198">
        <v>1.03</v>
      </c>
      <c r="O82" s="198">
        <v>0</v>
      </c>
      <c r="P82" s="198">
        <v>1.1000000000000001</v>
      </c>
      <c r="Q82" s="198">
        <v>0.19</v>
      </c>
      <c r="R82" s="198">
        <v>0.37</v>
      </c>
      <c r="S82" s="198">
        <v>0.23</v>
      </c>
      <c r="T82" s="198">
        <v>0</v>
      </c>
      <c r="U82" s="198">
        <v>6.71</v>
      </c>
      <c r="V82" s="198">
        <v>0.13</v>
      </c>
      <c r="W82" s="198">
        <v>0.41</v>
      </c>
      <c r="X82" s="198">
        <v>0.86</v>
      </c>
      <c r="Y82" s="198">
        <v>0</v>
      </c>
      <c r="Z82" s="198">
        <v>2.21</v>
      </c>
      <c r="AA82" s="198">
        <v>0.67</v>
      </c>
      <c r="AB82" s="198">
        <v>0</v>
      </c>
      <c r="AC82" s="198">
        <v>16.88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32.770000000000003</v>
      </c>
      <c r="AJ82" s="198">
        <v>0</v>
      </c>
      <c r="AK82" s="198">
        <v>3.25</v>
      </c>
      <c r="AL82" s="198">
        <v>0</v>
      </c>
      <c r="AM82" s="198">
        <v>0</v>
      </c>
      <c r="AN82" s="198">
        <v>0</v>
      </c>
      <c r="AO82" s="198">
        <v>213.15</v>
      </c>
      <c r="AP82" s="198">
        <v>0</v>
      </c>
    </row>
    <row r="83" spans="1:42">
      <c r="A83" t="s">
        <v>125</v>
      </c>
      <c r="B83" s="198">
        <v>0</v>
      </c>
      <c r="C83" s="198">
        <v>12.4</v>
      </c>
      <c r="D83" s="198">
        <v>0</v>
      </c>
      <c r="E83" s="198">
        <v>0</v>
      </c>
      <c r="F83" s="198">
        <v>18.989999999999998</v>
      </c>
      <c r="G83" s="198">
        <v>0</v>
      </c>
      <c r="H83" s="198">
        <v>0</v>
      </c>
      <c r="I83" s="198">
        <v>5.55</v>
      </c>
      <c r="J83" s="198">
        <v>0.12</v>
      </c>
      <c r="K83" s="198">
        <v>0.13</v>
      </c>
      <c r="L83" s="198">
        <v>16.48</v>
      </c>
      <c r="M83" s="198">
        <v>0.73</v>
      </c>
      <c r="N83" s="198">
        <v>1.03</v>
      </c>
      <c r="O83" s="198">
        <v>0</v>
      </c>
      <c r="P83" s="198">
        <v>1.1000000000000001</v>
      </c>
      <c r="Q83" s="198">
        <v>0.19</v>
      </c>
      <c r="R83" s="198">
        <v>0.32</v>
      </c>
      <c r="S83" s="198">
        <v>0.23</v>
      </c>
      <c r="T83" s="198">
        <v>0</v>
      </c>
      <c r="U83" s="198">
        <v>6.71</v>
      </c>
      <c r="V83" s="198">
        <v>0.13</v>
      </c>
      <c r="W83" s="198">
        <v>0.41</v>
      </c>
      <c r="X83" s="198">
        <v>0.86</v>
      </c>
      <c r="Y83" s="198">
        <v>0</v>
      </c>
      <c r="Z83" s="198">
        <v>2.21</v>
      </c>
      <c r="AA83" s="198">
        <v>0.67</v>
      </c>
      <c r="AB83" s="198">
        <v>0</v>
      </c>
      <c r="AC83" s="198">
        <v>16.63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32.770000000000003</v>
      </c>
      <c r="AJ83" s="198">
        <v>0</v>
      </c>
      <c r="AK83" s="198">
        <v>2.17</v>
      </c>
      <c r="AL83" s="198">
        <v>0</v>
      </c>
      <c r="AM83" s="198">
        <v>0</v>
      </c>
      <c r="AN83" s="198">
        <v>0</v>
      </c>
      <c r="AO83" s="198">
        <v>213.15</v>
      </c>
      <c r="AP83" s="198">
        <v>0</v>
      </c>
    </row>
    <row r="84" spans="1:42">
      <c r="A84" t="s">
        <v>126</v>
      </c>
      <c r="B84" s="198">
        <v>0</v>
      </c>
      <c r="C84" s="198">
        <v>12.4</v>
      </c>
      <c r="D84" s="198">
        <v>0</v>
      </c>
      <c r="E84" s="198">
        <v>0</v>
      </c>
      <c r="F84" s="198">
        <v>18.989999999999998</v>
      </c>
      <c r="G84" s="198">
        <v>0</v>
      </c>
      <c r="H84" s="198">
        <v>0</v>
      </c>
      <c r="I84" s="198">
        <v>5.55</v>
      </c>
      <c r="J84" s="198">
        <v>0.12</v>
      </c>
      <c r="K84" s="198">
        <v>0.13</v>
      </c>
      <c r="L84" s="198">
        <v>16.48</v>
      </c>
      <c r="M84" s="198">
        <v>0.73</v>
      </c>
      <c r="N84" s="198">
        <v>1.03</v>
      </c>
      <c r="O84" s="198">
        <v>0</v>
      </c>
      <c r="P84" s="198">
        <v>1.1000000000000001</v>
      </c>
      <c r="Q84" s="198">
        <v>0.19</v>
      </c>
      <c r="R84" s="198">
        <v>0.26</v>
      </c>
      <c r="S84" s="198">
        <v>0.23</v>
      </c>
      <c r="T84" s="198">
        <v>0</v>
      </c>
      <c r="U84" s="198">
        <v>6.71</v>
      </c>
      <c r="V84" s="198">
        <v>0.13</v>
      </c>
      <c r="W84" s="198">
        <v>0.41</v>
      </c>
      <c r="X84" s="198">
        <v>0.86</v>
      </c>
      <c r="Y84" s="198">
        <v>0</v>
      </c>
      <c r="Z84" s="198">
        <v>2.21</v>
      </c>
      <c r="AA84" s="198">
        <v>0.67</v>
      </c>
      <c r="AB84" s="198">
        <v>0</v>
      </c>
      <c r="AC84" s="198">
        <v>16.63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32.770000000000003</v>
      </c>
      <c r="AJ84" s="198">
        <v>0</v>
      </c>
      <c r="AK84" s="198">
        <v>2.17</v>
      </c>
      <c r="AL84" s="198">
        <v>0</v>
      </c>
      <c r="AM84" s="198">
        <v>0</v>
      </c>
      <c r="AN84" s="198">
        <v>0</v>
      </c>
      <c r="AO84" s="198">
        <v>213.15</v>
      </c>
      <c r="AP84" s="198">
        <v>0</v>
      </c>
    </row>
    <row r="85" spans="1:42">
      <c r="A85" t="s">
        <v>127</v>
      </c>
      <c r="B85" s="198">
        <v>0</v>
      </c>
      <c r="C85" s="198">
        <v>12.4</v>
      </c>
      <c r="D85" s="198">
        <v>0</v>
      </c>
      <c r="E85" s="198">
        <v>0</v>
      </c>
      <c r="F85" s="198">
        <v>18.989999999999998</v>
      </c>
      <c r="G85" s="198">
        <v>0</v>
      </c>
      <c r="H85" s="198">
        <v>0</v>
      </c>
      <c r="I85" s="198">
        <v>5.55</v>
      </c>
      <c r="J85" s="198">
        <v>0.11</v>
      </c>
      <c r="K85" s="198">
        <v>0.13</v>
      </c>
      <c r="L85" s="198">
        <v>16.48</v>
      </c>
      <c r="M85" s="198">
        <v>0.73</v>
      </c>
      <c r="N85" s="198">
        <v>1.03</v>
      </c>
      <c r="O85" s="198">
        <v>0</v>
      </c>
      <c r="P85" s="198">
        <v>1.1000000000000001</v>
      </c>
      <c r="Q85" s="198">
        <v>0.19</v>
      </c>
      <c r="R85" s="198">
        <v>0.19</v>
      </c>
      <c r="S85" s="198">
        <v>0.23</v>
      </c>
      <c r="T85" s="198">
        <v>0</v>
      </c>
      <c r="U85" s="198">
        <v>6.71</v>
      </c>
      <c r="V85" s="198">
        <v>0.13</v>
      </c>
      <c r="W85" s="198">
        <v>0.41</v>
      </c>
      <c r="X85" s="198">
        <v>0.86</v>
      </c>
      <c r="Y85" s="198">
        <v>0</v>
      </c>
      <c r="Z85" s="198">
        <v>2.21</v>
      </c>
      <c r="AA85" s="198">
        <v>0.67</v>
      </c>
      <c r="AB85" s="198">
        <v>0</v>
      </c>
      <c r="AC85" s="198">
        <v>16.63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32.770000000000003</v>
      </c>
      <c r="AJ85" s="198">
        <v>0</v>
      </c>
      <c r="AK85" s="198">
        <v>2.17</v>
      </c>
      <c r="AL85" s="198">
        <v>0</v>
      </c>
      <c r="AM85" s="198">
        <v>0</v>
      </c>
      <c r="AN85" s="198">
        <v>0</v>
      </c>
      <c r="AO85" s="198">
        <v>213.15</v>
      </c>
      <c r="AP85" s="198">
        <v>0</v>
      </c>
    </row>
    <row r="86" spans="1:42">
      <c r="A86" t="s">
        <v>128</v>
      </c>
      <c r="B86" s="198">
        <v>0</v>
      </c>
      <c r="C86" s="198">
        <v>12.4</v>
      </c>
      <c r="D86" s="198">
        <v>0</v>
      </c>
      <c r="E86" s="198">
        <v>0</v>
      </c>
      <c r="F86" s="198">
        <v>18.989999999999998</v>
      </c>
      <c r="G86" s="198">
        <v>0</v>
      </c>
      <c r="H86" s="198">
        <v>0</v>
      </c>
      <c r="I86" s="198">
        <v>5.55</v>
      </c>
      <c r="J86" s="198">
        <v>0.11</v>
      </c>
      <c r="K86" s="198">
        <v>0.13</v>
      </c>
      <c r="L86" s="198">
        <v>16.48</v>
      </c>
      <c r="M86" s="198">
        <v>0.73</v>
      </c>
      <c r="N86" s="198">
        <v>1.03</v>
      </c>
      <c r="O86" s="198">
        <v>0</v>
      </c>
      <c r="P86" s="198">
        <v>1.1000000000000001</v>
      </c>
      <c r="Q86" s="198">
        <v>0.19</v>
      </c>
      <c r="R86" s="198">
        <v>0.19</v>
      </c>
      <c r="S86" s="198">
        <v>0.23</v>
      </c>
      <c r="T86" s="198">
        <v>0</v>
      </c>
      <c r="U86" s="198">
        <v>6.71</v>
      </c>
      <c r="V86" s="198">
        <v>0.13</v>
      </c>
      <c r="W86" s="198">
        <v>0.41</v>
      </c>
      <c r="X86" s="198">
        <v>0.86</v>
      </c>
      <c r="Y86" s="198">
        <v>0</v>
      </c>
      <c r="Z86" s="198">
        <v>2.21</v>
      </c>
      <c r="AA86" s="198">
        <v>0.67</v>
      </c>
      <c r="AB86" s="198">
        <v>0</v>
      </c>
      <c r="AC86" s="198">
        <v>16.63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32.770000000000003</v>
      </c>
      <c r="AJ86" s="198">
        <v>0</v>
      </c>
      <c r="AK86" s="198">
        <v>2.17</v>
      </c>
      <c r="AL86" s="198">
        <v>0</v>
      </c>
      <c r="AM86" s="198">
        <v>0</v>
      </c>
      <c r="AN86" s="198">
        <v>0</v>
      </c>
      <c r="AO86" s="198">
        <v>213.15</v>
      </c>
      <c r="AP86" s="198">
        <v>0</v>
      </c>
    </row>
    <row r="87" spans="1:42">
      <c r="A87" t="s">
        <v>129</v>
      </c>
      <c r="B87" s="198">
        <v>0</v>
      </c>
      <c r="C87" s="198">
        <v>12.56</v>
      </c>
      <c r="D87" s="198">
        <v>0</v>
      </c>
      <c r="E87" s="198">
        <v>0</v>
      </c>
      <c r="F87" s="198">
        <v>18.989999999999998</v>
      </c>
      <c r="G87" s="198">
        <v>0</v>
      </c>
      <c r="H87" s="198">
        <v>0</v>
      </c>
      <c r="I87" s="198">
        <v>5.55</v>
      </c>
      <c r="J87" s="198">
        <v>0.11</v>
      </c>
      <c r="K87" s="198">
        <v>0.15</v>
      </c>
      <c r="L87" s="198">
        <v>16.48</v>
      </c>
      <c r="M87" s="198">
        <v>0.73</v>
      </c>
      <c r="N87" s="198">
        <v>1.03</v>
      </c>
      <c r="O87" s="198">
        <v>0</v>
      </c>
      <c r="P87" s="198">
        <v>1.1000000000000001</v>
      </c>
      <c r="Q87" s="198">
        <v>0.19</v>
      </c>
      <c r="R87" s="198">
        <v>0.19</v>
      </c>
      <c r="S87" s="198">
        <v>0.23</v>
      </c>
      <c r="T87" s="198">
        <v>0</v>
      </c>
      <c r="U87" s="198">
        <v>6.71</v>
      </c>
      <c r="V87" s="198">
        <v>0.13</v>
      </c>
      <c r="W87" s="198">
        <v>0.41</v>
      </c>
      <c r="X87" s="198">
        <v>0.86</v>
      </c>
      <c r="Y87" s="198">
        <v>0</v>
      </c>
      <c r="Z87" s="198">
        <v>2.21</v>
      </c>
      <c r="AA87" s="198">
        <v>0.67</v>
      </c>
      <c r="AB87" s="198">
        <v>0</v>
      </c>
      <c r="AC87" s="198">
        <v>16.63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32.770000000000003</v>
      </c>
      <c r="AJ87" s="198">
        <v>0</v>
      </c>
      <c r="AK87" s="198">
        <v>2.17</v>
      </c>
      <c r="AL87" s="198">
        <v>0</v>
      </c>
      <c r="AM87" s="198">
        <v>0</v>
      </c>
      <c r="AN87" s="198">
        <v>0</v>
      </c>
      <c r="AO87" s="198">
        <v>213.15</v>
      </c>
      <c r="AP87" s="198">
        <v>0</v>
      </c>
    </row>
    <row r="88" spans="1:42">
      <c r="A88" t="s">
        <v>130</v>
      </c>
      <c r="B88" s="198">
        <v>0</v>
      </c>
      <c r="C88" s="198">
        <v>12.4</v>
      </c>
      <c r="D88" s="198">
        <v>0</v>
      </c>
      <c r="E88" s="198">
        <v>0</v>
      </c>
      <c r="F88" s="198">
        <v>18.989999999999998</v>
      </c>
      <c r="G88" s="198">
        <v>0</v>
      </c>
      <c r="H88" s="198">
        <v>0</v>
      </c>
      <c r="I88" s="198">
        <v>5.55</v>
      </c>
      <c r="J88" s="198">
        <v>0.11</v>
      </c>
      <c r="K88" s="198">
        <v>0.16</v>
      </c>
      <c r="L88" s="198">
        <v>16.48</v>
      </c>
      <c r="M88" s="198">
        <v>0.73</v>
      </c>
      <c r="N88" s="198">
        <v>1.03</v>
      </c>
      <c r="O88" s="198">
        <v>0</v>
      </c>
      <c r="P88" s="198">
        <v>1.1000000000000001</v>
      </c>
      <c r="Q88" s="198">
        <v>0.19</v>
      </c>
      <c r="R88" s="198">
        <v>0.19</v>
      </c>
      <c r="S88" s="198">
        <v>0.23</v>
      </c>
      <c r="T88" s="198">
        <v>0</v>
      </c>
      <c r="U88" s="198">
        <v>6.71</v>
      </c>
      <c r="V88" s="198">
        <v>0.13</v>
      </c>
      <c r="W88" s="198">
        <v>0.41</v>
      </c>
      <c r="X88" s="198">
        <v>0.86</v>
      </c>
      <c r="Y88" s="198">
        <v>0</v>
      </c>
      <c r="Z88" s="198">
        <v>2.21</v>
      </c>
      <c r="AA88" s="198">
        <v>0.67</v>
      </c>
      <c r="AB88" s="198">
        <v>0</v>
      </c>
      <c r="AC88" s="198">
        <v>16.63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32.770000000000003</v>
      </c>
      <c r="AJ88" s="198">
        <v>0</v>
      </c>
      <c r="AK88" s="198">
        <v>2.17</v>
      </c>
      <c r="AL88" s="198">
        <v>0</v>
      </c>
      <c r="AM88" s="198">
        <v>0</v>
      </c>
      <c r="AN88" s="198">
        <v>0</v>
      </c>
      <c r="AO88" s="198">
        <v>213.15</v>
      </c>
      <c r="AP88" s="198">
        <v>0</v>
      </c>
    </row>
    <row r="89" spans="1:42">
      <c r="A89" t="s">
        <v>131</v>
      </c>
      <c r="B89" s="198">
        <v>0</v>
      </c>
      <c r="C89" s="198">
        <v>12.56</v>
      </c>
      <c r="D89" s="198">
        <v>0</v>
      </c>
      <c r="E89" s="198">
        <v>0</v>
      </c>
      <c r="F89" s="198">
        <v>18.989999999999998</v>
      </c>
      <c r="G89" s="198">
        <v>0</v>
      </c>
      <c r="H89" s="198">
        <v>0</v>
      </c>
      <c r="I89" s="198">
        <v>5.55</v>
      </c>
      <c r="J89" s="198">
        <v>0.11</v>
      </c>
      <c r="K89" s="198">
        <v>0.18</v>
      </c>
      <c r="L89" s="198">
        <v>16.48</v>
      </c>
      <c r="M89" s="198">
        <v>0.73</v>
      </c>
      <c r="N89" s="198">
        <v>1.03</v>
      </c>
      <c r="O89" s="198">
        <v>0</v>
      </c>
      <c r="P89" s="198">
        <v>1.1000000000000001</v>
      </c>
      <c r="Q89" s="198">
        <v>0.19</v>
      </c>
      <c r="R89" s="198">
        <v>0.19</v>
      </c>
      <c r="S89" s="198">
        <v>0.23</v>
      </c>
      <c r="T89" s="198">
        <v>0</v>
      </c>
      <c r="U89" s="198">
        <v>6.71</v>
      </c>
      <c r="V89" s="198">
        <v>0.13</v>
      </c>
      <c r="W89" s="198">
        <v>0.41</v>
      </c>
      <c r="X89" s="198">
        <v>0.86</v>
      </c>
      <c r="Y89" s="198">
        <v>0</v>
      </c>
      <c r="Z89" s="198">
        <v>2.21</v>
      </c>
      <c r="AA89" s="198">
        <v>0.67</v>
      </c>
      <c r="AB89" s="198">
        <v>0</v>
      </c>
      <c r="AC89" s="198">
        <v>16.63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32.770000000000003</v>
      </c>
      <c r="AJ89" s="198">
        <v>0</v>
      </c>
      <c r="AK89" s="198">
        <v>2.17</v>
      </c>
      <c r="AL89" s="198">
        <v>0</v>
      </c>
      <c r="AM89" s="198">
        <v>0</v>
      </c>
      <c r="AN89" s="198">
        <v>0</v>
      </c>
      <c r="AO89" s="198">
        <v>213.15</v>
      </c>
      <c r="AP89" s="198">
        <v>0</v>
      </c>
    </row>
    <row r="90" spans="1:42">
      <c r="A90" t="s">
        <v>132</v>
      </c>
      <c r="B90" s="198">
        <v>0</v>
      </c>
      <c r="C90" s="198">
        <v>12.56</v>
      </c>
      <c r="D90" s="198">
        <v>0</v>
      </c>
      <c r="E90" s="198">
        <v>0</v>
      </c>
      <c r="F90" s="198">
        <v>18.989999999999998</v>
      </c>
      <c r="G90" s="198">
        <v>0</v>
      </c>
      <c r="H90" s="198">
        <v>0</v>
      </c>
      <c r="I90" s="198">
        <v>5.55</v>
      </c>
      <c r="J90" s="198">
        <v>0.11</v>
      </c>
      <c r="K90" s="198">
        <v>0.17</v>
      </c>
      <c r="L90" s="198">
        <v>16.48</v>
      </c>
      <c r="M90" s="198">
        <v>0.73</v>
      </c>
      <c r="N90" s="198">
        <v>1.03</v>
      </c>
      <c r="O90" s="198">
        <v>0</v>
      </c>
      <c r="P90" s="198">
        <v>1.1000000000000001</v>
      </c>
      <c r="Q90" s="198">
        <v>0.19</v>
      </c>
      <c r="R90" s="198">
        <v>0.19</v>
      </c>
      <c r="S90" s="198">
        <v>0.23</v>
      </c>
      <c r="T90" s="198">
        <v>0</v>
      </c>
      <c r="U90" s="198">
        <v>6.71</v>
      </c>
      <c r="V90" s="198">
        <v>0.13</v>
      </c>
      <c r="W90" s="198">
        <v>0.41</v>
      </c>
      <c r="X90" s="198">
        <v>0.86</v>
      </c>
      <c r="Y90" s="198">
        <v>0</v>
      </c>
      <c r="Z90" s="198">
        <v>2.21</v>
      </c>
      <c r="AA90" s="198">
        <v>0.67</v>
      </c>
      <c r="AB90" s="198">
        <v>0</v>
      </c>
      <c r="AC90" s="198">
        <v>16.63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32.770000000000003</v>
      </c>
      <c r="AJ90" s="198">
        <v>0</v>
      </c>
      <c r="AK90" s="198">
        <v>2.17</v>
      </c>
      <c r="AL90" s="198">
        <v>0</v>
      </c>
      <c r="AM90" s="198">
        <v>0</v>
      </c>
      <c r="AN90" s="198">
        <v>0</v>
      </c>
      <c r="AO90" s="198">
        <v>213.15</v>
      </c>
      <c r="AP90" s="198">
        <v>0</v>
      </c>
    </row>
    <row r="91" spans="1:42">
      <c r="A91" t="s">
        <v>133</v>
      </c>
      <c r="B91" s="198">
        <v>0</v>
      </c>
      <c r="C91" s="198">
        <v>12.56</v>
      </c>
      <c r="D91" s="198">
        <v>0</v>
      </c>
      <c r="E91" s="198">
        <v>0</v>
      </c>
      <c r="F91" s="198">
        <v>18.989999999999998</v>
      </c>
      <c r="G91" s="198">
        <v>0</v>
      </c>
      <c r="H91" s="198">
        <v>0</v>
      </c>
      <c r="I91" s="198">
        <v>5.55</v>
      </c>
      <c r="J91" s="198">
        <v>0.11</v>
      </c>
      <c r="K91" s="198">
        <v>0.18</v>
      </c>
      <c r="L91" s="198">
        <v>16.48</v>
      </c>
      <c r="M91" s="198">
        <v>0.74</v>
      </c>
      <c r="N91" s="198">
        <v>1.03</v>
      </c>
      <c r="O91" s="198">
        <v>0</v>
      </c>
      <c r="P91" s="198">
        <v>1.1000000000000001</v>
      </c>
      <c r="Q91" s="198">
        <v>0.19</v>
      </c>
      <c r="R91" s="198">
        <v>0.19</v>
      </c>
      <c r="S91" s="198">
        <v>0.23</v>
      </c>
      <c r="T91" s="198">
        <v>0</v>
      </c>
      <c r="U91" s="198">
        <v>6.71</v>
      </c>
      <c r="V91" s="198">
        <v>0.13</v>
      </c>
      <c r="W91" s="198">
        <v>0.41</v>
      </c>
      <c r="X91" s="198">
        <v>0.86</v>
      </c>
      <c r="Y91" s="198">
        <v>0</v>
      </c>
      <c r="Z91" s="198">
        <v>2.21</v>
      </c>
      <c r="AA91" s="198">
        <v>0.67</v>
      </c>
      <c r="AB91" s="198">
        <v>0</v>
      </c>
      <c r="AC91" s="198">
        <v>16.63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32.770000000000003</v>
      </c>
      <c r="AJ91" s="198">
        <v>0</v>
      </c>
      <c r="AK91" s="198">
        <v>1.08</v>
      </c>
      <c r="AL91" s="198">
        <v>0</v>
      </c>
      <c r="AM91" s="198">
        <v>0</v>
      </c>
      <c r="AN91" s="198">
        <v>0</v>
      </c>
      <c r="AO91" s="198">
        <v>213.15</v>
      </c>
      <c r="AP91" s="198">
        <v>0</v>
      </c>
    </row>
    <row r="92" spans="1:42">
      <c r="A92" t="s">
        <v>134</v>
      </c>
      <c r="B92" s="198">
        <v>0</v>
      </c>
      <c r="C92" s="198">
        <v>12.56</v>
      </c>
      <c r="D92" s="198">
        <v>0</v>
      </c>
      <c r="E92" s="198">
        <v>0</v>
      </c>
      <c r="F92" s="198">
        <v>18.989999999999998</v>
      </c>
      <c r="G92" s="198">
        <v>0</v>
      </c>
      <c r="H92" s="198">
        <v>0</v>
      </c>
      <c r="I92" s="198">
        <v>5.55</v>
      </c>
      <c r="J92" s="198">
        <v>0.11</v>
      </c>
      <c r="K92" s="198">
        <v>0.19</v>
      </c>
      <c r="L92" s="198">
        <v>16.48</v>
      </c>
      <c r="M92" s="198">
        <v>0.74</v>
      </c>
      <c r="N92" s="198">
        <v>1.03</v>
      </c>
      <c r="O92" s="198">
        <v>0</v>
      </c>
      <c r="P92" s="198">
        <v>1.1000000000000001</v>
      </c>
      <c r="Q92" s="198">
        <v>0.19</v>
      </c>
      <c r="R92" s="198">
        <v>0.19</v>
      </c>
      <c r="S92" s="198">
        <v>0.23</v>
      </c>
      <c r="T92" s="198">
        <v>0</v>
      </c>
      <c r="U92" s="198">
        <v>6.71</v>
      </c>
      <c r="V92" s="198">
        <v>0.13</v>
      </c>
      <c r="W92" s="198">
        <v>0.41</v>
      </c>
      <c r="X92" s="198">
        <v>0.86</v>
      </c>
      <c r="Y92" s="198">
        <v>0</v>
      </c>
      <c r="Z92" s="198">
        <v>2.21</v>
      </c>
      <c r="AA92" s="198">
        <v>0.67</v>
      </c>
      <c r="AB92" s="198">
        <v>0</v>
      </c>
      <c r="AC92" s="198">
        <v>16.63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32.770000000000003</v>
      </c>
      <c r="AJ92" s="198">
        <v>0</v>
      </c>
      <c r="AK92" s="198">
        <v>1.08</v>
      </c>
      <c r="AL92" s="198">
        <v>0</v>
      </c>
      <c r="AM92" s="198">
        <v>0</v>
      </c>
      <c r="AN92" s="198">
        <v>0</v>
      </c>
      <c r="AO92" s="198">
        <v>213.15</v>
      </c>
      <c r="AP92" s="198">
        <v>0</v>
      </c>
    </row>
    <row r="93" spans="1:42">
      <c r="A93" t="s">
        <v>135</v>
      </c>
      <c r="B93" s="198">
        <v>0</v>
      </c>
      <c r="C93" s="198">
        <v>12.56</v>
      </c>
      <c r="D93" s="198">
        <v>0</v>
      </c>
      <c r="E93" s="198">
        <v>0</v>
      </c>
      <c r="F93" s="198">
        <v>18.989999999999998</v>
      </c>
      <c r="G93" s="198">
        <v>0</v>
      </c>
      <c r="H93" s="198">
        <v>0</v>
      </c>
      <c r="I93" s="198">
        <v>5.55</v>
      </c>
      <c r="J93" s="198">
        <v>0.11</v>
      </c>
      <c r="K93" s="198">
        <v>0.2</v>
      </c>
      <c r="L93" s="198">
        <v>16.48</v>
      </c>
      <c r="M93" s="198">
        <v>0.74</v>
      </c>
      <c r="N93" s="198">
        <v>1.03</v>
      </c>
      <c r="O93" s="198">
        <v>0</v>
      </c>
      <c r="P93" s="198">
        <v>1.1000000000000001</v>
      </c>
      <c r="Q93" s="198">
        <v>0.19</v>
      </c>
      <c r="R93" s="198">
        <v>0.19</v>
      </c>
      <c r="S93" s="198">
        <v>0.23</v>
      </c>
      <c r="T93" s="198">
        <v>0</v>
      </c>
      <c r="U93" s="198">
        <v>6.71</v>
      </c>
      <c r="V93" s="198">
        <v>0.13</v>
      </c>
      <c r="W93" s="198">
        <v>0.41</v>
      </c>
      <c r="X93" s="198">
        <v>0.86</v>
      </c>
      <c r="Y93" s="198">
        <v>0</v>
      </c>
      <c r="Z93" s="198">
        <v>2.21</v>
      </c>
      <c r="AA93" s="198">
        <v>0.67</v>
      </c>
      <c r="AB93" s="198">
        <v>0</v>
      </c>
      <c r="AC93" s="198">
        <v>16.63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32.770000000000003</v>
      </c>
      <c r="AJ93" s="198">
        <v>0</v>
      </c>
      <c r="AK93" s="198">
        <v>1.08</v>
      </c>
      <c r="AL93" s="198">
        <v>0</v>
      </c>
      <c r="AM93" s="198">
        <v>0</v>
      </c>
      <c r="AN93" s="198">
        <v>0</v>
      </c>
      <c r="AO93" s="198">
        <v>213.15</v>
      </c>
      <c r="AP93" s="198">
        <v>0</v>
      </c>
    </row>
    <row r="94" spans="1:42">
      <c r="A94" t="s">
        <v>136</v>
      </c>
      <c r="B94" s="198">
        <v>0</v>
      </c>
      <c r="C94" s="198">
        <v>12.56</v>
      </c>
      <c r="D94" s="198">
        <v>0</v>
      </c>
      <c r="E94" s="198">
        <v>0</v>
      </c>
      <c r="F94" s="198">
        <v>18.989999999999998</v>
      </c>
      <c r="G94" s="198">
        <v>0</v>
      </c>
      <c r="H94" s="198">
        <v>0</v>
      </c>
      <c r="I94" s="198">
        <v>5.55</v>
      </c>
      <c r="J94" s="198">
        <v>0.11</v>
      </c>
      <c r="K94" s="198">
        <v>0.21</v>
      </c>
      <c r="L94" s="198">
        <v>16.48</v>
      </c>
      <c r="M94" s="198">
        <v>0.74</v>
      </c>
      <c r="N94" s="198">
        <v>1.03</v>
      </c>
      <c r="O94" s="198">
        <v>0</v>
      </c>
      <c r="P94" s="198">
        <v>1.1000000000000001</v>
      </c>
      <c r="Q94" s="198">
        <v>0.19</v>
      </c>
      <c r="R94" s="198">
        <v>0.19</v>
      </c>
      <c r="S94" s="198">
        <v>0.23</v>
      </c>
      <c r="T94" s="198">
        <v>0</v>
      </c>
      <c r="U94" s="198">
        <v>6.71</v>
      </c>
      <c r="V94" s="198">
        <v>0.13</v>
      </c>
      <c r="W94" s="198">
        <v>0.41</v>
      </c>
      <c r="X94" s="198">
        <v>0.86</v>
      </c>
      <c r="Y94" s="198">
        <v>0</v>
      </c>
      <c r="Z94" s="198">
        <v>2.21</v>
      </c>
      <c r="AA94" s="198">
        <v>0.67</v>
      </c>
      <c r="AB94" s="198">
        <v>0</v>
      </c>
      <c r="AC94" s="198">
        <v>16.63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32.770000000000003</v>
      </c>
      <c r="AJ94" s="198">
        <v>0</v>
      </c>
      <c r="AK94" s="198">
        <v>1.08</v>
      </c>
      <c r="AL94" s="198">
        <v>0</v>
      </c>
      <c r="AM94" s="198">
        <v>0</v>
      </c>
      <c r="AN94" s="198">
        <v>0</v>
      </c>
      <c r="AO94" s="198">
        <v>213.15</v>
      </c>
      <c r="AP94" s="198">
        <v>0</v>
      </c>
    </row>
    <row r="95" spans="1:42">
      <c r="A95" t="s">
        <v>137</v>
      </c>
      <c r="B95" s="198">
        <v>0</v>
      </c>
      <c r="C95" s="198">
        <v>12.73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5.55</v>
      </c>
      <c r="J95" s="198">
        <v>0.11</v>
      </c>
      <c r="K95" s="198">
        <v>0.21</v>
      </c>
      <c r="L95" s="198">
        <v>16.48</v>
      </c>
      <c r="M95" s="198">
        <v>0.74</v>
      </c>
      <c r="N95" s="198">
        <v>1.03</v>
      </c>
      <c r="O95" s="198">
        <v>0</v>
      </c>
      <c r="P95" s="198">
        <v>1.1000000000000001</v>
      </c>
      <c r="Q95" s="198">
        <v>0.19</v>
      </c>
      <c r="R95" s="198">
        <v>0.19</v>
      </c>
      <c r="S95" s="198">
        <v>0.23</v>
      </c>
      <c r="T95" s="198">
        <v>0</v>
      </c>
      <c r="U95" s="198">
        <v>6.71</v>
      </c>
      <c r="V95" s="198">
        <v>0.13</v>
      </c>
      <c r="W95" s="198">
        <v>0.41</v>
      </c>
      <c r="X95" s="198">
        <v>0.86</v>
      </c>
      <c r="Y95" s="198">
        <v>0</v>
      </c>
      <c r="Z95" s="198">
        <v>2.21</v>
      </c>
      <c r="AA95" s="198">
        <v>0.67</v>
      </c>
      <c r="AB95" s="198">
        <v>0</v>
      </c>
      <c r="AC95" s="198">
        <v>16.39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21.21</v>
      </c>
      <c r="AJ95" s="198">
        <v>0</v>
      </c>
      <c r="AK95" s="198">
        <v>1.08</v>
      </c>
      <c r="AL95" s="198">
        <v>0</v>
      </c>
      <c r="AM95" s="198">
        <v>0</v>
      </c>
      <c r="AN95" s="198">
        <v>0</v>
      </c>
      <c r="AO95" s="198">
        <v>213.15</v>
      </c>
      <c r="AP95" s="198">
        <v>0</v>
      </c>
    </row>
    <row r="96" spans="1:42">
      <c r="A96" t="s">
        <v>138</v>
      </c>
      <c r="B96" s="198">
        <v>0</v>
      </c>
      <c r="C96" s="198">
        <v>12.73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5.55</v>
      </c>
      <c r="J96" s="198">
        <v>0.11</v>
      </c>
      <c r="K96" s="198">
        <v>0.21</v>
      </c>
      <c r="L96" s="198">
        <v>16.48</v>
      </c>
      <c r="M96" s="198">
        <v>0.74</v>
      </c>
      <c r="N96" s="198">
        <v>1.03</v>
      </c>
      <c r="O96" s="198">
        <v>0</v>
      </c>
      <c r="P96" s="198">
        <v>1.1000000000000001</v>
      </c>
      <c r="Q96" s="198">
        <v>0.19</v>
      </c>
      <c r="R96" s="198">
        <v>0.19</v>
      </c>
      <c r="S96" s="198">
        <v>0.23</v>
      </c>
      <c r="T96" s="198">
        <v>0</v>
      </c>
      <c r="U96" s="198">
        <v>6.71</v>
      </c>
      <c r="V96" s="198">
        <v>0.13</v>
      </c>
      <c r="W96" s="198">
        <v>0.41</v>
      </c>
      <c r="X96" s="198">
        <v>0.86</v>
      </c>
      <c r="Y96" s="198">
        <v>0</v>
      </c>
      <c r="Z96" s="198">
        <v>2.21</v>
      </c>
      <c r="AA96" s="198">
        <v>0.67</v>
      </c>
      <c r="AB96" s="198">
        <v>0</v>
      </c>
      <c r="AC96" s="198">
        <v>16.39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23.15</v>
      </c>
      <c r="AJ96" s="198">
        <v>0</v>
      </c>
      <c r="AK96" s="198">
        <v>1.08</v>
      </c>
      <c r="AL96" s="198">
        <v>0</v>
      </c>
      <c r="AM96" s="198">
        <v>0</v>
      </c>
      <c r="AN96" s="198">
        <v>0</v>
      </c>
      <c r="AO96" s="198">
        <v>213.15</v>
      </c>
      <c r="AP96" s="198">
        <v>0</v>
      </c>
    </row>
    <row r="97" spans="1:42">
      <c r="A97" t="s">
        <v>139</v>
      </c>
      <c r="B97" s="198">
        <v>0</v>
      </c>
      <c r="C97" s="198">
        <v>12.73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5.55</v>
      </c>
      <c r="J97" s="198">
        <v>0.11</v>
      </c>
      <c r="K97" s="198">
        <v>0.21</v>
      </c>
      <c r="L97" s="198">
        <v>16.48</v>
      </c>
      <c r="M97" s="198">
        <v>0.74</v>
      </c>
      <c r="N97" s="198">
        <v>1.03</v>
      </c>
      <c r="O97" s="198">
        <v>0</v>
      </c>
      <c r="P97" s="198">
        <v>1.1000000000000001</v>
      </c>
      <c r="Q97" s="198">
        <v>0.19</v>
      </c>
      <c r="R97" s="198">
        <v>0.19</v>
      </c>
      <c r="S97" s="198">
        <v>0.23</v>
      </c>
      <c r="T97" s="198">
        <v>0</v>
      </c>
      <c r="U97" s="198">
        <v>6.71</v>
      </c>
      <c r="V97" s="198">
        <v>0.13</v>
      </c>
      <c r="W97" s="198">
        <v>0.41</v>
      </c>
      <c r="X97" s="198">
        <v>0.86</v>
      </c>
      <c r="Y97" s="198">
        <v>0</v>
      </c>
      <c r="Z97" s="198">
        <v>2.21</v>
      </c>
      <c r="AA97" s="198">
        <v>0.67</v>
      </c>
      <c r="AB97" s="198">
        <v>0</v>
      </c>
      <c r="AC97" s="198">
        <v>16.39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19.2</v>
      </c>
      <c r="AJ97" s="198">
        <v>0</v>
      </c>
      <c r="AK97" s="198">
        <v>1.08</v>
      </c>
      <c r="AL97" s="198">
        <v>0</v>
      </c>
      <c r="AM97" s="198">
        <v>0</v>
      </c>
      <c r="AN97" s="198">
        <v>0</v>
      </c>
      <c r="AO97" s="198">
        <v>213.15</v>
      </c>
      <c r="AP97" s="198">
        <v>0</v>
      </c>
    </row>
    <row r="98" spans="1:42">
      <c r="A98" t="s">
        <v>140</v>
      </c>
      <c r="B98" s="198">
        <v>0</v>
      </c>
      <c r="C98" s="198">
        <v>12.89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5.55</v>
      </c>
      <c r="J98" s="198">
        <v>0.11</v>
      </c>
      <c r="K98" s="198">
        <v>0.21</v>
      </c>
      <c r="L98" s="198">
        <v>16.48</v>
      </c>
      <c r="M98" s="198">
        <v>0.74</v>
      </c>
      <c r="N98" s="198">
        <v>1.03</v>
      </c>
      <c r="O98" s="198">
        <v>0</v>
      </c>
      <c r="P98" s="198">
        <v>1.1000000000000001</v>
      </c>
      <c r="Q98" s="198">
        <v>0.19</v>
      </c>
      <c r="R98" s="198">
        <v>0.19</v>
      </c>
      <c r="S98" s="198">
        <v>0.23</v>
      </c>
      <c r="T98" s="198">
        <v>0</v>
      </c>
      <c r="U98" s="198">
        <v>6.71</v>
      </c>
      <c r="V98" s="198">
        <v>0.13</v>
      </c>
      <c r="W98" s="198">
        <v>0.41</v>
      </c>
      <c r="X98" s="198">
        <v>0.86</v>
      </c>
      <c r="Y98" s="198">
        <v>0</v>
      </c>
      <c r="Z98" s="198">
        <v>2.21</v>
      </c>
      <c r="AA98" s="198">
        <v>0.67</v>
      </c>
      <c r="AB98" s="198">
        <v>0</v>
      </c>
      <c r="AC98" s="198">
        <v>16.39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34.72</v>
      </c>
      <c r="AJ98" s="198">
        <v>0</v>
      </c>
      <c r="AK98" s="198">
        <v>0.86</v>
      </c>
      <c r="AL98" s="198">
        <v>0</v>
      </c>
      <c r="AM98" s="198">
        <v>0</v>
      </c>
      <c r="AN98" s="198">
        <v>0</v>
      </c>
      <c r="AO98" s="198">
        <v>213.15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0.29771999999999998</v>
      </c>
      <c r="D99">
        <f t="shared" si="0"/>
        <v>3.3625000000000018E-3</v>
      </c>
      <c r="E99">
        <f t="shared" si="0"/>
        <v>0</v>
      </c>
      <c r="F99">
        <f t="shared" si="0"/>
        <v>0.43677000000000016</v>
      </c>
      <c r="G99">
        <f t="shared" si="0"/>
        <v>0</v>
      </c>
      <c r="H99">
        <f t="shared" si="0"/>
        <v>0</v>
      </c>
      <c r="I99">
        <f t="shared" si="0"/>
        <v>0.13353250000000016</v>
      </c>
      <c r="J99">
        <f t="shared" si="0"/>
        <v>1.5819999999999983E-2</v>
      </c>
      <c r="K99">
        <f t="shared" si="0"/>
        <v>4.3925000000000092E-3</v>
      </c>
      <c r="L99">
        <f t="shared" si="0"/>
        <v>1.5316149999999957</v>
      </c>
      <c r="M99">
        <f t="shared" si="0"/>
        <v>1.6905E-2</v>
      </c>
      <c r="N99">
        <f t="shared" si="0"/>
        <v>2.472000000000002E-2</v>
      </c>
      <c r="O99">
        <f t="shared" si="0"/>
        <v>0</v>
      </c>
      <c r="P99">
        <f t="shared" si="0"/>
        <v>2.6399999999999958E-2</v>
      </c>
      <c r="Q99">
        <f t="shared" si="0"/>
        <v>4.5600000000000007E-3</v>
      </c>
      <c r="R99">
        <f t="shared" si="0"/>
        <v>8.2100000000000055E-3</v>
      </c>
      <c r="S99">
        <f t="shared" si="0"/>
        <v>5.5200000000000084E-3</v>
      </c>
      <c r="T99">
        <f t="shared" si="0"/>
        <v>0</v>
      </c>
      <c r="U99">
        <f t="shared" si="0"/>
        <v>0.16103999999999999</v>
      </c>
      <c r="V99">
        <f t="shared" si="0"/>
        <v>3.1200000000000056E-3</v>
      </c>
      <c r="W99">
        <f t="shared" si="0"/>
        <v>2.1959999999999986E-2</v>
      </c>
      <c r="X99">
        <f t="shared" si="0"/>
        <v>2.0639999999999988E-2</v>
      </c>
      <c r="Y99">
        <f t="shared" si="0"/>
        <v>0</v>
      </c>
      <c r="Z99">
        <f t="shared" si="0"/>
        <v>5.3040000000000032E-2</v>
      </c>
      <c r="AA99">
        <f t="shared" si="0"/>
        <v>1.6080000000000032E-2</v>
      </c>
      <c r="AB99">
        <f t="shared" si="0"/>
        <v>0</v>
      </c>
      <c r="AC99">
        <f t="shared" si="0"/>
        <v>0.35285000000000039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0.7406725000000004</v>
      </c>
      <c r="AJ99">
        <f t="shared" si="0"/>
        <v>0</v>
      </c>
      <c r="AK99">
        <f t="shared" si="0"/>
        <v>4.4852499999999997E-2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5.0634000000000086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-230</v>
      </c>
      <c r="G3" s="124">
        <v>-230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230</v>
      </c>
      <c r="AF3" s="124">
        <v>0</v>
      </c>
      <c r="AG3" s="124">
        <v>0</v>
      </c>
      <c r="AH3" s="124">
        <v>0</v>
      </c>
      <c r="AI3" s="124">
        <v>230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230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-230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2300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2300</v>
      </c>
      <c r="DF3" s="123">
        <f>AR3+AU3+BB3+BI3+BP3</f>
        <v>230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-230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-219</v>
      </c>
      <c r="G4" s="124">
        <v>-219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219</v>
      </c>
      <c r="AF4" s="124">
        <v>0</v>
      </c>
      <c r="AG4" s="124">
        <v>0</v>
      </c>
      <c r="AH4" s="124">
        <v>0</v>
      </c>
      <c r="AI4" s="124">
        <v>219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219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-219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2190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2190</v>
      </c>
      <c r="DF4" s="123">
        <f t="shared" ref="DF4:DF67" si="31">AR4+AU4+BB4+BI4+BP4</f>
        <v>219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-219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-200</v>
      </c>
      <c r="G5" s="124">
        <v>-200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200</v>
      </c>
      <c r="AF5" s="124">
        <v>0</v>
      </c>
      <c r="AG5" s="124">
        <v>0</v>
      </c>
      <c r="AH5" s="124">
        <v>0</v>
      </c>
      <c r="AI5" s="124">
        <v>200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200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-200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2000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2000</v>
      </c>
      <c r="DF5" s="123">
        <f t="shared" si="31"/>
        <v>200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-200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-172</v>
      </c>
      <c r="G6" s="124">
        <v>-172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172</v>
      </c>
      <c r="AF6" s="124">
        <v>0</v>
      </c>
      <c r="AG6" s="124">
        <v>0</v>
      </c>
      <c r="AH6" s="124">
        <v>0</v>
      </c>
      <c r="AI6" s="124">
        <v>172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172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-172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1720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1720</v>
      </c>
      <c r="DF6" s="123">
        <f t="shared" si="31"/>
        <v>172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-172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-25</v>
      </c>
      <c r="D7" s="124">
        <v>0</v>
      </c>
      <c r="E7" s="124">
        <v>0</v>
      </c>
      <c r="F7" s="124">
        <v>-98</v>
      </c>
      <c r="G7" s="124">
        <v>-123</v>
      </c>
      <c r="H7" s="118"/>
      <c r="I7" s="33">
        <v>5</v>
      </c>
      <c r="J7" s="124">
        <v>25</v>
      </c>
      <c r="K7" s="124">
        <v>0</v>
      </c>
      <c r="L7" s="124">
        <v>0</v>
      </c>
      <c r="M7" s="124">
        <v>0</v>
      </c>
      <c r="N7" s="124">
        <v>25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98</v>
      </c>
      <c r="AF7" s="124">
        <v>0</v>
      </c>
      <c r="AG7" s="124">
        <v>0</v>
      </c>
      <c r="AH7" s="124">
        <v>0</v>
      </c>
      <c r="AI7" s="124">
        <v>98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25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-25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98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-98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250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250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980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980</v>
      </c>
      <c r="DF7" s="123">
        <f t="shared" si="31"/>
        <v>123</v>
      </c>
      <c r="DG7" s="123">
        <f t="shared" si="32"/>
        <v>-25</v>
      </c>
      <c r="DH7" s="123">
        <f t="shared" si="33"/>
        <v>0</v>
      </c>
      <c r="DI7" s="123">
        <f t="shared" si="34"/>
        <v>0</v>
      </c>
      <c r="DJ7" s="123">
        <f t="shared" si="35"/>
        <v>-98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-40</v>
      </c>
      <c r="D8" s="124">
        <v>0</v>
      </c>
      <c r="E8" s="124">
        <v>0</v>
      </c>
      <c r="F8" s="124">
        <v>-57</v>
      </c>
      <c r="G8" s="124">
        <v>-97</v>
      </c>
      <c r="H8" s="118"/>
      <c r="I8" s="33">
        <v>6</v>
      </c>
      <c r="J8" s="124">
        <v>40</v>
      </c>
      <c r="K8" s="124">
        <v>0</v>
      </c>
      <c r="L8" s="124">
        <v>0</v>
      </c>
      <c r="M8" s="124">
        <v>0</v>
      </c>
      <c r="N8" s="124">
        <v>40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57</v>
      </c>
      <c r="AF8" s="124">
        <v>0</v>
      </c>
      <c r="AG8" s="124">
        <v>0</v>
      </c>
      <c r="AH8" s="124">
        <v>0</v>
      </c>
      <c r="AI8" s="124">
        <v>57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40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-40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57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-57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400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400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570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570</v>
      </c>
      <c r="DF8" s="123">
        <f t="shared" si="31"/>
        <v>97</v>
      </c>
      <c r="DG8" s="123">
        <f t="shared" si="32"/>
        <v>-40</v>
      </c>
      <c r="DH8" s="123">
        <f t="shared" si="33"/>
        <v>0</v>
      </c>
      <c r="DI8" s="123">
        <f t="shared" si="34"/>
        <v>0</v>
      </c>
      <c r="DJ8" s="123">
        <f t="shared" si="35"/>
        <v>-57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-30.905000000000001</v>
      </c>
      <c r="D9" s="124">
        <v>0</v>
      </c>
      <c r="E9" s="124">
        <v>0</v>
      </c>
      <c r="F9" s="124">
        <v>-42.094999999999999</v>
      </c>
      <c r="G9" s="124">
        <v>-73</v>
      </c>
      <c r="H9" s="118"/>
      <c r="I9" s="33">
        <v>7</v>
      </c>
      <c r="J9" s="124">
        <v>30.905000000000001</v>
      </c>
      <c r="K9" s="124">
        <v>0</v>
      </c>
      <c r="L9" s="124">
        <v>0</v>
      </c>
      <c r="M9" s="124">
        <v>0</v>
      </c>
      <c r="N9" s="124">
        <v>30.905000000000001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42.094999999999999</v>
      </c>
      <c r="AF9" s="124">
        <v>0</v>
      </c>
      <c r="AG9" s="124">
        <v>0</v>
      </c>
      <c r="AH9" s="124">
        <v>0</v>
      </c>
      <c r="AI9" s="124">
        <v>42.094999999999999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30.905000000000001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-30.905000000000001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42.094999999999999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-42.094999999999999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309.05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309.05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420.95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420.95</v>
      </c>
      <c r="DF9" s="123">
        <f t="shared" si="31"/>
        <v>73</v>
      </c>
      <c r="DG9" s="123">
        <f t="shared" si="32"/>
        <v>-30.905000000000001</v>
      </c>
      <c r="DH9" s="123">
        <f t="shared" si="33"/>
        <v>0</v>
      </c>
      <c r="DI9" s="123">
        <f t="shared" si="34"/>
        <v>0</v>
      </c>
      <c r="DJ9" s="123">
        <f t="shared" si="35"/>
        <v>-42.094999999999999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-15.664</v>
      </c>
      <c r="D10" s="124">
        <v>0</v>
      </c>
      <c r="E10" s="124">
        <v>0</v>
      </c>
      <c r="F10" s="124">
        <v>-21.335999999999999</v>
      </c>
      <c r="G10" s="124">
        <v>-37</v>
      </c>
      <c r="H10" s="118"/>
      <c r="I10" s="33">
        <v>8</v>
      </c>
      <c r="J10" s="124">
        <v>15.664</v>
      </c>
      <c r="K10" s="124">
        <v>0</v>
      </c>
      <c r="L10" s="124">
        <v>0</v>
      </c>
      <c r="M10" s="124">
        <v>0</v>
      </c>
      <c r="N10" s="124">
        <v>15.664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21.335999999999999</v>
      </c>
      <c r="AF10" s="124">
        <v>0</v>
      </c>
      <c r="AG10" s="124">
        <v>0</v>
      </c>
      <c r="AH10" s="124">
        <v>0</v>
      </c>
      <c r="AI10" s="124">
        <v>21.335999999999999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15.664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-15.664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21.335999999999999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-21.335999999999999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156.63999999999999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156.63999999999999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213.35999999999999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213.35999999999999</v>
      </c>
      <c r="DF10" s="123">
        <f t="shared" si="31"/>
        <v>37</v>
      </c>
      <c r="DG10" s="123">
        <f t="shared" si="32"/>
        <v>-15.664</v>
      </c>
      <c r="DH10" s="123">
        <f t="shared" si="33"/>
        <v>0</v>
      </c>
      <c r="DI10" s="123">
        <f t="shared" si="34"/>
        <v>0</v>
      </c>
      <c r="DJ10" s="123">
        <f t="shared" si="35"/>
        <v>-21.335999999999999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-46</v>
      </c>
      <c r="G69" s="124">
        <v>-46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46</v>
      </c>
      <c r="AF69" s="124">
        <v>0</v>
      </c>
      <c r="AG69" s="124">
        <v>0</v>
      </c>
      <c r="AH69" s="124">
        <v>0</v>
      </c>
      <c r="AI69" s="124">
        <v>46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46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-46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460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460</v>
      </c>
      <c r="DF69" s="123">
        <f t="shared" si="59"/>
        <v>46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-46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-74</v>
      </c>
      <c r="G70" s="124">
        <v>-74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74</v>
      </c>
      <c r="AF70" s="124">
        <v>0</v>
      </c>
      <c r="AG70" s="124">
        <v>0</v>
      </c>
      <c r="AH70" s="124">
        <v>0</v>
      </c>
      <c r="AI70" s="124">
        <v>74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74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-74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740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740</v>
      </c>
      <c r="DF70" s="123">
        <f t="shared" si="59"/>
        <v>74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-74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-122</v>
      </c>
      <c r="G71" s="124">
        <v>-122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122</v>
      </c>
      <c r="AF71" s="124">
        <v>0</v>
      </c>
      <c r="AG71" s="124">
        <v>0</v>
      </c>
      <c r="AH71" s="124">
        <v>0</v>
      </c>
      <c r="AI71" s="124">
        <v>122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122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-122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1220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1220</v>
      </c>
      <c r="DF71" s="123">
        <f t="shared" si="59"/>
        <v>122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-122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-144</v>
      </c>
      <c r="G72" s="124">
        <v>-144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144</v>
      </c>
      <c r="AF72" s="124">
        <v>0</v>
      </c>
      <c r="AG72" s="124">
        <v>0</v>
      </c>
      <c r="AH72" s="124">
        <v>0</v>
      </c>
      <c r="AI72" s="124">
        <v>144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144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-144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1440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1440</v>
      </c>
      <c r="DF72" s="123">
        <f t="shared" si="59"/>
        <v>144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-144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-133</v>
      </c>
      <c r="G73" s="124">
        <v>-133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133</v>
      </c>
      <c r="AF73" s="124">
        <v>0</v>
      </c>
      <c r="AG73" s="124">
        <v>0</v>
      </c>
      <c r="AH73" s="124">
        <v>0</v>
      </c>
      <c r="AI73" s="124">
        <v>133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133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-133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1330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1330</v>
      </c>
      <c r="DF73" s="123">
        <f t="shared" si="59"/>
        <v>133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-133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-124</v>
      </c>
      <c r="G74" s="124">
        <v>-124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124</v>
      </c>
      <c r="AF74" s="124">
        <v>0</v>
      </c>
      <c r="AG74" s="124">
        <v>0</v>
      </c>
      <c r="AH74" s="124">
        <v>0</v>
      </c>
      <c r="AI74" s="124">
        <v>124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124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-124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1240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1240</v>
      </c>
      <c r="DF74" s="123">
        <f t="shared" si="59"/>
        <v>124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-124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-98</v>
      </c>
      <c r="G75" s="124">
        <v>-98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98</v>
      </c>
      <c r="AF75" s="124">
        <v>0</v>
      </c>
      <c r="AG75" s="124">
        <v>0</v>
      </c>
      <c r="AH75" s="124">
        <v>0</v>
      </c>
      <c r="AI75" s="124">
        <v>98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98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-98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980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980</v>
      </c>
      <c r="DF75" s="123">
        <f t="shared" si="59"/>
        <v>98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-98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-94</v>
      </c>
      <c r="G76" s="124">
        <v>-94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94</v>
      </c>
      <c r="AF76" s="124">
        <v>0</v>
      </c>
      <c r="AG76" s="124">
        <v>0</v>
      </c>
      <c r="AH76" s="124">
        <v>0</v>
      </c>
      <c r="AI76" s="124">
        <v>94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94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-94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940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940</v>
      </c>
      <c r="DF76" s="123">
        <f t="shared" si="59"/>
        <v>94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-94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-107</v>
      </c>
      <c r="G77" s="124">
        <v>-107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107</v>
      </c>
      <c r="AF77" s="124">
        <v>0</v>
      </c>
      <c r="AG77" s="124">
        <v>0</v>
      </c>
      <c r="AH77" s="124">
        <v>0</v>
      </c>
      <c r="AI77" s="124">
        <v>107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107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-107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1070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1070</v>
      </c>
      <c r="DF77" s="123">
        <f t="shared" si="59"/>
        <v>107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-107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-111</v>
      </c>
      <c r="G78" s="124">
        <v>-111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111</v>
      </c>
      <c r="AF78" s="124">
        <v>0</v>
      </c>
      <c r="AG78" s="124">
        <v>0</v>
      </c>
      <c r="AH78" s="124">
        <v>0</v>
      </c>
      <c r="AI78" s="124">
        <v>111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111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-111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1110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1110</v>
      </c>
      <c r="DF78" s="123">
        <f t="shared" si="59"/>
        <v>111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-111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-42</v>
      </c>
      <c r="G79" s="124">
        <v>-42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42</v>
      </c>
      <c r="AF79" s="124">
        <v>0</v>
      </c>
      <c r="AG79" s="124">
        <v>0</v>
      </c>
      <c r="AH79" s="124">
        <v>0</v>
      </c>
      <c r="AI79" s="124">
        <v>42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42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-42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420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420</v>
      </c>
      <c r="DF79" s="123">
        <f t="shared" si="59"/>
        <v>42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-42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-51</v>
      </c>
      <c r="G80" s="124">
        <v>-51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51</v>
      </c>
      <c r="AF80" s="124">
        <v>0</v>
      </c>
      <c r="AG80" s="124">
        <v>0</v>
      </c>
      <c r="AH80" s="124">
        <v>0</v>
      </c>
      <c r="AI80" s="124">
        <v>51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51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-51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510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510</v>
      </c>
      <c r="DF80" s="123">
        <f t="shared" si="59"/>
        <v>51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-51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-56</v>
      </c>
      <c r="G81" s="124">
        <v>-56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56</v>
      </c>
      <c r="AF81" s="124">
        <v>0</v>
      </c>
      <c r="AG81" s="124">
        <v>0</v>
      </c>
      <c r="AH81" s="124">
        <v>0</v>
      </c>
      <c r="AI81" s="124">
        <v>56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56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-56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560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560</v>
      </c>
      <c r="DF81" s="123">
        <f t="shared" si="59"/>
        <v>56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-56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-59</v>
      </c>
      <c r="G82" s="124">
        <v>-59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59</v>
      </c>
      <c r="AF82" s="124">
        <v>0</v>
      </c>
      <c r="AG82" s="124">
        <v>0</v>
      </c>
      <c r="AH82" s="124">
        <v>0</v>
      </c>
      <c r="AI82" s="124">
        <v>59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59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-59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590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590</v>
      </c>
      <c r="DF82" s="123">
        <f t="shared" si="59"/>
        <v>59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-59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-55</v>
      </c>
      <c r="G83" s="124">
        <v>-55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55</v>
      </c>
      <c r="AF83" s="124">
        <v>0</v>
      </c>
      <c r="AG83" s="124">
        <v>0</v>
      </c>
      <c r="AH83" s="124">
        <v>0</v>
      </c>
      <c r="AI83" s="124">
        <v>55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55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-55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550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550</v>
      </c>
      <c r="DF83" s="123">
        <f t="shared" si="59"/>
        <v>55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-55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-53</v>
      </c>
      <c r="G84" s="124">
        <v>-53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53</v>
      </c>
      <c r="AF84" s="124">
        <v>0</v>
      </c>
      <c r="AG84" s="124">
        <v>0</v>
      </c>
      <c r="AH84" s="124">
        <v>0</v>
      </c>
      <c r="AI84" s="124">
        <v>53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53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-53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530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530</v>
      </c>
      <c r="DF84" s="123">
        <f t="shared" si="59"/>
        <v>53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-53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-112</v>
      </c>
      <c r="G85" s="124">
        <v>-112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112</v>
      </c>
      <c r="AF85" s="124">
        <v>0</v>
      </c>
      <c r="AG85" s="124">
        <v>0</v>
      </c>
      <c r="AH85" s="124">
        <v>0</v>
      </c>
      <c r="AI85" s="124">
        <v>112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112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-112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1120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1120</v>
      </c>
      <c r="DF85" s="123">
        <f t="shared" si="59"/>
        <v>112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-112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-130</v>
      </c>
      <c r="G86" s="124">
        <v>-130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130</v>
      </c>
      <c r="AF86" s="124">
        <v>0</v>
      </c>
      <c r="AG86" s="124">
        <v>0</v>
      </c>
      <c r="AH86" s="124">
        <v>0</v>
      </c>
      <c r="AI86" s="124">
        <v>130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130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-130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1300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1300</v>
      </c>
      <c r="DF86" s="123">
        <f t="shared" si="59"/>
        <v>130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-130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-131</v>
      </c>
      <c r="G87" s="124">
        <v>-131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131</v>
      </c>
      <c r="AF87" s="124">
        <v>0</v>
      </c>
      <c r="AG87" s="124">
        <v>0</v>
      </c>
      <c r="AH87" s="124">
        <v>0</v>
      </c>
      <c r="AI87" s="124">
        <v>131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131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-131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1310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1310</v>
      </c>
      <c r="DF87" s="123">
        <f t="shared" si="59"/>
        <v>131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-131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-129</v>
      </c>
      <c r="G88" s="124">
        <v>-129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129</v>
      </c>
      <c r="AF88" s="124">
        <v>0</v>
      </c>
      <c r="AG88" s="124">
        <v>0</v>
      </c>
      <c r="AH88" s="124">
        <v>0</v>
      </c>
      <c r="AI88" s="124">
        <v>129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129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-129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1290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1290</v>
      </c>
      <c r="DF88" s="123">
        <f t="shared" si="59"/>
        <v>129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-129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-129</v>
      </c>
      <c r="G89" s="124">
        <v>-129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129</v>
      </c>
      <c r="AF89" s="124">
        <v>0</v>
      </c>
      <c r="AG89" s="124">
        <v>0</v>
      </c>
      <c r="AH89" s="124">
        <v>0</v>
      </c>
      <c r="AI89" s="124">
        <v>129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129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-129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1290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1290</v>
      </c>
      <c r="DF89" s="123">
        <f t="shared" si="59"/>
        <v>129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-129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-146</v>
      </c>
      <c r="G90" s="124">
        <v>-146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146</v>
      </c>
      <c r="AF90" s="124">
        <v>0</v>
      </c>
      <c r="AG90" s="124">
        <v>0</v>
      </c>
      <c r="AH90" s="124">
        <v>0</v>
      </c>
      <c r="AI90" s="124">
        <v>146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146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-146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1460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1460</v>
      </c>
      <c r="DF90" s="123">
        <f t="shared" si="59"/>
        <v>146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-146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-143</v>
      </c>
      <c r="G91" s="124">
        <v>-143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143</v>
      </c>
      <c r="AF91" s="124">
        <v>0</v>
      </c>
      <c r="AG91" s="124">
        <v>0</v>
      </c>
      <c r="AH91" s="124">
        <v>0</v>
      </c>
      <c r="AI91" s="124">
        <v>143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143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-143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1430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1430</v>
      </c>
      <c r="DF91" s="123">
        <f t="shared" si="59"/>
        <v>143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-143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-163</v>
      </c>
      <c r="G92" s="124">
        <v>-163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163</v>
      </c>
      <c r="AF92" s="124">
        <v>0</v>
      </c>
      <c r="AG92" s="124">
        <v>0</v>
      </c>
      <c r="AH92" s="124">
        <v>0</v>
      </c>
      <c r="AI92" s="124">
        <v>163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163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-163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1630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1630</v>
      </c>
      <c r="DF92" s="123">
        <f t="shared" si="59"/>
        <v>163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-163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-193</v>
      </c>
      <c r="G93" s="124">
        <v>-193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193</v>
      </c>
      <c r="AF93" s="124">
        <v>0</v>
      </c>
      <c r="AG93" s="124">
        <v>0</v>
      </c>
      <c r="AH93" s="124">
        <v>0</v>
      </c>
      <c r="AI93" s="124">
        <v>193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193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-193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1930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1930</v>
      </c>
      <c r="DF93" s="123">
        <f t="shared" si="59"/>
        <v>193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-193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-219</v>
      </c>
      <c r="G94" s="124">
        <v>-219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219</v>
      </c>
      <c r="AF94" s="124">
        <v>0</v>
      </c>
      <c r="AG94" s="124">
        <v>0</v>
      </c>
      <c r="AH94" s="124">
        <v>0</v>
      </c>
      <c r="AI94" s="124">
        <v>219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219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-219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2190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2190</v>
      </c>
      <c r="DF94" s="123">
        <f t="shared" si="59"/>
        <v>219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-219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-233</v>
      </c>
      <c r="G95" s="124">
        <v>-233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233</v>
      </c>
      <c r="AF95" s="124">
        <v>0</v>
      </c>
      <c r="AG95" s="124">
        <v>0</v>
      </c>
      <c r="AH95" s="124">
        <v>0</v>
      </c>
      <c r="AI95" s="124">
        <v>233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233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-233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2330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2330</v>
      </c>
      <c r="DF95" s="123">
        <f t="shared" si="59"/>
        <v>233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-233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-229.19800000000001</v>
      </c>
      <c r="G96" s="124">
        <v>-229.19800000000001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229.19800000000001</v>
      </c>
      <c r="AF96" s="124">
        <v>0</v>
      </c>
      <c r="AG96" s="124">
        <v>0</v>
      </c>
      <c r="AH96" s="124">
        <v>0</v>
      </c>
      <c r="AI96" s="124">
        <v>229.19800000000001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229.19800000000001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-229.19800000000001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2291.98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2291.98</v>
      </c>
      <c r="DF96" s="123">
        <f t="shared" si="59"/>
        <v>229.19800000000001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-229.19800000000001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-222.41800000000001</v>
      </c>
      <c r="G97" s="124">
        <v>-222.41800000000001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222.41800000000001</v>
      </c>
      <c r="AF97" s="124">
        <v>0</v>
      </c>
      <c r="AG97" s="124">
        <v>0</v>
      </c>
      <c r="AH97" s="124">
        <v>0</v>
      </c>
      <c r="AI97" s="124">
        <v>222.41800000000001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222.41800000000001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-222.41800000000001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2224.1800000000003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2224.1800000000003</v>
      </c>
      <c r="DF97" s="123">
        <f t="shared" si="59"/>
        <v>222.41800000000001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-222.41800000000001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-217.923</v>
      </c>
      <c r="G98" s="124">
        <v>-217.923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217.923</v>
      </c>
      <c r="AF98" s="124">
        <v>0</v>
      </c>
      <c r="AG98" s="124">
        <v>0</v>
      </c>
      <c r="AH98" s="124">
        <v>0</v>
      </c>
      <c r="AI98" s="124">
        <v>217.923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217.923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-217.923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54934.465686000003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54934.465686000003</v>
      </c>
      <c r="DF98" s="123">
        <f t="shared" si="59"/>
        <v>217.923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-217.923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2.789225E-2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-2.789225E-2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1.2014925000000001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-1.2014925000000001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2.789225E-2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2.789225E-2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2.5203733921500002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2.5203733921500002</v>
      </c>
      <c r="DE99" s="128"/>
      <c r="DF99" s="123">
        <f t="shared" si="59"/>
        <v>1.2293847500000001</v>
      </c>
      <c r="DG99" s="123">
        <f t="shared" si="60"/>
        <v>-2.789225E-2</v>
      </c>
      <c r="DH99" s="123">
        <f t="shared" si="61"/>
        <v>0</v>
      </c>
      <c r="DI99" s="123">
        <f t="shared" si="62"/>
        <v>0</v>
      </c>
      <c r="DJ99" s="123">
        <f t="shared" si="63"/>
        <v>-1.2014925000000001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44656</v>
      </c>
      <c r="B1" s="207" t="s">
        <v>220</v>
      </c>
      <c r="C1" s="207"/>
      <c r="D1" s="21"/>
      <c r="E1" s="21"/>
      <c r="F1" s="21"/>
      <c r="G1" s="21"/>
      <c r="H1" s="21"/>
      <c r="I1" s="21"/>
      <c r="J1" s="201" t="s">
        <v>308</v>
      </c>
      <c r="K1" s="202"/>
      <c r="L1" s="202"/>
      <c r="M1" s="202"/>
      <c r="N1" s="202"/>
      <c r="O1" s="203"/>
      <c r="P1" s="201" t="s">
        <v>307</v>
      </c>
      <c r="Q1" s="204" t="s">
        <v>142</v>
      </c>
      <c r="S1" s="205" t="s">
        <v>309</v>
      </c>
      <c r="T1" s="205"/>
      <c r="U1" s="205"/>
      <c r="V1" s="205"/>
      <c r="W1" s="205"/>
      <c r="Y1" s="208" t="s">
        <v>396</v>
      </c>
      <c r="Z1" s="208"/>
      <c r="AA1" s="206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1"/>
      <c r="Q2" s="20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06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44656</v>
      </c>
      <c r="B1" s="207" t="s">
        <v>202</v>
      </c>
      <c r="C1" s="207"/>
      <c r="D1" s="209" t="s">
        <v>314</v>
      </c>
      <c r="E1" s="209"/>
      <c r="F1" s="209"/>
      <c r="G1" s="209"/>
      <c r="H1" s="209"/>
      <c r="I1" s="210"/>
      <c r="J1" s="201" t="s">
        <v>308</v>
      </c>
      <c r="K1" s="202"/>
      <c r="L1" s="202"/>
      <c r="M1" s="202"/>
      <c r="N1" s="202"/>
      <c r="O1" s="203"/>
      <c r="P1" s="201"/>
      <c r="Q1" s="204" t="s">
        <v>142</v>
      </c>
      <c r="S1" s="205" t="s">
        <v>309</v>
      </c>
      <c r="T1" s="205"/>
      <c r="U1" s="205"/>
      <c r="V1" s="205"/>
      <c r="W1" s="205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1"/>
      <c r="Q2" s="20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1" t="s">
        <v>229</v>
      </c>
      <c r="B1" s="211"/>
      <c r="C1" s="211"/>
      <c r="D1" s="211"/>
      <c r="E1" s="109"/>
      <c r="F1" s="109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44656</v>
      </c>
      <c r="U2" s="115" t="s">
        <v>231</v>
      </c>
      <c r="V2" s="115" t="s">
        <v>230</v>
      </c>
      <c r="W2" s="30" t="s">
        <v>263</v>
      </c>
      <c r="X2" t="s">
        <v>152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1.07</v>
      </c>
      <c r="N3" s="113">
        <v>0</v>
      </c>
      <c r="O3" s="95">
        <v>0</v>
      </c>
      <c r="P3" s="95">
        <v>-97</v>
      </c>
      <c r="Q3" s="95">
        <v>0</v>
      </c>
      <c r="R3" s="95">
        <v>0</v>
      </c>
      <c r="S3" s="114">
        <v>0</v>
      </c>
      <c r="U3" s="115">
        <v>-97</v>
      </c>
      <c r="V3" s="116">
        <v>1.07</v>
      </c>
      <c r="W3">
        <v>0</v>
      </c>
      <c r="X3">
        <v>0</v>
      </c>
      <c r="Y3">
        <v>1.07</v>
      </c>
      <c r="Z3">
        <v>-97</v>
      </c>
    </row>
    <row r="4" spans="1:26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4.66</v>
      </c>
      <c r="N4" s="115">
        <v>0</v>
      </c>
      <c r="O4" s="88">
        <v>0</v>
      </c>
      <c r="P4" s="88">
        <v>-119</v>
      </c>
      <c r="Q4" s="88">
        <v>0</v>
      </c>
      <c r="R4" s="88">
        <v>0</v>
      </c>
      <c r="S4" s="116">
        <v>0</v>
      </c>
      <c r="U4" s="115">
        <v>-119</v>
      </c>
      <c r="V4" s="116">
        <v>4.66</v>
      </c>
      <c r="W4">
        <v>0</v>
      </c>
      <c r="X4">
        <v>0</v>
      </c>
      <c r="Y4">
        <v>4.66</v>
      </c>
      <c r="Z4">
        <v>-119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-152</v>
      </c>
      <c r="Q5" s="88">
        <v>0</v>
      </c>
      <c r="R5" s="88">
        <v>0</v>
      </c>
      <c r="S5" s="116">
        <v>0</v>
      </c>
      <c r="U5" s="115">
        <v>-152</v>
      </c>
      <c r="V5" s="116">
        <v>0</v>
      </c>
      <c r="W5">
        <v>0</v>
      </c>
      <c r="X5">
        <v>0</v>
      </c>
      <c r="Y5">
        <v>0</v>
      </c>
      <c r="Z5">
        <v>-152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0.28999999999999998</v>
      </c>
      <c r="N6" s="115">
        <v>0</v>
      </c>
      <c r="O6" s="88">
        <v>0</v>
      </c>
      <c r="P6" s="88">
        <v>-187</v>
      </c>
      <c r="Q6" s="88">
        <v>0</v>
      </c>
      <c r="R6" s="88">
        <v>0</v>
      </c>
      <c r="S6" s="116">
        <v>0</v>
      </c>
      <c r="U6" s="115">
        <v>-187</v>
      </c>
      <c r="V6" s="116">
        <v>0.28999999999999998</v>
      </c>
      <c r="W6">
        <v>0</v>
      </c>
      <c r="X6">
        <v>0</v>
      </c>
      <c r="Y6">
        <v>0.28999999999999998</v>
      </c>
      <c r="Z6">
        <v>-187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38.86</v>
      </c>
      <c r="L7" s="88">
        <v>0</v>
      </c>
      <c r="M7" s="116">
        <v>0.19</v>
      </c>
      <c r="N7" s="115">
        <v>0</v>
      </c>
      <c r="O7" s="88">
        <v>0</v>
      </c>
      <c r="P7" s="88">
        <v>-272</v>
      </c>
      <c r="Q7" s="88">
        <v>0</v>
      </c>
      <c r="R7" s="88">
        <v>0</v>
      </c>
      <c r="S7" s="116">
        <v>0</v>
      </c>
      <c r="U7" s="115">
        <v>-272</v>
      </c>
      <c r="V7" s="116">
        <v>39.049999999999997</v>
      </c>
      <c r="W7">
        <v>0</v>
      </c>
      <c r="X7">
        <v>38.86</v>
      </c>
      <c r="Y7">
        <v>0.19</v>
      </c>
      <c r="Z7">
        <v>-272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-325</v>
      </c>
      <c r="Q8" s="88">
        <v>0</v>
      </c>
      <c r="R8" s="88">
        <v>0</v>
      </c>
      <c r="S8" s="116">
        <v>0</v>
      </c>
      <c r="U8" s="115">
        <v>-325</v>
      </c>
      <c r="V8" s="116">
        <v>0</v>
      </c>
      <c r="W8">
        <v>0</v>
      </c>
      <c r="X8">
        <v>0</v>
      </c>
      <c r="Y8">
        <v>0</v>
      </c>
      <c r="Z8">
        <v>-325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-15</v>
      </c>
      <c r="P9" s="88">
        <v>-350</v>
      </c>
      <c r="Q9" s="88">
        <v>0</v>
      </c>
      <c r="R9" s="88">
        <v>0</v>
      </c>
      <c r="S9" s="116">
        <v>0</v>
      </c>
      <c r="U9" s="115">
        <v>-365</v>
      </c>
      <c r="V9" s="116">
        <v>0</v>
      </c>
      <c r="W9">
        <v>-15</v>
      </c>
      <c r="X9">
        <v>0</v>
      </c>
      <c r="Y9">
        <v>0</v>
      </c>
      <c r="Z9">
        <v>-350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0.1</v>
      </c>
      <c r="N10" s="115">
        <v>0</v>
      </c>
      <c r="O10" s="88">
        <v>-50</v>
      </c>
      <c r="P10" s="88">
        <v>-380</v>
      </c>
      <c r="Q10" s="88">
        <v>0</v>
      </c>
      <c r="R10" s="88">
        <v>0</v>
      </c>
      <c r="S10" s="116">
        <v>0</v>
      </c>
      <c r="U10" s="115">
        <v>-430</v>
      </c>
      <c r="V10" s="116">
        <v>0.1</v>
      </c>
      <c r="W10">
        <v>-50</v>
      </c>
      <c r="X10">
        <v>0</v>
      </c>
      <c r="Y10">
        <v>0.1</v>
      </c>
      <c r="Z10">
        <v>-380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5.54</v>
      </c>
      <c r="N11" s="115">
        <v>0</v>
      </c>
      <c r="O11" s="88">
        <v>-70</v>
      </c>
      <c r="P11" s="88">
        <v>-412</v>
      </c>
      <c r="Q11" s="88">
        <v>0</v>
      </c>
      <c r="R11" s="88">
        <v>0</v>
      </c>
      <c r="S11" s="116">
        <v>0</v>
      </c>
      <c r="U11" s="115">
        <v>-482</v>
      </c>
      <c r="V11" s="116">
        <v>5.54</v>
      </c>
      <c r="W11">
        <v>-70</v>
      </c>
      <c r="X11">
        <v>0</v>
      </c>
      <c r="Y11">
        <v>5.54</v>
      </c>
      <c r="Z11">
        <v>-412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24.29</v>
      </c>
      <c r="L12" s="88">
        <v>0</v>
      </c>
      <c r="M12" s="116">
        <v>0</v>
      </c>
      <c r="N12" s="115">
        <v>0</v>
      </c>
      <c r="O12" s="88">
        <v>-80</v>
      </c>
      <c r="P12" s="88">
        <v>-422</v>
      </c>
      <c r="Q12" s="88">
        <v>0</v>
      </c>
      <c r="R12" s="88">
        <v>0</v>
      </c>
      <c r="S12" s="116">
        <v>0</v>
      </c>
      <c r="U12" s="115">
        <v>-502</v>
      </c>
      <c r="V12" s="116">
        <v>24.29</v>
      </c>
      <c r="W12">
        <v>-80</v>
      </c>
      <c r="X12">
        <v>24.29</v>
      </c>
      <c r="Y12">
        <v>0</v>
      </c>
      <c r="Z12">
        <v>-422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2.5299999999999998</v>
      </c>
      <c r="N13" s="115">
        <v>0</v>
      </c>
      <c r="O13" s="88">
        <v>-85</v>
      </c>
      <c r="P13" s="88">
        <v>-435</v>
      </c>
      <c r="Q13" s="88">
        <v>0</v>
      </c>
      <c r="R13" s="88">
        <v>0</v>
      </c>
      <c r="S13" s="116">
        <v>0</v>
      </c>
      <c r="U13" s="115">
        <v>-520</v>
      </c>
      <c r="V13" s="116">
        <v>2.5299999999999998</v>
      </c>
      <c r="W13">
        <v>-85</v>
      </c>
      <c r="X13">
        <v>0</v>
      </c>
      <c r="Y13">
        <v>2.5299999999999998</v>
      </c>
      <c r="Z13">
        <v>-435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2.82</v>
      </c>
      <c r="N14" s="115">
        <v>0</v>
      </c>
      <c r="O14" s="88">
        <v>-95</v>
      </c>
      <c r="P14" s="88">
        <v>-449</v>
      </c>
      <c r="Q14" s="88">
        <v>0</v>
      </c>
      <c r="R14" s="88">
        <v>0</v>
      </c>
      <c r="S14" s="116">
        <v>0</v>
      </c>
      <c r="U14" s="115">
        <v>-544</v>
      </c>
      <c r="V14" s="116">
        <v>2.82</v>
      </c>
      <c r="W14">
        <v>-95</v>
      </c>
      <c r="X14">
        <v>0</v>
      </c>
      <c r="Y14">
        <v>2.82</v>
      </c>
      <c r="Z14">
        <v>-449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-115</v>
      </c>
      <c r="P15" s="88">
        <v>-461</v>
      </c>
      <c r="Q15" s="88">
        <v>0</v>
      </c>
      <c r="R15" s="88">
        <v>0</v>
      </c>
      <c r="S15" s="116">
        <v>0</v>
      </c>
      <c r="U15" s="115">
        <v>-576</v>
      </c>
      <c r="V15" s="116">
        <v>0</v>
      </c>
      <c r="W15">
        <v>-115</v>
      </c>
      <c r="X15">
        <v>0</v>
      </c>
      <c r="Y15">
        <v>0</v>
      </c>
      <c r="Z15">
        <v>-461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3.4</v>
      </c>
      <c r="N16" s="115">
        <v>0</v>
      </c>
      <c r="O16" s="88">
        <v>-130</v>
      </c>
      <c r="P16" s="88">
        <v>-475</v>
      </c>
      <c r="Q16" s="88">
        <v>0</v>
      </c>
      <c r="R16" s="88">
        <v>0</v>
      </c>
      <c r="S16" s="116">
        <v>0</v>
      </c>
      <c r="U16" s="115">
        <v>-605</v>
      </c>
      <c r="V16" s="116">
        <v>3.4</v>
      </c>
      <c r="W16">
        <v>-130</v>
      </c>
      <c r="X16">
        <v>0</v>
      </c>
      <c r="Y16">
        <v>3.4</v>
      </c>
      <c r="Z16">
        <v>-475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34</v>
      </c>
      <c r="L17" s="88">
        <v>0</v>
      </c>
      <c r="M17" s="116">
        <v>4.37</v>
      </c>
      <c r="N17" s="115">
        <v>0</v>
      </c>
      <c r="O17" s="88">
        <v>-135</v>
      </c>
      <c r="P17" s="88">
        <v>-487</v>
      </c>
      <c r="Q17" s="88">
        <v>0</v>
      </c>
      <c r="R17" s="88">
        <v>0</v>
      </c>
      <c r="S17" s="116">
        <v>0</v>
      </c>
      <c r="U17" s="115">
        <v>-622</v>
      </c>
      <c r="V17" s="116">
        <v>38.369999999999997</v>
      </c>
      <c r="W17">
        <v>-135</v>
      </c>
      <c r="X17">
        <v>34</v>
      </c>
      <c r="Y17">
        <v>4.37</v>
      </c>
      <c r="Z17">
        <v>-487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9.7200000000000006</v>
      </c>
      <c r="N18" s="115">
        <v>0</v>
      </c>
      <c r="O18" s="88">
        <v>-145</v>
      </c>
      <c r="P18" s="88">
        <v>-497</v>
      </c>
      <c r="Q18" s="88">
        <v>0</v>
      </c>
      <c r="R18" s="88">
        <v>0</v>
      </c>
      <c r="S18" s="116">
        <v>0</v>
      </c>
      <c r="U18" s="115">
        <v>-642</v>
      </c>
      <c r="V18" s="116">
        <v>9.7200000000000006</v>
      </c>
      <c r="W18">
        <v>-145</v>
      </c>
      <c r="X18">
        <v>0</v>
      </c>
      <c r="Y18">
        <v>9.7200000000000006</v>
      </c>
      <c r="Z18">
        <v>-497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5.54</v>
      </c>
      <c r="N19" s="115">
        <v>0</v>
      </c>
      <c r="O19" s="88">
        <v>-150</v>
      </c>
      <c r="P19" s="88">
        <v>-506</v>
      </c>
      <c r="Q19" s="88">
        <v>0</v>
      </c>
      <c r="R19" s="88">
        <v>0</v>
      </c>
      <c r="S19" s="116">
        <v>0</v>
      </c>
      <c r="U19" s="115">
        <v>-656</v>
      </c>
      <c r="V19" s="116">
        <v>5.54</v>
      </c>
      <c r="W19">
        <v>-150</v>
      </c>
      <c r="X19">
        <v>0</v>
      </c>
      <c r="Y19">
        <v>5.54</v>
      </c>
      <c r="Z19">
        <v>-506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4.47</v>
      </c>
      <c r="N20" s="115">
        <v>0</v>
      </c>
      <c r="O20" s="88">
        <v>-150</v>
      </c>
      <c r="P20" s="88">
        <v>-515</v>
      </c>
      <c r="Q20" s="88">
        <v>0</v>
      </c>
      <c r="R20" s="88">
        <v>0</v>
      </c>
      <c r="S20" s="116">
        <v>0</v>
      </c>
      <c r="U20" s="115">
        <v>-665</v>
      </c>
      <c r="V20" s="116">
        <v>4.47</v>
      </c>
      <c r="W20">
        <v>-150</v>
      </c>
      <c r="X20">
        <v>0</v>
      </c>
      <c r="Y20">
        <v>4.47</v>
      </c>
      <c r="Z20">
        <v>-515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5.44</v>
      </c>
      <c r="N21" s="115">
        <v>0</v>
      </c>
      <c r="O21" s="88">
        <v>-155</v>
      </c>
      <c r="P21" s="88">
        <v>-522</v>
      </c>
      <c r="Q21" s="88">
        <v>0</v>
      </c>
      <c r="R21" s="88">
        <v>0</v>
      </c>
      <c r="S21" s="116">
        <v>0</v>
      </c>
      <c r="U21" s="115">
        <v>-677</v>
      </c>
      <c r="V21" s="116">
        <v>5.44</v>
      </c>
      <c r="W21">
        <v>-155</v>
      </c>
      <c r="X21">
        <v>0</v>
      </c>
      <c r="Y21">
        <v>5.44</v>
      </c>
      <c r="Z21">
        <v>-522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29.15</v>
      </c>
      <c r="L22" s="88">
        <v>0</v>
      </c>
      <c r="M22" s="116">
        <v>0</v>
      </c>
      <c r="N22" s="115">
        <v>0</v>
      </c>
      <c r="O22" s="88">
        <v>-160</v>
      </c>
      <c r="P22" s="88">
        <v>-531</v>
      </c>
      <c r="Q22" s="88">
        <v>0</v>
      </c>
      <c r="R22" s="88">
        <v>0</v>
      </c>
      <c r="S22" s="116">
        <v>0</v>
      </c>
      <c r="U22" s="115">
        <v>-691</v>
      </c>
      <c r="V22" s="116">
        <v>29.14</v>
      </c>
      <c r="W22">
        <v>-160</v>
      </c>
      <c r="X22">
        <v>29.15</v>
      </c>
      <c r="Y22">
        <v>0</v>
      </c>
      <c r="Z22">
        <v>-531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8.94</v>
      </c>
      <c r="N23" s="115">
        <v>0</v>
      </c>
      <c r="O23" s="88">
        <v>-55</v>
      </c>
      <c r="P23" s="88">
        <v>-530</v>
      </c>
      <c r="Q23" s="88">
        <v>0</v>
      </c>
      <c r="R23" s="88">
        <v>0</v>
      </c>
      <c r="S23" s="116">
        <v>0</v>
      </c>
      <c r="U23" s="115">
        <v>-585</v>
      </c>
      <c r="V23" s="116">
        <v>8.94</v>
      </c>
      <c r="W23">
        <v>-55</v>
      </c>
      <c r="X23">
        <v>0</v>
      </c>
      <c r="Y23">
        <v>8.94</v>
      </c>
      <c r="Z23">
        <v>-530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9.7200000000000006</v>
      </c>
      <c r="N24" s="115">
        <v>0</v>
      </c>
      <c r="O24" s="88">
        <v>-45</v>
      </c>
      <c r="P24" s="88">
        <v>-527</v>
      </c>
      <c r="Q24" s="88">
        <v>0</v>
      </c>
      <c r="R24" s="88">
        <v>0</v>
      </c>
      <c r="S24" s="116">
        <v>0</v>
      </c>
      <c r="U24" s="115">
        <v>-572</v>
      </c>
      <c r="V24" s="116">
        <v>9.7200000000000006</v>
      </c>
      <c r="W24">
        <v>-45</v>
      </c>
      <c r="X24">
        <v>0</v>
      </c>
      <c r="Y24">
        <v>9.7200000000000006</v>
      </c>
      <c r="Z24">
        <v>-527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9.7200000000000006</v>
      </c>
      <c r="N25" s="115">
        <v>0</v>
      </c>
      <c r="O25" s="88">
        <v>-50</v>
      </c>
      <c r="P25" s="88">
        <v>-539</v>
      </c>
      <c r="Q25" s="88">
        <v>0</v>
      </c>
      <c r="R25" s="88">
        <v>0</v>
      </c>
      <c r="S25" s="116">
        <v>0</v>
      </c>
      <c r="U25" s="115">
        <v>-589</v>
      </c>
      <c r="V25" s="116">
        <v>9.7200000000000006</v>
      </c>
      <c r="W25">
        <v>-50</v>
      </c>
      <c r="X25">
        <v>0</v>
      </c>
      <c r="Y25">
        <v>9.7200000000000006</v>
      </c>
      <c r="Z25">
        <v>-539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8.4499999999999993</v>
      </c>
      <c r="N26" s="115">
        <v>0</v>
      </c>
      <c r="O26" s="88">
        <v>-50</v>
      </c>
      <c r="P26" s="88">
        <v>-542</v>
      </c>
      <c r="Q26" s="88">
        <v>0</v>
      </c>
      <c r="R26" s="88">
        <v>0</v>
      </c>
      <c r="S26" s="116">
        <v>0</v>
      </c>
      <c r="U26" s="115">
        <v>-592</v>
      </c>
      <c r="V26" s="116">
        <v>8.4499999999999993</v>
      </c>
      <c r="W26">
        <v>-50</v>
      </c>
      <c r="X26">
        <v>0</v>
      </c>
      <c r="Y26">
        <v>8.4499999999999993</v>
      </c>
      <c r="Z26">
        <v>-542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24.29</v>
      </c>
      <c r="L27" s="88">
        <v>0</v>
      </c>
      <c r="M27" s="116">
        <v>6.51</v>
      </c>
      <c r="N27" s="115">
        <v>0</v>
      </c>
      <c r="O27" s="88">
        <v>-30</v>
      </c>
      <c r="P27" s="88">
        <v>-539</v>
      </c>
      <c r="Q27" s="88">
        <v>0</v>
      </c>
      <c r="R27" s="88">
        <v>0</v>
      </c>
      <c r="S27" s="116">
        <v>0</v>
      </c>
      <c r="U27" s="115">
        <v>-569</v>
      </c>
      <c r="V27" s="116">
        <v>30.8</v>
      </c>
      <c r="W27">
        <v>-30</v>
      </c>
      <c r="X27">
        <v>24.29</v>
      </c>
      <c r="Y27">
        <v>6.51</v>
      </c>
      <c r="Z27">
        <v>-539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9.7200000000000006</v>
      </c>
      <c r="L28" s="88">
        <v>0</v>
      </c>
      <c r="M28" s="116">
        <v>9.7100000000000009</v>
      </c>
      <c r="N28" s="115">
        <v>0</v>
      </c>
      <c r="O28" s="88">
        <v>-20</v>
      </c>
      <c r="P28" s="88">
        <v>-542</v>
      </c>
      <c r="Q28" s="88">
        <v>0</v>
      </c>
      <c r="R28" s="88">
        <v>0</v>
      </c>
      <c r="S28" s="116">
        <v>0</v>
      </c>
      <c r="U28" s="115">
        <v>-562</v>
      </c>
      <c r="V28" s="116">
        <v>19.43</v>
      </c>
      <c r="W28">
        <v>-20</v>
      </c>
      <c r="X28">
        <v>9.7200000000000006</v>
      </c>
      <c r="Y28">
        <v>9.7100000000000009</v>
      </c>
      <c r="Z28">
        <v>-542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9.7200000000000006</v>
      </c>
      <c r="L29" s="88">
        <v>0</v>
      </c>
      <c r="M29" s="116">
        <v>2.23</v>
      </c>
      <c r="N29" s="115">
        <v>0</v>
      </c>
      <c r="O29" s="88">
        <v>-10</v>
      </c>
      <c r="P29" s="88">
        <v>-548</v>
      </c>
      <c r="Q29" s="88">
        <v>0</v>
      </c>
      <c r="R29" s="88">
        <v>0</v>
      </c>
      <c r="S29" s="116">
        <v>0</v>
      </c>
      <c r="U29" s="115">
        <v>-558</v>
      </c>
      <c r="V29" s="116">
        <v>11.95</v>
      </c>
      <c r="W29">
        <v>-10</v>
      </c>
      <c r="X29">
        <v>9.7200000000000006</v>
      </c>
      <c r="Y29">
        <v>2.23</v>
      </c>
      <c r="Z29">
        <v>-548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9.7200000000000006</v>
      </c>
      <c r="L30" s="88">
        <v>0</v>
      </c>
      <c r="M30" s="116">
        <v>8.35</v>
      </c>
      <c r="N30" s="115">
        <v>0</v>
      </c>
      <c r="O30" s="88">
        <v>-15</v>
      </c>
      <c r="P30" s="88">
        <v>-558</v>
      </c>
      <c r="Q30" s="88">
        <v>0</v>
      </c>
      <c r="R30" s="88">
        <v>0</v>
      </c>
      <c r="S30" s="116">
        <v>0</v>
      </c>
      <c r="U30" s="115">
        <v>-573</v>
      </c>
      <c r="V30" s="116">
        <v>18.07</v>
      </c>
      <c r="W30">
        <v>-15</v>
      </c>
      <c r="X30">
        <v>9.7200000000000006</v>
      </c>
      <c r="Y30">
        <v>8.35</v>
      </c>
      <c r="Z30">
        <v>-558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9.7200000000000006</v>
      </c>
      <c r="L31" s="88">
        <v>0</v>
      </c>
      <c r="M31" s="116">
        <v>7.48</v>
      </c>
      <c r="N31" s="115">
        <v>0</v>
      </c>
      <c r="O31" s="88">
        <v>-30</v>
      </c>
      <c r="P31" s="88">
        <v>-564</v>
      </c>
      <c r="Q31" s="88">
        <v>0</v>
      </c>
      <c r="R31" s="88">
        <v>0</v>
      </c>
      <c r="S31" s="116">
        <v>0</v>
      </c>
      <c r="U31" s="115">
        <v>-594</v>
      </c>
      <c r="V31" s="116">
        <v>17.2</v>
      </c>
      <c r="W31">
        <v>-30</v>
      </c>
      <c r="X31">
        <v>9.7200000000000006</v>
      </c>
      <c r="Y31">
        <v>7.48</v>
      </c>
      <c r="Z31">
        <v>-564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9.7200000000000006</v>
      </c>
      <c r="L32" s="88">
        <v>0</v>
      </c>
      <c r="M32" s="116">
        <v>9.7100000000000009</v>
      </c>
      <c r="N32" s="115">
        <v>0</v>
      </c>
      <c r="O32" s="88">
        <v>-50</v>
      </c>
      <c r="P32" s="88">
        <v>-576</v>
      </c>
      <c r="Q32" s="88">
        <v>0</v>
      </c>
      <c r="R32" s="88">
        <v>0</v>
      </c>
      <c r="S32" s="116">
        <v>0</v>
      </c>
      <c r="U32" s="115">
        <v>-626</v>
      </c>
      <c r="V32" s="116">
        <v>19.43</v>
      </c>
      <c r="W32">
        <v>-50</v>
      </c>
      <c r="X32">
        <v>9.7200000000000006</v>
      </c>
      <c r="Y32">
        <v>9.7100000000000009</v>
      </c>
      <c r="Z32">
        <v>-576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53.43</v>
      </c>
      <c r="L33" s="88">
        <v>0</v>
      </c>
      <c r="M33" s="116">
        <v>4.76</v>
      </c>
      <c r="N33" s="115">
        <v>0</v>
      </c>
      <c r="O33" s="88">
        <v>-65</v>
      </c>
      <c r="P33" s="88">
        <v>-582</v>
      </c>
      <c r="Q33" s="88">
        <v>0</v>
      </c>
      <c r="R33" s="88">
        <v>0</v>
      </c>
      <c r="S33" s="116">
        <v>0</v>
      </c>
      <c r="U33" s="115">
        <v>-647</v>
      </c>
      <c r="V33" s="116">
        <v>58.19</v>
      </c>
      <c r="W33">
        <v>-65</v>
      </c>
      <c r="X33">
        <v>53.43</v>
      </c>
      <c r="Y33">
        <v>4.76</v>
      </c>
      <c r="Z33">
        <v>-582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9.7200000000000006</v>
      </c>
      <c r="L34" s="88">
        <v>0</v>
      </c>
      <c r="M34" s="116">
        <v>4.95</v>
      </c>
      <c r="N34" s="115">
        <v>0</v>
      </c>
      <c r="O34" s="88">
        <v>0</v>
      </c>
      <c r="P34" s="88">
        <v>-309</v>
      </c>
      <c r="Q34" s="88">
        <v>0</v>
      </c>
      <c r="R34" s="88">
        <v>0</v>
      </c>
      <c r="S34" s="116">
        <v>0</v>
      </c>
      <c r="U34" s="115">
        <v>-309</v>
      </c>
      <c r="V34" s="116">
        <v>14.67</v>
      </c>
      <c r="W34">
        <v>0</v>
      </c>
      <c r="X34">
        <v>9.7200000000000006</v>
      </c>
      <c r="Y34">
        <v>4.95</v>
      </c>
      <c r="Z34">
        <v>-309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9.7100000000000009</v>
      </c>
      <c r="L35" s="88">
        <v>0</v>
      </c>
      <c r="M35" s="116">
        <v>5.83</v>
      </c>
      <c r="N35" s="115">
        <v>0</v>
      </c>
      <c r="O35" s="88">
        <v>0</v>
      </c>
      <c r="P35" s="88">
        <v>-312</v>
      </c>
      <c r="Q35" s="88">
        <v>0</v>
      </c>
      <c r="R35" s="88">
        <v>0</v>
      </c>
      <c r="S35" s="116">
        <v>0</v>
      </c>
      <c r="U35" s="115">
        <v>-312</v>
      </c>
      <c r="V35" s="116">
        <v>15.54</v>
      </c>
      <c r="W35">
        <v>0</v>
      </c>
      <c r="X35">
        <v>9.7100000000000009</v>
      </c>
      <c r="Y35">
        <v>5.83</v>
      </c>
      <c r="Z35">
        <v>-312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9.7100000000000009</v>
      </c>
      <c r="L36" s="88">
        <v>0</v>
      </c>
      <c r="M36" s="116">
        <v>0.49</v>
      </c>
      <c r="N36" s="115">
        <v>0</v>
      </c>
      <c r="O36" s="88">
        <v>-11</v>
      </c>
      <c r="P36" s="88">
        <v>-322</v>
      </c>
      <c r="Q36" s="88">
        <v>0</v>
      </c>
      <c r="R36" s="88">
        <v>0</v>
      </c>
      <c r="S36" s="116">
        <v>0</v>
      </c>
      <c r="U36" s="115">
        <v>-333</v>
      </c>
      <c r="V36" s="116">
        <v>10.199999999999999</v>
      </c>
      <c r="W36">
        <v>-11</v>
      </c>
      <c r="X36">
        <v>9.7100000000000009</v>
      </c>
      <c r="Y36">
        <v>0.49</v>
      </c>
      <c r="Z36">
        <v>-322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63.15</v>
      </c>
      <c r="L37" s="88">
        <v>0</v>
      </c>
      <c r="M37" s="116">
        <v>7.58</v>
      </c>
      <c r="N37" s="115">
        <v>0</v>
      </c>
      <c r="O37" s="88">
        <v>-11</v>
      </c>
      <c r="P37" s="88">
        <v>-323</v>
      </c>
      <c r="Q37" s="88">
        <v>0</v>
      </c>
      <c r="R37" s="88">
        <v>0</v>
      </c>
      <c r="S37" s="116">
        <v>0</v>
      </c>
      <c r="U37" s="115">
        <v>-334</v>
      </c>
      <c r="V37" s="116">
        <v>70.73</v>
      </c>
      <c r="W37">
        <v>-11</v>
      </c>
      <c r="X37">
        <v>63.15</v>
      </c>
      <c r="Y37">
        <v>7.58</v>
      </c>
      <c r="Z37">
        <v>-323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19.43</v>
      </c>
      <c r="L38" s="88">
        <v>0</v>
      </c>
      <c r="M38" s="116">
        <v>9.7200000000000006</v>
      </c>
      <c r="N38" s="115">
        <v>0</v>
      </c>
      <c r="O38" s="88">
        <v>0</v>
      </c>
      <c r="P38" s="88">
        <v>-125.97</v>
      </c>
      <c r="Q38" s="88">
        <v>0</v>
      </c>
      <c r="R38" s="88">
        <v>0</v>
      </c>
      <c r="S38" s="116">
        <v>0</v>
      </c>
      <c r="U38" s="115">
        <v>-125.97</v>
      </c>
      <c r="V38" s="116">
        <v>29.14</v>
      </c>
      <c r="W38">
        <v>0</v>
      </c>
      <c r="X38">
        <v>19.43</v>
      </c>
      <c r="Y38">
        <v>9.7200000000000006</v>
      </c>
      <c r="Z38">
        <v>-125.97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24.28</v>
      </c>
      <c r="L39" s="88">
        <v>0</v>
      </c>
      <c r="M39" s="116">
        <v>9.7200000000000006</v>
      </c>
      <c r="N39" s="115">
        <v>0</v>
      </c>
      <c r="O39" s="88">
        <v>-93</v>
      </c>
      <c r="P39" s="88">
        <v>-289</v>
      </c>
      <c r="Q39" s="88">
        <v>0</v>
      </c>
      <c r="R39" s="88">
        <v>0</v>
      </c>
      <c r="S39" s="116">
        <v>0</v>
      </c>
      <c r="U39" s="115">
        <v>-382</v>
      </c>
      <c r="V39" s="116">
        <v>34</v>
      </c>
      <c r="W39">
        <v>-93</v>
      </c>
      <c r="X39">
        <v>24.28</v>
      </c>
      <c r="Y39">
        <v>9.7200000000000006</v>
      </c>
      <c r="Z39">
        <v>-289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38.86</v>
      </c>
      <c r="L40" s="88">
        <v>0</v>
      </c>
      <c r="M40" s="116">
        <v>9.1300000000000008</v>
      </c>
      <c r="N40" s="115">
        <v>0</v>
      </c>
      <c r="O40" s="88">
        <v>-91</v>
      </c>
      <c r="P40" s="88">
        <v>-199</v>
      </c>
      <c r="Q40" s="88">
        <v>0</v>
      </c>
      <c r="R40" s="88">
        <v>0</v>
      </c>
      <c r="S40" s="116">
        <v>0</v>
      </c>
      <c r="U40" s="115">
        <v>-290</v>
      </c>
      <c r="V40" s="116">
        <v>47.99</v>
      </c>
      <c r="W40">
        <v>-91</v>
      </c>
      <c r="X40">
        <v>38.86</v>
      </c>
      <c r="Y40">
        <v>9.1300000000000008</v>
      </c>
      <c r="Z40">
        <v>-199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43.71</v>
      </c>
      <c r="L41" s="88">
        <v>0</v>
      </c>
      <c r="M41" s="116">
        <v>9.7200000000000006</v>
      </c>
      <c r="N41" s="115">
        <v>0</v>
      </c>
      <c r="O41" s="88">
        <v>-71</v>
      </c>
      <c r="P41" s="88">
        <v>-156</v>
      </c>
      <c r="Q41" s="88">
        <v>0</v>
      </c>
      <c r="R41" s="88">
        <v>0</v>
      </c>
      <c r="S41" s="116">
        <v>0</v>
      </c>
      <c r="U41" s="115">
        <v>-227</v>
      </c>
      <c r="V41" s="116">
        <v>53.43</v>
      </c>
      <c r="W41">
        <v>-71</v>
      </c>
      <c r="X41">
        <v>43.71</v>
      </c>
      <c r="Y41">
        <v>9.7200000000000006</v>
      </c>
      <c r="Z41">
        <v>-156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92.29</v>
      </c>
      <c r="L42" s="88">
        <v>0</v>
      </c>
      <c r="M42" s="116">
        <v>9.7200000000000006</v>
      </c>
      <c r="N42" s="115">
        <v>0</v>
      </c>
      <c r="O42" s="88">
        <v>-71</v>
      </c>
      <c r="P42" s="88">
        <v>-120</v>
      </c>
      <c r="Q42" s="88">
        <v>0</v>
      </c>
      <c r="R42" s="88">
        <v>0</v>
      </c>
      <c r="S42" s="116">
        <v>0</v>
      </c>
      <c r="U42" s="115">
        <v>-191</v>
      </c>
      <c r="V42" s="116">
        <v>102.01</v>
      </c>
      <c r="W42">
        <v>-71</v>
      </c>
      <c r="X42">
        <v>92.29</v>
      </c>
      <c r="Y42">
        <v>9.7200000000000006</v>
      </c>
      <c r="Z42">
        <v>-120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38.86</v>
      </c>
      <c r="L43" s="88">
        <v>0</v>
      </c>
      <c r="M43" s="116">
        <v>0.39</v>
      </c>
      <c r="N43" s="115">
        <v>0</v>
      </c>
      <c r="O43" s="88">
        <v>-61</v>
      </c>
      <c r="P43" s="88">
        <v>-87</v>
      </c>
      <c r="Q43" s="88">
        <v>0</v>
      </c>
      <c r="R43" s="88">
        <v>0</v>
      </c>
      <c r="S43" s="116">
        <v>0</v>
      </c>
      <c r="U43" s="115">
        <v>-148</v>
      </c>
      <c r="V43" s="116">
        <v>39.25</v>
      </c>
      <c r="W43">
        <v>-61</v>
      </c>
      <c r="X43">
        <v>38.86</v>
      </c>
      <c r="Y43">
        <v>0.39</v>
      </c>
      <c r="Z43">
        <v>-87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48.57</v>
      </c>
      <c r="L44" s="88">
        <v>0</v>
      </c>
      <c r="M44" s="116">
        <v>9.7200000000000006</v>
      </c>
      <c r="N44" s="115">
        <v>0</v>
      </c>
      <c r="O44" s="88">
        <v>-26</v>
      </c>
      <c r="P44" s="88">
        <v>-62</v>
      </c>
      <c r="Q44" s="88">
        <v>0</v>
      </c>
      <c r="R44" s="88">
        <v>0</v>
      </c>
      <c r="S44" s="116">
        <v>0</v>
      </c>
      <c r="U44" s="115">
        <v>-88</v>
      </c>
      <c r="V44" s="116">
        <v>58.29</v>
      </c>
      <c r="W44">
        <v>-26</v>
      </c>
      <c r="X44">
        <v>48.57</v>
      </c>
      <c r="Y44">
        <v>9.7200000000000006</v>
      </c>
      <c r="Z44">
        <v>-62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8.5500000000000007</v>
      </c>
      <c r="N45" s="115">
        <v>0</v>
      </c>
      <c r="O45" s="88">
        <v>0</v>
      </c>
      <c r="P45" s="88">
        <v>-37</v>
      </c>
      <c r="Q45" s="88">
        <v>0</v>
      </c>
      <c r="R45" s="88">
        <v>0</v>
      </c>
      <c r="S45" s="116">
        <v>0</v>
      </c>
      <c r="U45" s="115">
        <v>-37</v>
      </c>
      <c r="V45" s="116">
        <v>8.5500000000000007</v>
      </c>
      <c r="W45">
        <v>0</v>
      </c>
      <c r="X45">
        <v>0</v>
      </c>
      <c r="Y45">
        <v>8.5500000000000007</v>
      </c>
      <c r="Z45">
        <v>-37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8.84</v>
      </c>
      <c r="N46" s="115">
        <v>0</v>
      </c>
      <c r="O46" s="88">
        <v>0</v>
      </c>
      <c r="P46" s="88">
        <v>-28</v>
      </c>
      <c r="Q46" s="88">
        <v>0</v>
      </c>
      <c r="R46" s="88">
        <v>0</v>
      </c>
      <c r="S46" s="116">
        <v>0</v>
      </c>
      <c r="U46" s="115">
        <v>-28</v>
      </c>
      <c r="V46" s="116">
        <v>8.84</v>
      </c>
      <c r="W46">
        <v>0</v>
      </c>
      <c r="X46">
        <v>0</v>
      </c>
      <c r="Y46">
        <v>8.84</v>
      </c>
      <c r="Z46">
        <v>-28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5.34</v>
      </c>
      <c r="N47" s="115">
        <v>0</v>
      </c>
      <c r="O47" s="88">
        <v>-53</v>
      </c>
      <c r="P47" s="88">
        <v>-74</v>
      </c>
      <c r="Q47" s="88">
        <v>0</v>
      </c>
      <c r="R47" s="88">
        <v>0</v>
      </c>
      <c r="S47" s="116">
        <v>0</v>
      </c>
      <c r="U47" s="115">
        <v>-127</v>
      </c>
      <c r="V47" s="116">
        <v>5.34</v>
      </c>
      <c r="W47">
        <v>-53</v>
      </c>
      <c r="X47">
        <v>0</v>
      </c>
      <c r="Y47">
        <v>5.34</v>
      </c>
      <c r="Z47">
        <v>-74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3.69</v>
      </c>
      <c r="N48" s="115">
        <v>0</v>
      </c>
      <c r="O48" s="88">
        <v>-55</v>
      </c>
      <c r="P48" s="88">
        <v>-67</v>
      </c>
      <c r="Q48" s="88">
        <v>0</v>
      </c>
      <c r="R48" s="88">
        <v>0</v>
      </c>
      <c r="S48" s="116">
        <v>0</v>
      </c>
      <c r="U48" s="115">
        <v>-122</v>
      </c>
      <c r="V48" s="116">
        <v>3.69</v>
      </c>
      <c r="W48">
        <v>-55</v>
      </c>
      <c r="X48">
        <v>0</v>
      </c>
      <c r="Y48">
        <v>3.69</v>
      </c>
      <c r="Z48">
        <v>-67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4.08</v>
      </c>
      <c r="N49" s="115">
        <v>0</v>
      </c>
      <c r="O49" s="88">
        <v>-45</v>
      </c>
      <c r="P49" s="88">
        <v>-58</v>
      </c>
      <c r="Q49" s="88">
        <v>0</v>
      </c>
      <c r="R49" s="88">
        <v>0</v>
      </c>
      <c r="S49" s="116">
        <v>0</v>
      </c>
      <c r="U49" s="115">
        <v>-103</v>
      </c>
      <c r="V49" s="116">
        <v>4.08</v>
      </c>
      <c r="W49">
        <v>-45</v>
      </c>
      <c r="X49">
        <v>0</v>
      </c>
      <c r="Y49">
        <v>4.08</v>
      </c>
      <c r="Z49">
        <v>-58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0.57999999999999996</v>
      </c>
      <c r="N50" s="115">
        <v>0</v>
      </c>
      <c r="O50" s="88">
        <v>-35</v>
      </c>
      <c r="P50" s="88">
        <v>-52</v>
      </c>
      <c r="Q50" s="88">
        <v>0</v>
      </c>
      <c r="R50" s="88">
        <v>0</v>
      </c>
      <c r="S50" s="116">
        <v>0</v>
      </c>
      <c r="U50" s="115">
        <v>-87</v>
      </c>
      <c r="V50" s="116">
        <v>0.57999999999999996</v>
      </c>
      <c r="W50">
        <v>-35</v>
      </c>
      <c r="X50">
        <v>0</v>
      </c>
      <c r="Y50">
        <v>0.57999999999999996</v>
      </c>
      <c r="Z50">
        <v>-52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9.42</v>
      </c>
      <c r="N51" s="115">
        <v>0</v>
      </c>
      <c r="O51" s="88">
        <v>-35</v>
      </c>
      <c r="P51" s="88">
        <v>0</v>
      </c>
      <c r="Q51" s="88">
        <v>0</v>
      </c>
      <c r="R51" s="88">
        <v>0</v>
      </c>
      <c r="S51" s="116">
        <v>0</v>
      </c>
      <c r="U51" s="115">
        <v>-35</v>
      </c>
      <c r="V51" s="116">
        <v>9.42</v>
      </c>
      <c r="W51">
        <v>-35</v>
      </c>
      <c r="X51">
        <v>0</v>
      </c>
      <c r="Y51">
        <v>9.42</v>
      </c>
      <c r="Z51">
        <v>0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7.58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7.58</v>
      </c>
      <c r="W52">
        <v>0</v>
      </c>
      <c r="X52">
        <v>0</v>
      </c>
      <c r="Y52">
        <v>7.58</v>
      </c>
      <c r="Z52">
        <v>0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9.7200000000000006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9.7200000000000006</v>
      </c>
      <c r="W53">
        <v>0</v>
      </c>
      <c r="X53">
        <v>0</v>
      </c>
      <c r="Y53">
        <v>9.7200000000000006</v>
      </c>
      <c r="Z53">
        <v>0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5.93</v>
      </c>
      <c r="N54" s="115">
        <v>0</v>
      </c>
      <c r="O54" s="88">
        <v>0</v>
      </c>
      <c r="P54" s="88">
        <v>-37</v>
      </c>
      <c r="Q54" s="88">
        <v>0</v>
      </c>
      <c r="R54" s="88">
        <v>0</v>
      </c>
      <c r="S54" s="116">
        <v>0</v>
      </c>
      <c r="U54" s="115">
        <v>-37</v>
      </c>
      <c r="V54" s="116">
        <v>5.93</v>
      </c>
      <c r="W54">
        <v>0</v>
      </c>
      <c r="X54">
        <v>0</v>
      </c>
      <c r="Y54">
        <v>5.93</v>
      </c>
      <c r="Z54">
        <v>-37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8.16</v>
      </c>
      <c r="N55" s="115">
        <v>0</v>
      </c>
      <c r="O55" s="88">
        <v>0</v>
      </c>
      <c r="P55" s="88">
        <v>-80</v>
      </c>
      <c r="Q55" s="88">
        <v>0</v>
      </c>
      <c r="R55" s="88">
        <v>0</v>
      </c>
      <c r="S55" s="116">
        <v>0</v>
      </c>
      <c r="U55" s="115">
        <v>-80</v>
      </c>
      <c r="V55" s="116">
        <v>8.16</v>
      </c>
      <c r="W55">
        <v>0</v>
      </c>
      <c r="X55">
        <v>0</v>
      </c>
      <c r="Y55">
        <v>8.16</v>
      </c>
      <c r="Z55">
        <v>-80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9.7200000000000006</v>
      </c>
      <c r="N56" s="115">
        <v>0</v>
      </c>
      <c r="O56" s="88">
        <v>0</v>
      </c>
      <c r="P56" s="88">
        <v>-129</v>
      </c>
      <c r="Q56" s="88">
        <v>0</v>
      </c>
      <c r="R56" s="88">
        <v>0</v>
      </c>
      <c r="S56" s="116">
        <v>0</v>
      </c>
      <c r="U56" s="115">
        <v>-129</v>
      </c>
      <c r="V56" s="116">
        <v>9.7200000000000006</v>
      </c>
      <c r="W56">
        <v>0</v>
      </c>
      <c r="X56">
        <v>0</v>
      </c>
      <c r="Y56">
        <v>9.7200000000000006</v>
      </c>
      <c r="Z56">
        <v>-129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-106</v>
      </c>
      <c r="Q57" s="88">
        <v>0</v>
      </c>
      <c r="R57" s="88">
        <v>0</v>
      </c>
      <c r="S57" s="116">
        <v>0</v>
      </c>
      <c r="U57" s="115">
        <v>-106</v>
      </c>
      <c r="V57" s="116">
        <v>0</v>
      </c>
      <c r="W57">
        <v>0</v>
      </c>
      <c r="X57">
        <v>0</v>
      </c>
      <c r="Y57">
        <v>0</v>
      </c>
      <c r="Z57">
        <v>-106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4.8600000000000003</v>
      </c>
      <c r="N58" s="115">
        <v>0</v>
      </c>
      <c r="O58" s="88">
        <v>0</v>
      </c>
      <c r="P58" s="88">
        <v>-70</v>
      </c>
      <c r="Q58" s="88">
        <v>0</v>
      </c>
      <c r="R58" s="88">
        <v>0</v>
      </c>
      <c r="S58" s="116">
        <v>0</v>
      </c>
      <c r="U58" s="115">
        <v>-70</v>
      </c>
      <c r="V58" s="116">
        <v>4.8600000000000003</v>
      </c>
      <c r="W58">
        <v>0</v>
      </c>
      <c r="X58">
        <v>0</v>
      </c>
      <c r="Y58">
        <v>4.8600000000000003</v>
      </c>
      <c r="Z58">
        <v>-70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3.01</v>
      </c>
      <c r="N59" s="115">
        <v>0</v>
      </c>
      <c r="O59" s="88">
        <v>0</v>
      </c>
      <c r="P59" s="88">
        <v>-53</v>
      </c>
      <c r="Q59" s="88">
        <v>0</v>
      </c>
      <c r="R59" s="88">
        <v>0</v>
      </c>
      <c r="S59" s="116">
        <v>0</v>
      </c>
      <c r="U59" s="115">
        <v>-53</v>
      </c>
      <c r="V59" s="116">
        <v>3.01</v>
      </c>
      <c r="W59">
        <v>0</v>
      </c>
      <c r="X59">
        <v>0</v>
      </c>
      <c r="Y59">
        <v>3.01</v>
      </c>
      <c r="Z59">
        <v>-53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9.7200000000000006</v>
      </c>
      <c r="N60" s="115">
        <v>0</v>
      </c>
      <c r="O60" s="88">
        <v>0</v>
      </c>
      <c r="P60" s="88">
        <v>-43</v>
      </c>
      <c r="Q60" s="88">
        <v>0</v>
      </c>
      <c r="R60" s="88">
        <v>0</v>
      </c>
      <c r="S60" s="116">
        <v>0</v>
      </c>
      <c r="U60" s="115">
        <v>-43</v>
      </c>
      <c r="V60" s="116">
        <v>9.7200000000000006</v>
      </c>
      <c r="W60">
        <v>0</v>
      </c>
      <c r="X60">
        <v>0</v>
      </c>
      <c r="Y60">
        <v>9.7200000000000006</v>
      </c>
      <c r="Z60">
        <v>-43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6.22</v>
      </c>
      <c r="N61" s="115">
        <v>0</v>
      </c>
      <c r="O61" s="88">
        <v>0</v>
      </c>
      <c r="P61" s="88">
        <v>-22</v>
      </c>
      <c r="Q61" s="88">
        <v>0</v>
      </c>
      <c r="R61" s="88">
        <v>0</v>
      </c>
      <c r="S61" s="116">
        <v>0</v>
      </c>
      <c r="U61" s="115">
        <v>-22</v>
      </c>
      <c r="V61" s="116">
        <v>6.22</v>
      </c>
      <c r="W61">
        <v>0</v>
      </c>
      <c r="X61">
        <v>0</v>
      </c>
      <c r="Y61">
        <v>6.22</v>
      </c>
      <c r="Z61">
        <v>-22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6.99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6.99</v>
      </c>
      <c r="W62">
        <v>0</v>
      </c>
      <c r="X62">
        <v>0</v>
      </c>
      <c r="Y62">
        <v>6.99</v>
      </c>
      <c r="Z62">
        <v>0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6.31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6.31</v>
      </c>
      <c r="W63">
        <v>0</v>
      </c>
      <c r="X63">
        <v>0</v>
      </c>
      <c r="Y63">
        <v>6.31</v>
      </c>
      <c r="Z63">
        <v>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1.07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1.07</v>
      </c>
      <c r="W64">
        <v>0</v>
      </c>
      <c r="X64">
        <v>0</v>
      </c>
      <c r="Y64">
        <v>1.07</v>
      </c>
      <c r="Z64">
        <v>0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8.65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8.65</v>
      </c>
      <c r="W65">
        <v>0</v>
      </c>
      <c r="X65">
        <v>0</v>
      </c>
      <c r="Y65">
        <v>8.65</v>
      </c>
      <c r="Z65">
        <v>0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8.06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8.06</v>
      </c>
      <c r="W66">
        <v>0</v>
      </c>
      <c r="X66">
        <v>0</v>
      </c>
      <c r="Y66">
        <v>8.06</v>
      </c>
      <c r="Z66">
        <v>0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9.7200000000000006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9.7200000000000006</v>
      </c>
      <c r="W67">
        <v>0</v>
      </c>
      <c r="X67">
        <v>0</v>
      </c>
      <c r="Y67">
        <v>9.7200000000000006</v>
      </c>
      <c r="Z67">
        <v>0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9.7200000000000006</v>
      </c>
      <c r="N68" s="115">
        <v>0</v>
      </c>
      <c r="O68" s="88">
        <v>0</v>
      </c>
      <c r="P68" s="88">
        <v>-12.95</v>
      </c>
      <c r="Q68" s="88">
        <v>0</v>
      </c>
      <c r="R68" s="88">
        <v>0</v>
      </c>
      <c r="S68" s="116">
        <v>0</v>
      </c>
      <c r="U68" s="115">
        <v>-12.95</v>
      </c>
      <c r="V68" s="116">
        <v>9.7200000000000006</v>
      </c>
      <c r="W68">
        <v>0</v>
      </c>
      <c r="X68">
        <v>0</v>
      </c>
      <c r="Y68">
        <v>9.7200000000000006</v>
      </c>
      <c r="Z68">
        <v>-12.95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8.84</v>
      </c>
      <c r="N69" s="115">
        <v>0</v>
      </c>
      <c r="O69" s="88">
        <v>0</v>
      </c>
      <c r="P69" s="88">
        <v>-181</v>
      </c>
      <c r="Q69" s="88">
        <v>0</v>
      </c>
      <c r="R69" s="88">
        <v>0</v>
      </c>
      <c r="S69" s="116">
        <v>0</v>
      </c>
      <c r="U69" s="115">
        <v>-181</v>
      </c>
      <c r="V69" s="116">
        <v>8.84</v>
      </c>
      <c r="W69">
        <v>0</v>
      </c>
      <c r="X69">
        <v>0</v>
      </c>
      <c r="Y69">
        <v>8.84</v>
      </c>
      <c r="Z69">
        <v>-181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6.61</v>
      </c>
      <c r="N70" s="115">
        <v>0</v>
      </c>
      <c r="O70" s="88">
        <v>0</v>
      </c>
      <c r="P70" s="88">
        <v>-148</v>
      </c>
      <c r="Q70" s="88">
        <v>0</v>
      </c>
      <c r="R70" s="88">
        <v>0</v>
      </c>
      <c r="S70" s="116">
        <v>0</v>
      </c>
      <c r="U70" s="115">
        <v>-148</v>
      </c>
      <c r="V70" s="116">
        <v>6.61</v>
      </c>
      <c r="W70">
        <v>0</v>
      </c>
      <c r="X70">
        <v>0</v>
      </c>
      <c r="Y70">
        <v>6.61</v>
      </c>
      <c r="Z70">
        <v>-148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3.3</v>
      </c>
      <c r="N71" s="115">
        <v>0</v>
      </c>
      <c r="O71" s="88">
        <v>0</v>
      </c>
      <c r="P71" s="88">
        <v>-100</v>
      </c>
      <c r="Q71" s="88">
        <v>0</v>
      </c>
      <c r="R71" s="88">
        <v>0</v>
      </c>
      <c r="S71" s="116">
        <v>0</v>
      </c>
      <c r="U71" s="115">
        <v>-100</v>
      </c>
      <c r="V71" s="116">
        <v>3.3</v>
      </c>
      <c r="W71">
        <v>0</v>
      </c>
      <c r="X71">
        <v>0</v>
      </c>
      <c r="Y71">
        <v>3.3</v>
      </c>
      <c r="Z71">
        <v>-100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9.6199999999999992</v>
      </c>
      <c r="N72" s="115">
        <v>0</v>
      </c>
      <c r="O72" s="88">
        <v>0</v>
      </c>
      <c r="P72" s="88">
        <v>-83</v>
      </c>
      <c r="Q72" s="88">
        <v>0</v>
      </c>
      <c r="R72" s="88">
        <v>0</v>
      </c>
      <c r="S72" s="116">
        <v>0</v>
      </c>
      <c r="U72" s="115">
        <v>-83</v>
      </c>
      <c r="V72" s="116">
        <v>9.6199999999999992</v>
      </c>
      <c r="W72">
        <v>0</v>
      </c>
      <c r="X72">
        <v>0</v>
      </c>
      <c r="Y72">
        <v>9.6199999999999992</v>
      </c>
      <c r="Z72">
        <v>-83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68.010000000000005</v>
      </c>
      <c r="L73" s="88">
        <v>0</v>
      </c>
      <c r="M73" s="116">
        <v>6.99</v>
      </c>
      <c r="N73" s="115">
        <v>0</v>
      </c>
      <c r="O73" s="88">
        <v>0</v>
      </c>
      <c r="P73" s="88">
        <v>-104</v>
      </c>
      <c r="Q73" s="88">
        <v>0</v>
      </c>
      <c r="R73" s="88">
        <v>0</v>
      </c>
      <c r="S73" s="116">
        <v>0</v>
      </c>
      <c r="U73" s="115">
        <v>-104</v>
      </c>
      <c r="V73" s="116">
        <v>75</v>
      </c>
      <c r="W73">
        <v>0</v>
      </c>
      <c r="X73">
        <v>68.010000000000005</v>
      </c>
      <c r="Y73">
        <v>6.99</v>
      </c>
      <c r="Z73">
        <v>-104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68</v>
      </c>
      <c r="L74" s="88">
        <v>0</v>
      </c>
      <c r="M74" s="116">
        <v>9.7200000000000006</v>
      </c>
      <c r="N74" s="115">
        <v>0</v>
      </c>
      <c r="O74" s="88">
        <v>0</v>
      </c>
      <c r="P74" s="88">
        <v>-117</v>
      </c>
      <c r="Q74" s="88">
        <v>0</v>
      </c>
      <c r="R74" s="88">
        <v>0</v>
      </c>
      <c r="S74" s="116">
        <v>0</v>
      </c>
      <c r="U74" s="115">
        <v>-117</v>
      </c>
      <c r="V74" s="116">
        <v>77.72</v>
      </c>
      <c r="W74">
        <v>0</v>
      </c>
      <c r="X74">
        <v>68</v>
      </c>
      <c r="Y74">
        <v>9.7200000000000006</v>
      </c>
      <c r="Z74">
        <v>-117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68.010000000000005</v>
      </c>
      <c r="L75" s="88">
        <v>0</v>
      </c>
      <c r="M75" s="116">
        <v>9.1300000000000008</v>
      </c>
      <c r="N75" s="115">
        <v>0</v>
      </c>
      <c r="O75" s="88">
        <v>0</v>
      </c>
      <c r="P75" s="88">
        <v>-159</v>
      </c>
      <c r="Q75" s="88">
        <v>0</v>
      </c>
      <c r="R75" s="88">
        <v>0</v>
      </c>
      <c r="S75" s="116">
        <v>0</v>
      </c>
      <c r="U75" s="115">
        <v>-159</v>
      </c>
      <c r="V75" s="116">
        <v>77.14</v>
      </c>
      <c r="W75">
        <v>0</v>
      </c>
      <c r="X75">
        <v>68.010000000000005</v>
      </c>
      <c r="Y75">
        <v>9.1300000000000008</v>
      </c>
      <c r="Z75">
        <v>-159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68.010000000000005</v>
      </c>
      <c r="L76" s="88">
        <v>0</v>
      </c>
      <c r="M76" s="116">
        <v>7.38</v>
      </c>
      <c r="N76" s="115">
        <v>0</v>
      </c>
      <c r="O76" s="88">
        <v>0</v>
      </c>
      <c r="P76" s="88">
        <v>-178</v>
      </c>
      <c r="Q76" s="88">
        <v>0</v>
      </c>
      <c r="R76" s="88">
        <v>0</v>
      </c>
      <c r="S76" s="116">
        <v>0</v>
      </c>
      <c r="U76" s="115">
        <v>-178</v>
      </c>
      <c r="V76" s="116">
        <v>75.39</v>
      </c>
      <c r="W76">
        <v>0</v>
      </c>
      <c r="X76">
        <v>68.010000000000005</v>
      </c>
      <c r="Y76">
        <v>7.38</v>
      </c>
      <c r="Z76">
        <v>-178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95.21</v>
      </c>
      <c r="L77" s="88">
        <v>0</v>
      </c>
      <c r="M77" s="116">
        <v>6.41</v>
      </c>
      <c r="N77" s="115">
        <v>0</v>
      </c>
      <c r="O77" s="88">
        <v>0</v>
      </c>
      <c r="P77" s="88">
        <v>-169</v>
      </c>
      <c r="Q77" s="88">
        <v>0</v>
      </c>
      <c r="R77" s="88">
        <v>0</v>
      </c>
      <c r="S77" s="116">
        <v>0</v>
      </c>
      <c r="U77" s="115">
        <v>-169</v>
      </c>
      <c r="V77" s="116">
        <v>101.62</v>
      </c>
      <c r="W77">
        <v>0</v>
      </c>
      <c r="X77">
        <v>95.21</v>
      </c>
      <c r="Y77">
        <v>6.41</v>
      </c>
      <c r="Z77">
        <v>-169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68.010000000000005</v>
      </c>
      <c r="L78" s="88">
        <v>0</v>
      </c>
      <c r="M78" s="116">
        <v>0</v>
      </c>
      <c r="N78" s="115">
        <v>0</v>
      </c>
      <c r="O78" s="88">
        <v>0</v>
      </c>
      <c r="P78" s="88">
        <v>-174</v>
      </c>
      <c r="Q78" s="88">
        <v>0</v>
      </c>
      <c r="R78" s="88">
        <v>0</v>
      </c>
      <c r="S78" s="116">
        <v>0</v>
      </c>
      <c r="U78" s="115">
        <v>-174</v>
      </c>
      <c r="V78" s="116">
        <v>68</v>
      </c>
      <c r="W78">
        <v>0</v>
      </c>
      <c r="X78">
        <v>68.010000000000005</v>
      </c>
      <c r="Y78">
        <v>0</v>
      </c>
      <c r="Z78">
        <v>-174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63.15</v>
      </c>
      <c r="L79" s="88">
        <v>0</v>
      </c>
      <c r="M79" s="116">
        <v>4.76</v>
      </c>
      <c r="N79" s="115">
        <v>0</v>
      </c>
      <c r="O79" s="88">
        <v>0</v>
      </c>
      <c r="P79" s="88">
        <v>-275</v>
      </c>
      <c r="Q79" s="88">
        <v>0</v>
      </c>
      <c r="R79" s="88">
        <v>0</v>
      </c>
      <c r="S79" s="116">
        <v>0</v>
      </c>
      <c r="U79" s="115">
        <v>-275</v>
      </c>
      <c r="V79" s="116">
        <v>67.91</v>
      </c>
      <c r="W79">
        <v>0</v>
      </c>
      <c r="X79">
        <v>63.15</v>
      </c>
      <c r="Y79">
        <v>4.76</v>
      </c>
      <c r="Z79">
        <v>-275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58.29</v>
      </c>
      <c r="L80" s="88">
        <v>0</v>
      </c>
      <c r="M80" s="116">
        <v>7.67</v>
      </c>
      <c r="N80" s="115">
        <v>0</v>
      </c>
      <c r="O80" s="88">
        <v>0</v>
      </c>
      <c r="P80" s="88">
        <v>-267</v>
      </c>
      <c r="Q80" s="88">
        <v>0</v>
      </c>
      <c r="R80" s="88">
        <v>0</v>
      </c>
      <c r="S80" s="116">
        <v>0</v>
      </c>
      <c r="U80" s="115">
        <v>-267</v>
      </c>
      <c r="V80" s="116">
        <v>65.959999999999994</v>
      </c>
      <c r="W80">
        <v>0</v>
      </c>
      <c r="X80">
        <v>58.29</v>
      </c>
      <c r="Y80">
        <v>7.67</v>
      </c>
      <c r="Z80">
        <v>-267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92.29</v>
      </c>
      <c r="L81" s="88">
        <v>0</v>
      </c>
      <c r="M81" s="116">
        <v>9.7200000000000006</v>
      </c>
      <c r="N81" s="115">
        <v>0</v>
      </c>
      <c r="O81" s="88">
        <v>0</v>
      </c>
      <c r="P81" s="88">
        <v>-269</v>
      </c>
      <c r="Q81" s="88">
        <v>0</v>
      </c>
      <c r="R81" s="88">
        <v>0</v>
      </c>
      <c r="S81" s="116">
        <v>0</v>
      </c>
      <c r="U81" s="115">
        <v>-269</v>
      </c>
      <c r="V81" s="116">
        <v>102.01</v>
      </c>
      <c r="W81">
        <v>0</v>
      </c>
      <c r="X81">
        <v>92.29</v>
      </c>
      <c r="Y81">
        <v>9.7200000000000006</v>
      </c>
      <c r="Z81">
        <v>-269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48.58</v>
      </c>
      <c r="L82" s="88">
        <v>0</v>
      </c>
      <c r="M82" s="116">
        <v>9.0299999999999994</v>
      </c>
      <c r="N82" s="115">
        <v>0</v>
      </c>
      <c r="O82" s="88">
        <v>0</v>
      </c>
      <c r="P82" s="88">
        <v>-275</v>
      </c>
      <c r="Q82" s="88">
        <v>0</v>
      </c>
      <c r="R82" s="88">
        <v>0</v>
      </c>
      <c r="S82" s="116">
        <v>0</v>
      </c>
      <c r="U82" s="115">
        <v>-275</v>
      </c>
      <c r="V82" s="116">
        <v>57.61</v>
      </c>
      <c r="W82">
        <v>0</v>
      </c>
      <c r="X82">
        <v>48.58</v>
      </c>
      <c r="Y82">
        <v>9.0299999999999994</v>
      </c>
      <c r="Z82">
        <v>-275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9.7200000000000006</v>
      </c>
      <c r="N83" s="115">
        <v>0</v>
      </c>
      <c r="O83" s="88">
        <v>0</v>
      </c>
      <c r="P83" s="88">
        <v>-293</v>
      </c>
      <c r="Q83" s="88">
        <v>0</v>
      </c>
      <c r="R83" s="88">
        <v>0</v>
      </c>
      <c r="S83" s="116">
        <v>0</v>
      </c>
      <c r="U83" s="115">
        <v>-293</v>
      </c>
      <c r="V83" s="116">
        <v>9.7200000000000006</v>
      </c>
      <c r="W83">
        <v>0</v>
      </c>
      <c r="X83">
        <v>0</v>
      </c>
      <c r="Y83">
        <v>9.7200000000000006</v>
      </c>
      <c r="Z83">
        <v>-293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9.7200000000000006</v>
      </c>
      <c r="N84" s="115">
        <v>0</v>
      </c>
      <c r="O84" s="88">
        <v>0</v>
      </c>
      <c r="P84" s="88">
        <v>-312</v>
      </c>
      <c r="Q84" s="88">
        <v>0</v>
      </c>
      <c r="R84" s="88">
        <v>0</v>
      </c>
      <c r="S84" s="116">
        <v>0</v>
      </c>
      <c r="U84" s="115">
        <v>-312</v>
      </c>
      <c r="V84" s="116">
        <v>9.7200000000000006</v>
      </c>
      <c r="W84">
        <v>0</v>
      </c>
      <c r="X84">
        <v>0</v>
      </c>
      <c r="Y84">
        <v>9.7200000000000006</v>
      </c>
      <c r="Z84">
        <v>-312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2.4300000000000002</v>
      </c>
      <c r="N85" s="115">
        <v>0</v>
      </c>
      <c r="O85" s="88">
        <v>0</v>
      </c>
      <c r="P85" s="88">
        <v>-257</v>
      </c>
      <c r="Q85" s="88">
        <v>0</v>
      </c>
      <c r="R85" s="88">
        <v>0</v>
      </c>
      <c r="S85" s="116">
        <v>0</v>
      </c>
      <c r="U85" s="115">
        <v>-257</v>
      </c>
      <c r="V85" s="116">
        <v>2.4300000000000002</v>
      </c>
      <c r="W85">
        <v>0</v>
      </c>
      <c r="X85">
        <v>0</v>
      </c>
      <c r="Y85">
        <v>2.4300000000000002</v>
      </c>
      <c r="Z85">
        <v>-257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34</v>
      </c>
      <c r="L86" s="88">
        <v>0</v>
      </c>
      <c r="M86" s="116">
        <v>8.94</v>
      </c>
      <c r="N86" s="115">
        <v>0</v>
      </c>
      <c r="O86" s="88">
        <v>0</v>
      </c>
      <c r="P86" s="88">
        <v>-244</v>
      </c>
      <c r="Q86" s="88">
        <v>0</v>
      </c>
      <c r="R86" s="88">
        <v>0</v>
      </c>
      <c r="S86" s="116">
        <v>0</v>
      </c>
      <c r="U86" s="115">
        <v>-244</v>
      </c>
      <c r="V86" s="116">
        <v>42.94</v>
      </c>
      <c r="W86">
        <v>0</v>
      </c>
      <c r="X86">
        <v>34</v>
      </c>
      <c r="Y86">
        <v>8.94</v>
      </c>
      <c r="Z86">
        <v>-244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5.73</v>
      </c>
      <c r="N87" s="115">
        <v>0</v>
      </c>
      <c r="O87" s="88">
        <v>0</v>
      </c>
      <c r="P87" s="88">
        <v>-235</v>
      </c>
      <c r="Q87" s="88">
        <v>0</v>
      </c>
      <c r="R87" s="88">
        <v>0</v>
      </c>
      <c r="S87" s="116">
        <v>0</v>
      </c>
      <c r="U87" s="115">
        <v>-235</v>
      </c>
      <c r="V87" s="116">
        <v>5.73</v>
      </c>
      <c r="W87">
        <v>0</v>
      </c>
      <c r="X87">
        <v>0</v>
      </c>
      <c r="Y87">
        <v>5.73</v>
      </c>
      <c r="Z87">
        <v>-235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9.7200000000000006</v>
      </c>
      <c r="N88" s="115">
        <v>0</v>
      </c>
      <c r="O88" s="88">
        <v>0</v>
      </c>
      <c r="P88" s="88">
        <v>-230</v>
      </c>
      <c r="Q88" s="88">
        <v>0</v>
      </c>
      <c r="R88" s="88">
        <v>0</v>
      </c>
      <c r="S88" s="116">
        <v>0</v>
      </c>
      <c r="U88" s="115">
        <v>-230</v>
      </c>
      <c r="V88" s="116">
        <v>9.7200000000000006</v>
      </c>
      <c r="W88">
        <v>0</v>
      </c>
      <c r="X88">
        <v>0</v>
      </c>
      <c r="Y88">
        <v>9.7200000000000006</v>
      </c>
      <c r="Z88">
        <v>-230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7.87</v>
      </c>
      <c r="N89" s="115">
        <v>0</v>
      </c>
      <c r="O89" s="88">
        <v>0</v>
      </c>
      <c r="P89" s="88">
        <v>-214</v>
      </c>
      <c r="Q89" s="88">
        <v>0</v>
      </c>
      <c r="R89" s="88">
        <v>0</v>
      </c>
      <c r="S89" s="116">
        <v>0</v>
      </c>
      <c r="U89" s="115">
        <v>-214</v>
      </c>
      <c r="V89" s="116">
        <v>7.87</v>
      </c>
      <c r="W89">
        <v>0</v>
      </c>
      <c r="X89">
        <v>0</v>
      </c>
      <c r="Y89">
        <v>7.87</v>
      </c>
      <c r="Z89">
        <v>-214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6.02</v>
      </c>
      <c r="N90" s="115">
        <v>0</v>
      </c>
      <c r="O90" s="88">
        <v>0</v>
      </c>
      <c r="P90" s="88">
        <v>-176</v>
      </c>
      <c r="Q90" s="88">
        <v>0</v>
      </c>
      <c r="R90" s="88">
        <v>0</v>
      </c>
      <c r="S90" s="116">
        <v>0</v>
      </c>
      <c r="U90" s="115">
        <v>-176</v>
      </c>
      <c r="V90" s="116">
        <v>6.02</v>
      </c>
      <c r="W90">
        <v>0</v>
      </c>
      <c r="X90">
        <v>0</v>
      </c>
      <c r="Y90">
        <v>6.02</v>
      </c>
      <c r="Z90">
        <v>-176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24.29</v>
      </c>
      <c r="L91" s="88">
        <v>0</v>
      </c>
      <c r="M91" s="116">
        <v>6.31</v>
      </c>
      <c r="N91" s="115">
        <v>0</v>
      </c>
      <c r="O91" s="88">
        <v>0</v>
      </c>
      <c r="P91" s="88">
        <v>-176</v>
      </c>
      <c r="Q91" s="88">
        <v>0</v>
      </c>
      <c r="R91" s="88">
        <v>0</v>
      </c>
      <c r="S91" s="116">
        <v>0</v>
      </c>
      <c r="U91" s="115">
        <v>-176</v>
      </c>
      <c r="V91" s="116">
        <v>30.6</v>
      </c>
      <c r="W91">
        <v>0</v>
      </c>
      <c r="X91">
        <v>24.29</v>
      </c>
      <c r="Y91">
        <v>6.31</v>
      </c>
      <c r="Z91">
        <v>-176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-138.99</v>
      </c>
      <c r="Q92" s="88">
        <v>0</v>
      </c>
      <c r="R92" s="88">
        <v>0</v>
      </c>
      <c r="S92" s="116">
        <v>0</v>
      </c>
      <c r="U92" s="115">
        <v>-138.99</v>
      </c>
      <c r="V92" s="116">
        <v>0</v>
      </c>
      <c r="W92">
        <v>0</v>
      </c>
      <c r="X92">
        <v>0</v>
      </c>
      <c r="Y92">
        <v>0</v>
      </c>
      <c r="Z92">
        <v>-138.99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5.63</v>
      </c>
      <c r="N93" s="115">
        <v>0</v>
      </c>
      <c r="O93" s="88">
        <v>0</v>
      </c>
      <c r="P93" s="88">
        <v>-89</v>
      </c>
      <c r="Q93" s="88">
        <v>0</v>
      </c>
      <c r="R93" s="88">
        <v>0</v>
      </c>
      <c r="S93" s="116">
        <v>0</v>
      </c>
      <c r="U93" s="115">
        <v>-89</v>
      </c>
      <c r="V93" s="116">
        <v>5.63</v>
      </c>
      <c r="W93">
        <v>0</v>
      </c>
      <c r="X93">
        <v>0</v>
      </c>
      <c r="Y93">
        <v>5.63</v>
      </c>
      <c r="Z93">
        <v>-89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6.9</v>
      </c>
      <c r="N94" s="115">
        <v>0</v>
      </c>
      <c r="O94" s="88">
        <v>0</v>
      </c>
      <c r="P94" s="88">
        <v>-47</v>
      </c>
      <c r="Q94" s="88">
        <v>0</v>
      </c>
      <c r="R94" s="88">
        <v>0</v>
      </c>
      <c r="S94" s="116">
        <v>0</v>
      </c>
      <c r="U94" s="115">
        <v>-47</v>
      </c>
      <c r="V94" s="116">
        <v>6.9</v>
      </c>
      <c r="W94">
        <v>0</v>
      </c>
      <c r="X94">
        <v>0</v>
      </c>
      <c r="Y94">
        <v>6.9</v>
      </c>
      <c r="Z94">
        <v>-47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7.87</v>
      </c>
      <c r="N95" s="115">
        <v>0</v>
      </c>
      <c r="O95" s="88">
        <v>0</v>
      </c>
      <c r="P95" s="88">
        <v>-8</v>
      </c>
      <c r="Q95" s="88">
        <v>0</v>
      </c>
      <c r="R95" s="88">
        <v>0</v>
      </c>
      <c r="S95" s="116">
        <v>0</v>
      </c>
      <c r="U95" s="115">
        <v>-8</v>
      </c>
      <c r="V95" s="116">
        <v>7.87</v>
      </c>
      <c r="W95">
        <v>0</v>
      </c>
      <c r="X95">
        <v>0</v>
      </c>
      <c r="Y95">
        <v>7.87</v>
      </c>
      <c r="Z95">
        <v>-8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11.66</v>
      </c>
      <c r="L96" s="88">
        <v>0</v>
      </c>
      <c r="M96" s="116">
        <v>5.05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16.71</v>
      </c>
      <c r="W96">
        <v>0</v>
      </c>
      <c r="X96">
        <v>11.66</v>
      </c>
      <c r="Y96">
        <v>5.05</v>
      </c>
      <c r="Z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1.75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1.75</v>
      </c>
      <c r="W97">
        <v>0</v>
      </c>
      <c r="X97">
        <v>0</v>
      </c>
      <c r="Y97">
        <v>1.75</v>
      </c>
      <c r="Z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1.36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1.36</v>
      </c>
      <c r="W98">
        <v>0</v>
      </c>
      <c r="X98">
        <v>0</v>
      </c>
      <c r="Y98">
        <v>1.36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0.354605</v>
      </c>
      <c r="L99" s="111">
        <f t="shared" si="1"/>
        <v>0</v>
      </c>
      <c r="M99" s="111">
        <f t="shared" si="1"/>
        <v>0.14070750000000007</v>
      </c>
      <c r="N99" s="110">
        <f t="shared" si="1"/>
        <v>0</v>
      </c>
      <c r="O99" s="111">
        <f t="shared" si="1"/>
        <v>-0.65325</v>
      </c>
      <c r="P99" s="111">
        <f t="shared" si="1"/>
        <v>-5.4334775000000013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-6.0867275000000012</v>
      </c>
      <c r="V99" s="112">
        <f t="shared" si="1"/>
        <v>0.49530500000000005</v>
      </c>
      <c r="W99">
        <f t="shared" si="1"/>
        <v>-0.65325</v>
      </c>
      <c r="X99">
        <f t="shared" si="1"/>
        <v>0.354605</v>
      </c>
      <c r="Y99">
        <f t="shared" si="1"/>
        <v>0.14070750000000007</v>
      </c>
      <c r="Z99">
        <f t="shared" si="1"/>
        <v>-5.4334775000000013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0" ht="15" customHeight="1">
      <c r="A1" s="211" t="s">
        <v>229</v>
      </c>
      <c r="B1" s="211"/>
      <c r="C1" s="211"/>
      <c r="D1" s="211"/>
      <c r="E1" s="109"/>
      <c r="F1" s="109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W1" t="s">
        <v>471</v>
      </c>
      <c r="X1" t="s">
        <v>472</v>
      </c>
      <c r="Y1" t="s">
        <v>473</v>
      </c>
      <c r="Z1" t="s">
        <v>474</v>
      </c>
      <c r="AA1" t="s">
        <v>475</v>
      </c>
      <c r="AB1" t="s">
        <v>475</v>
      </c>
      <c r="AC1" t="s">
        <v>476</v>
      </c>
      <c r="AD1" t="s">
        <v>477</v>
      </c>
      <c r="AE1" t="s">
        <v>471</v>
      </c>
      <c r="AF1" t="s">
        <v>471</v>
      </c>
      <c r="AG1" t="s">
        <v>478</v>
      </c>
      <c r="AH1" t="s">
        <v>479</v>
      </c>
      <c r="AI1" t="s">
        <v>150</v>
      </c>
      <c r="AJ1" t="s">
        <v>150</v>
      </c>
      <c r="AK1" t="s">
        <v>482</v>
      </c>
      <c r="AL1" t="s">
        <v>482</v>
      </c>
      <c r="AM1" t="s">
        <v>483</v>
      </c>
      <c r="AN1" t="s">
        <v>483</v>
      </c>
    </row>
    <row r="2" spans="1:40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44656</v>
      </c>
      <c r="W2" s="30" t="s">
        <v>149</v>
      </c>
      <c r="X2" t="s">
        <v>149</v>
      </c>
      <c r="Y2" t="s">
        <v>149</v>
      </c>
      <c r="Z2" t="s">
        <v>149</v>
      </c>
      <c r="AA2" t="s">
        <v>246</v>
      </c>
      <c r="AB2" t="s">
        <v>246</v>
      </c>
      <c r="AC2" t="s">
        <v>390</v>
      </c>
      <c r="AD2" t="s">
        <v>405</v>
      </c>
      <c r="AE2" t="s">
        <v>152</v>
      </c>
      <c r="AF2" t="s">
        <v>152</v>
      </c>
      <c r="AG2" t="s">
        <v>152</v>
      </c>
      <c r="AH2" t="s">
        <v>153</v>
      </c>
      <c r="AI2" t="s">
        <v>480</v>
      </c>
      <c r="AJ2" t="s">
        <v>481</v>
      </c>
      <c r="AK2" t="s">
        <v>149</v>
      </c>
      <c r="AL2" t="s">
        <v>150</v>
      </c>
      <c r="AM2" t="s">
        <v>152</v>
      </c>
      <c r="AN2" t="s">
        <v>152</v>
      </c>
    </row>
    <row r="3" spans="1:40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143.74</v>
      </c>
      <c r="I3" s="95">
        <v>0</v>
      </c>
      <c r="J3" s="95">
        <v>5.58</v>
      </c>
      <c r="K3" s="95">
        <v>27.2</v>
      </c>
      <c r="L3" s="95">
        <v>3.89</v>
      </c>
      <c r="M3" s="114">
        <v>0</v>
      </c>
      <c r="N3" s="113">
        <v>0</v>
      </c>
      <c r="O3" s="95">
        <v>85</v>
      </c>
      <c r="P3" s="95">
        <v>0</v>
      </c>
      <c r="Q3" s="95">
        <v>0</v>
      </c>
      <c r="R3" s="95">
        <v>0</v>
      </c>
      <c r="S3" s="114">
        <v>0</v>
      </c>
      <c r="W3">
        <v>25.16</v>
      </c>
      <c r="X3">
        <v>0</v>
      </c>
      <c r="Y3">
        <v>94.49</v>
      </c>
      <c r="Z3">
        <v>0</v>
      </c>
      <c r="AA3">
        <v>23.51</v>
      </c>
      <c r="AB3">
        <v>0</v>
      </c>
      <c r="AC3">
        <v>0.57999999999999996</v>
      </c>
      <c r="AD3">
        <v>3.89</v>
      </c>
      <c r="AE3">
        <v>0</v>
      </c>
      <c r="AF3">
        <v>19.43</v>
      </c>
      <c r="AG3">
        <v>7.77</v>
      </c>
      <c r="AH3">
        <v>5.58</v>
      </c>
      <c r="AI3">
        <v>20</v>
      </c>
      <c r="AJ3">
        <v>65</v>
      </c>
      <c r="AK3">
        <v>0</v>
      </c>
      <c r="AL3">
        <v>0</v>
      </c>
      <c r="AM3">
        <v>0</v>
      </c>
      <c r="AN3">
        <v>0</v>
      </c>
    </row>
    <row r="4" spans="1:40">
      <c r="A4" t="s">
        <v>240</v>
      </c>
      <c r="B4" t="s">
        <v>232</v>
      </c>
      <c r="C4" t="s">
        <v>234</v>
      </c>
      <c r="G4" t="s">
        <v>46</v>
      </c>
      <c r="H4" s="115">
        <v>143.74</v>
      </c>
      <c r="I4" s="88">
        <v>0</v>
      </c>
      <c r="J4" s="88">
        <v>5.58</v>
      </c>
      <c r="K4" s="88">
        <v>27.2</v>
      </c>
      <c r="L4" s="88">
        <v>3.89</v>
      </c>
      <c r="M4" s="116">
        <v>0</v>
      </c>
      <c r="N4" s="115">
        <v>0</v>
      </c>
      <c r="O4" s="88">
        <v>85</v>
      </c>
      <c r="P4" s="88">
        <v>0</v>
      </c>
      <c r="Q4" s="88">
        <v>0</v>
      </c>
      <c r="R4" s="88">
        <v>0</v>
      </c>
      <c r="S4" s="116">
        <v>0</v>
      </c>
      <c r="W4">
        <v>25.16</v>
      </c>
      <c r="X4">
        <v>0</v>
      </c>
      <c r="Y4">
        <v>94.49</v>
      </c>
      <c r="Z4">
        <v>0</v>
      </c>
      <c r="AA4">
        <v>23.51</v>
      </c>
      <c r="AB4">
        <v>0</v>
      </c>
      <c r="AC4">
        <v>0.57999999999999996</v>
      </c>
      <c r="AD4">
        <v>3.89</v>
      </c>
      <c r="AE4">
        <v>0</v>
      </c>
      <c r="AF4">
        <v>19.43</v>
      </c>
      <c r="AG4">
        <v>7.77</v>
      </c>
      <c r="AH4">
        <v>5.58</v>
      </c>
      <c r="AI4">
        <v>20</v>
      </c>
      <c r="AJ4">
        <v>65</v>
      </c>
      <c r="AK4">
        <v>0</v>
      </c>
      <c r="AL4">
        <v>0</v>
      </c>
      <c r="AM4">
        <v>0</v>
      </c>
      <c r="AN4">
        <v>0</v>
      </c>
    </row>
    <row r="5" spans="1:40">
      <c r="A5" t="s">
        <v>241</v>
      </c>
      <c r="B5" t="s">
        <v>233</v>
      </c>
      <c r="C5" t="s">
        <v>235</v>
      </c>
      <c r="G5" t="s">
        <v>47</v>
      </c>
      <c r="H5" s="115">
        <v>143.74</v>
      </c>
      <c r="I5" s="88">
        <v>0</v>
      </c>
      <c r="J5" s="88">
        <v>5.58</v>
      </c>
      <c r="K5" s="88">
        <v>27.2</v>
      </c>
      <c r="L5" s="88">
        <v>3.89</v>
      </c>
      <c r="M5" s="116">
        <v>0</v>
      </c>
      <c r="N5" s="115">
        <v>0</v>
      </c>
      <c r="O5" s="88">
        <v>85</v>
      </c>
      <c r="P5" s="88">
        <v>0</v>
      </c>
      <c r="Q5" s="88">
        <v>0</v>
      </c>
      <c r="R5" s="88">
        <v>0</v>
      </c>
      <c r="S5" s="116">
        <v>0</v>
      </c>
      <c r="W5">
        <v>25.16</v>
      </c>
      <c r="X5">
        <v>0</v>
      </c>
      <c r="Y5">
        <v>94.49</v>
      </c>
      <c r="Z5">
        <v>0</v>
      </c>
      <c r="AA5">
        <v>23.51</v>
      </c>
      <c r="AB5">
        <v>0</v>
      </c>
      <c r="AC5">
        <v>0.57999999999999996</v>
      </c>
      <c r="AD5">
        <v>3.89</v>
      </c>
      <c r="AE5">
        <v>0</v>
      </c>
      <c r="AF5">
        <v>19.43</v>
      </c>
      <c r="AG5">
        <v>7.77</v>
      </c>
      <c r="AH5">
        <v>5.58</v>
      </c>
      <c r="AI5">
        <v>20</v>
      </c>
      <c r="AJ5">
        <v>65</v>
      </c>
      <c r="AK5">
        <v>0</v>
      </c>
      <c r="AL5">
        <v>0</v>
      </c>
      <c r="AM5">
        <v>0</v>
      </c>
      <c r="AN5">
        <v>0</v>
      </c>
    </row>
    <row r="6" spans="1:40">
      <c r="A6" t="s">
        <v>242</v>
      </c>
      <c r="B6" t="s">
        <v>264</v>
      </c>
      <c r="C6" t="s">
        <v>236</v>
      </c>
      <c r="G6" t="s">
        <v>48</v>
      </c>
      <c r="H6" s="115">
        <v>143.74</v>
      </c>
      <c r="I6" s="88">
        <v>0</v>
      </c>
      <c r="J6" s="88">
        <v>5.58</v>
      </c>
      <c r="K6" s="88">
        <v>27.2</v>
      </c>
      <c r="L6" s="88">
        <v>3.89</v>
      </c>
      <c r="M6" s="116">
        <v>0</v>
      </c>
      <c r="N6" s="115">
        <v>0</v>
      </c>
      <c r="O6" s="88">
        <v>85</v>
      </c>
      <c r="P6" s="88">
        <v>0</v>
      </c>
      <c r="Q6" s="88">
        <v>0</v>
      </c>
      <c r="R6" s="88">
        <v>0</v>
      </c>
      <c r="S6" s="116">
        <v>0</v>
      </c>
      <c r="W6">
        <v>25.16</v>
      </c>
      <c r="X6">
        <v>0</v>
      </c>
      <c r="Y6">
        <v>94.49</v>
      </c>
      <c r="Z6">
        <v>0</v>
      </c>
      <c r="AA6">
        <v>23.51</v>
      </c>
      <c r="AB6">
        <v>0</v>
      </c>
      <c r="AC6">
        <v>0.57999999999999996</v>
      </c>
      <c r="AD6">
        <v>3.89</v>
      </c>
      <c r="AE6">
        <v>0</v>
      </c>
      <c r="AF6">
        <v>19.43</v>
      </c>
      <c r="AG6">
        <v>7.77</v>
      </c>
      <c r="AH6">
        <v>5.58</v>
      </c>
      <c r="AI6">
        <v>20</v>
      </c>
      <c r="AJ6">
        <v>65</v>
      </c>
      <c r="AK6">
        <v>0</v>
      </c>
      <c r="AL6">
        <v>0</v>
      </c>
      <c r="AM6">
        <v>0</v>
      </c>
      <c r="AN6">
        <v>0</v>
      </c>
    </row>
    <row r="7" spans="1:40">
      <c r="A7" t="s">
        <v>243</v>
      </c>
      <c r="B7" t="s">
        <v>299</v>
      </c>
      <c r="C7" t="s">
        <v>265</v>
      </c>
      <c r="G7" t="s">
        <v>49</v>
      </c>
      <c r="H7" s="115">
        <v>143.74</v>
      </c>
      <c r="I7" s="88">
        <v>0</v>
      </c>
      <c r="J7" s="88">
        <v>5.58</v>
      </c>
      <c r="K7" s="88">
        <v>17.490000000000002</v>
      </c>
      <c r="L7" s="88">
        <v>3.89</v>
      </c>
      <c r="M7" s="116">
        <v>0</v>
      </c>
      <c r="N7" s="115">
        <v>0</v>
      </c>
      <c r="O7" s="88">
        <v>85</v>
      </c>
      <c r="P7" s="88">
        <v>0</v>
      </c>
      <c r="Q7" s="88">
        <v>0</v>
      </c>
      <c r="R7" s="88">
        <v>0</v>
      </c>
      <c r="S7" s="116">
        <v>0</v>
      </c>
      <c r="W7">
        <v>25.16</v>
      </c>
      <c r="X7">
        <v>0</v>
      </c>
      <c r="Y7">
        <v>94.49</v>
      </c>
      <c r="Z7">
        <v>0</v>
      </c>
      <c r="AA7">
        <v>23.51</v>
      </c>
      <c r="AB7">
        <v>0</v>
      </c>
      <c r="AC7">
        <v>0.57999999999999996</v>
      </c>
      <c r="AD7">
        <v>3.89</v>
      </c>
      <c r="AE7">
        <v>0</v>
      </c>
      <c r="AF7">
        <v>9.7200000000000006</v>
      </c>
      <c r="AG7">
        <v>7.77</v>
      </c>
      <c r="AH7">
        <v>5.58</v>
      </c>
      <c r="AI7">
        <v>20</v>
      </c>
      <c r="AJ7">
        <v>65</v>
      </c>
      <c r="AK7">
        <v>0</v>
      </c>
      <c r="AL7">
        <v>0</v>
      </c>
      <c r="AM7">
        <v>0</v>
      </c>
      <c r="AN7">
        <v>0</v>
      </c>
    </row>
    <row r="8" spans="1:40">
      <c r="A8" t="s">
        <v>244</v>
      </c>
      <c r="B8" t="s">
        <v>341</v>
      </c>
      <c r="C8" t="s">
        <v>237</v>
      </c>
      <c r="G8" t="s">
        <v>50</v>
      </c>
      <c r="H8" s="115">
        <v>143.74</v>
      </c>
      <c r="I8" s="88">
        <v>0</v>
      </c>
      <c r="J8" s="88">
        <v>5.58</v>
      </c>
      <c r="K8" s="88">
        <v>17.490000000000002</v>
      </c>
      <c r="L8" s="88">
        <v>3.89</v>
      </c>
      <c r="M8" s="116">
        <v>0</v>
      </c>
      <c r="N8" s="115">
        <v>0</v>
      </c>
      <c r="O8" s="88">
        <v>85</v>
      </c>
      <c r="P8" s="88">
        <v>0</v>
      </c>
      <c r="Q8" s="88">
        <v>0</v>
      </c>
      <c r="R8" s="88">
        <v>0</v>
      </c>
      <c r="S8" s="116">
        <v>0</v>
      </c>
      <c r="W8">
        <v>25.16</v>
      </c>
      <c r="X8">
        <v>0</v>
      </c>
      <c r="Y8">
        <v>94.49</v>
      </c>
      <c r="Z8">
        <v>0</v>
      </c>
      <c r="AA8">
        <v>23.51</v>
      </c>
      <c r="AB8">
        <v>0</v>
      </c>
      <c r="AC8">
        <v>0.57999999999999996</v>
      </c>
      <c r="AD8">
        <v>3.89</v>
      </c>
      <c r="AE8">
        <v>0</v>
      </c>
      <c r="AF8">
        <v>9.7200000000000006</v>
      </c>
      <c r="AG8">
        <v>7.77</v>
      </c>
      <c r="AH8">
        <v>5.58</v>
      </c>
      <c r="AI8">
        <v>20</v>
      </c>
      <c r="AJ8">
        <v>65</v>
      </c>
      <c r="AK8">
        <v>0</v>
      </c>
      <c r="AL8">
        <v>0</v>
      </c>
      <c r="AM8">
        <v>0</v>
      </c>
      <c r="AN8">
        <v>0</v>
      </c>
    </row>
    <row r="9" spans="1:40">
      <c r="A9" t="s">
        <v>245</v>
      </c>
      <c r="B9" t="s">
        <v>361</v>
      </c>
      <c r="C9" t="s">
        <v>238</v>
      </c>
      <c r="G9" t="s">
        <v>51</v>
      </c>
      <c r="H9" s="115">
        <v>143.74</v>
      </c>
      <c r="I9" s="88">
        <v>0</v>
      </c>
      <c r="J9" s="88">
        <v>5.58</v>
      </c>
      <c r="K9" s="88">
        <v>17.490000000000002</v>
      </c>
      <c r="L9" s="88">
        <v>3.89</v>
      </c>
      <c r="M9" s="116">
        <v>0</v>
      </c>
      <c r="N9" s="115">
        <v>0</v>
      </c>
      <c r="O9" s="88">
        <v>85</v>
      </c>
      <c r="P9" s="88">
        <v>0</v>
      </c>
      <c r="Q9" s="88">
        <v>0</v>
      </c>
      <c r="R9" s="88">
        <v>0</v>
      </c>
      <c r="S9" s="116">
        <v>0</v>
      </c>
      <c r="W9">
        <v>25.16</v>
      </c>
      <c r="X9">
        <v>0</v>
      </c>
      <c r="Y9">
        <v>94.49</v>
      </c>
      <c r="Z9">
        <v>0</v>
      </c>
      <c r="AA9">
        <v>23.51</v>
      </c>
      <c r="AB9">
        <v>0</v>
      </c>
      <c r="AC9">
        <v>0.57999999999999996</v>
      </c>
      <c r="AD9">
        <v>3.89</v>
      </c>
      <c r="AE9">
        <v>0</v>
      </c>
      <c r="AF9">
        <v>9.7200000000000006</v>
      </c>
      <c r="AG9">
        <v>7.77</v>
      </c>
      <c r="AH9">
        <v>5.58</v>
      </c>
      <c r="AI9">
        <v>20</v>
      </c>
      <c r="AJ9">
        <v>65</v>
      </c>
      <c r="AK9">
        <v>0</v>
      </c>
      <c r="AL9">
        <v>0</v>
      </c>
      <c r="AM9">
        <v>0</v>
      </c>
      <c r="AN9">
        <v>0</v>
      </c>
    </row>
    <row r="10" spans="1:40">
      <c r="A10" t="s">
        <v>266</v>
      </c>
      <c r="C10" t="s">
        <v>239</v>
      </c>
      <c r="G10" t="s">
        <v>52</v>
      </c>
      <c r="H10" s="115">
        <v>143.74</v>
      </c>
      <c r="I10" s="88">
        <v>0</v>
      </c>
      <c r="J10" s="88">
        <v>5.58</v>
      </c>
      <c r="K10" s="88">
        <v>17.490000000000002</v>
      </c>
      <c r="L10" s="88">
        <v>3.89</v>
      </c>
      <c r="M10" s="116">
        <v>0</v>
      </c>
      <c r="N10" s="115">
        <v>0</v>
      </c>
      <c r="O10" s="88">
        <v>85</v>
      </c>
      <c r="P10" s="88">
        <v>0</v>
      </c>
      <c r="Q10" s="88">
        <v>0</v>
      </c>
      <c r="R10" s="88">
        <v>0</v>
      </c>
      <c r="S10" s="116">
        <v>0</v>
      </c>
      <c r="W10">
        <v>25.16</v>
      </c>
      <c r="X10">
        <v>0</v>
      </c>
      <c r="Y10">
        <v>94.49</v>
      </c>
      <c r="Z10">
        <v>0</v>
      </c>
      <c r="AA10">
        <v>23.51</v>
      </c>
      <c r="AB10">
        <v>0</v>
      </c>
      <c r="AC10">
        <v>0.57999999999999996</v>
      </c>
      <c r="AD10">
        <v>3.89</v>
      </c>
      <c r="AE10">
        <v>0</v>
      </c>
      <c r="AF10">
        <v>9.7200000000000006</v>
      </c>
      <c r="AG10">
        <v>7.77</v>
      </c>
      <c r="AH10">
        <v>5.58</v>
      </c>
      <c r="AI10">
        <v>20</v>
      </c>
      <c r="AJ10">
        <v>65</v>
      </c>
      <c r="AK10">
        <v>0</v>
      </c>
      <c r="AL10">
        <v>0</v>
      </c>
      <c r="AM10">
        <v>0</v>
      </c>
      <c r="AN10">
        <v>0</v>
      </c>
    </row>
    <row r="11" spans="1:40">
      <c r="A11" t="s">
        <v>246</v>
      </c>
      <c r="C11" t="s">
        <v>342</v>
      </c>
      <c r="G11" t="s">
        <v>53</v>
      </c>
      <c r="H11" s="115">
        <v>143.74</v>
      </c>
      <c r="I11" s="88">
        <v>0</v>
      </c>
      <c r="J11" s="88">
        <v>5.58</v>
      </c>
      <c r="K11" s="88">
        <v>17.490000000000002</v>
      </c>
      <c r="L11" s="88">
        <v>3.89</v>
      </c>
      <c r="M11" s="116">
        <v>0</v>
      </c>
      <c r="N11" s="115">
        <v>0</v>
      </c>
      <c r="O11" s="88">
        <v>85</v>
      </c>
      <c r="P11" s="88">
        <v>0</v>
      </c>
      <c r="Q11" s="88">
        <v>0</v>
      </c>
      <c r="R11" s="88">
        <v>0</v>
      </c>
      <c r="S11" s="116">
        <v>0</v>
      </c>
      <c r="W11">
        <v>25.16</v>
      </c>
      <c r="X11">
        <v>0</v>
      </c>
      <c r="Y11">
        <v>94.49</v>
      </c>
      <c r="Z11">
        <v>0</v>
      </c>
      <c r="AA11">
        <v>23.51</v>
      </c>
      <c r="AB11">
        <v>0</v>
      </c>
      <c r="AC11">
        <v>0.57999999999999996</v>
      </c>
      <c r="AD11">
        <v>3.89</v>
      </c>
      <c r="AE11">
        <v>0</v>
      </c>
      <c r="AF11">
        <v>9.7200000000000006</v>
      </c>
      <c r="AG11">
        <v>7.77</v>
      </c>
      <c r="AH11">
        <v>5.58</v>
      </c>
      <c r="AI11">
        <v>20</v>
      </c>
      <c r="AJ11">
        <v>65</v>
      </c>
      <c r="AK11">
        <v>0</v>
      </c>
      <c r="AL11">
        <v>0</v>
      </c>
      <c r="AM11">
        <v>0</v>
      </c>
      <c r="AN11">
        <v>0</v>
      </c>
    </row>
    <row r="12" spans="1:40">
      <c r="A12" t="s">
        <v>247</v>
      </c>
      <c r="C12" t="s">
        <v>362</v>
      </c>
      <c r="G12" t="s">
        <v>54</v>
      </c>
      <c r="H12" s="115">
        <v>143.74</v>
      </c>
      <c r="I12" s="88">
        <v>0</v>
      </c>
      <c r="J12" s="88">
        <v>5.58</v>
      </c>
      <c r="K12" s="88">
        <v>17.490000000000002</v>
      </c>
      <c r="L12" s="88">
        <v>3.89</v>
      </c>
      <c r="M12" s="116">
        <v>0</v>
      </c>
      <c r="N12" s="115">
        <v>0</v>
      </c>
      <c r="O12" s="88">
        <v>85</v>
      </c>
      <c r="P12" s="88">
        <v>0</v>
      </c>
      <c r="Q12" s="88">
        <v>0</v>
      </c>
      <c r="R12" s="88">
        <v>0</v>
      </c>
      <c r="S12" s="116">
        <v>0</v>
      </c>
      <c r="W12">
        <v>25.16</v>
      </c>
      <c r="X12">
        <v>0</v>
      </c>
      <c r="Y12">
        <v>94.49</v>
      </c>
      <c r="Z12">
        <v>0</v>
      </c>
      <c r="AA12">
        <v>23.51</v>
      </c>
      <c r="AB12">
        <v>0</v>
      </c>
      <c r="AC12">
        <v>0.57999999999999996</v>
      </c>
      <c r="AD12">
        <v>3.89</v>
      </c>
      <c r="AE12">
        <v>0</v>
      </c>
      <c r="AF12">
        <v>9.7200000000000006</v>
      </c>
      <c r="AG12">
        <v>7.77</v>
      </c>
      <c r="AH12">
        <v>5.58</v>
      </c>
      <c r="AI12">
        <v>20</v>
      </c>
      <c r="AJ12">
        <v>65</v>
      </c>
      <c r="AK12">
        <v>0</v>
      </c>
      <c r="AL12">
        <v>0</v>
      </c>
      <c r="AM12">
        <v>0</v>
      </c>
      <c r="AN12">
        <v>0</v>
      </c>
    </row>
    <row r="13" spans="1:40">
      <c r="A13" t="s">
        <v>248</v>
      </c>
      <c r="G13" t="s">
        <v>55</v>
      </c>
      <c r="H13" s="115">
        <v>143.74</v>
      </c>
      <c r="I13" s="88">
        <v>0</v>
      </c>
      <c r="J13" s="88">
        <v>5.58</v>
      </c>
      <c r="K13" s="88">
        <v>17.490000000000002</v>
      </c>
      <c r="L13" s="88">
        <v>3.89</v>
      </c>
      <c r="M13" s="116">
        <v>0</v>
      </c>
      <c r="N13" s="115">
        <v>0</v>
      </c>
      <c r="O13" s="88">
        <v>85</v>
      </c>
      <c r="P13" s="88">
        <v>0</v>
      </c>
      <c r="Q13" s="88">
        <v>0</v>
      </c>
      <c r="R13" s="88">
        <v>0</v>
      </c>
      <c r="S13" s="116">
        <v>0</v>
      </c>
      <c r="W13">
        <v>25.16</v>
      </c>
      <c r="X13">
        <v>0</v>
      </c>
      <c r="Y13">
        <v>94.49</v>
      </c>
      <c r="Z13">
        <v>0</v>
      </c>
      <c r="AA13">
        <v>23.51</v>
      </c>
      <c r="AB13">
        <v>0</v>
      </c>
      <c r="AC13">
        <v>0.57999999999999996</v>
      </c>
      <c r="AD13">
        <v>3.89</v>
      </c>
      <c r="AE13">
        <v>0</v>
      </c>
      <c r="AF13">
        <v>9.7200000000000006</v>
      </c>
      <c r="AG13">
        <v>7.77</v>
      </c>
      <c r="AH13">
        <v>5.58</v>
      </c>
      <c r="AI13">
        <v>20</v>
      </c>
      <c r="AJ13">
        <v>65</v>
      </c>
      <c r="AK13">
        <v>0</v>
      </c>
      <c r="AL13">
        <v>0</v>
      </c>
      <c r="AM13">
        <v>0</v>
      </c>
      <c r="AN13">
        <v>0</v>
      </c>
    </row>
    <row r="14" spans="1:40">
      <c r="A14" t="s">
        <v>249</v>
      </c>
      <c r="G14" t="s">
        <v>56</v>
      </c>
      <c r="H14" s="115">
        <v>143.74</v>
      </c>
      <c r="I14" s="88">
        <v>0</v>
      </c>
      <c r="J14" s="88">
        <v>5.58</v>
      </c>
      <c r="K14" s="88">
        <v>17.490000000000002</v>
      </c>
      <c r="L14" s="88">
        <v>3.89</v>
      </c>
      <c r="M14" s="116">
        <v>0</v>
      </c>
      <c r="N14" s="115">
        <v>0</v>
      </c>
      <c r="O14" s="88">
        <v>85</v>
      </c>
      <c r="P14" s="88">
        <v>0</v>
      </c>
      <c r="Q14" s="88">
        <v>0</v>
      </c>
      <c r="R14" s="88">
        <v>0</v>
      </c>
      <c r="S14" s="116">
        <v>0</v>
      </c>
      <c r="W14">
        <v>25.16</v>
      </c>
      <c r="X14">
        <v>0</v>
      </c>
      <c r="Y14">
        <v>94.49</v>
      </c>
      <c r="Z14">
        <v>0</v>
      </c>
      <c r="AA14">
        <v>23.51</v>
      </c>
      <c r="AB14">
        <v>0</v>
      </c>
      <c r="AC14">
        <v>0.57999999999999996</v>
      </c>
      <c r="AD14">
        <v>3.89</v>
      </c>
      <c r="AE14">
        <v>0</v>
      </c>
      <c r="AF14">
        <v>9.7200000000000006</v>
      </c>
      <c r="AG14">
        <v>7.77</v>
      </c>
      <c r="AH14">
        <v>5.58</v>
      </c>
      <c r="AI14">
        <v>20</v>
      </c>
      <c r="AJ14">
        <v>65</v>
      </c>
      <c r="AK14">
        <v>0</v>
      </c>
      <c r="AL14">
        <v>0</v>
      </c>
      <c r="AM14">
        <v>0</v>
      </c>
      <c r="AN14">
        <v>0</v>
      </c>
    </row>
    <row r="15" spans="1:40">
      <c r="A15" t="s">
        <v>250</v>
      </c>
      <c r="G15" t="s">
        <v>57</v>
      </c>
      <c r="H15" s="115">
        <v>118.58</v>
      </c>
      <c r="I15" s="88">
        <v>0</v>
      </c>
      <c r="J15" s="88">
        <v>5.49</v>
      </c>
      <c r="K15" s="88">
        <v>7.77</v>
      </c>
      <c r="L15" s="88">
        <v>3.89</v>
      </c>
      <c r="M15" s="116">
        <v>0</v>
      </c>
      <c r="N15" s="115">
        <v>0</v>
      </c>
      <c r="O15" s="88">
        <v>85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0</v>
      </c>
      <c r="Y15">
        <v>94.49</v>
      </c>
      <c r="Z15">
        <v>0</v>
      </c>
      <c r="AA15">
        <v>23.51</v>
      </c>
      <c r="AB15">
        <v>0</v>
      </c>
      <c r="AC15">
        <v>0.57999999999999996</v>
      </c>
      <c r="AD15">
        <v>3.89</v>
      </c>
      <c r="AE15">
        <v>0</v>
      </c>
      <c r="AF15">
        <v>0</v>
      </c>
      <c r="AG15">
        <v>7.77</v>
      </c>
      <c r="AH15">
        <v>5.49</v>
      </c>
      <c r="AI15">
        <v>20</v>
      </c>
      <c r="AJ15">
        <v>65</v>
      </c>
      <c r="AK15">
        <v>0</v>
      </c>
      <c r="AL15">
        <v>0</v>
      </c>
      <c r="AM15">
        <v>0</v>
      </c>
      <c r="AN15">
        <v>0</v>
      </c>
    </row>
    <row r="16" spans="1:40">
      <c r="A16" t="s">
        <v>251</v>
      </c>
      <c r="G16" t="s">
        <v>58</v>
      </c>
      <c r="H16" s="115">
        <v>118.58</v>
      </c>
      <c r="I16" s="88">
        <v>0</v>
      </c>
      <c r="J16" s="88">
        <v>5.49</v>
      </c>
      <c r="K16" s="88">
        <v>7.77</v>
      </c>
      <c r="L16" s="88">
        <v>3.89</v>
      </c>
      <c r="M16" s="116">
        <v>0</v>
      </c>
      <c r="N16" s="115">
        <v>0</v>
      </c>
      <c r="O16" s="88">
        <v>85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0</v>
      </c>
      <c r="Y16">
        <v>94.49</v>
      </c>
      <c r="Z16">
        <v>0</v>
      </c>
      <c r="AA16">
        <v>23.51</v>
      </c>
      <c r="AB16">
        <v>0</v>
      </c>
      <c r="AC16">
        <v>0.57999999999999996</v>
      </c>
      <c r="AD16">
        <v>3.89</v>
      </c>
      <c r="AE16">
        <v>0</v>
      </c>
      <c r="AF16">
        <v>0</v>
      </c>
      <c r="AG16">
        <v>7.77</v>
      </c>
      <c r="AH16">
        <v>5.49</v>
      </c>
      <c r="AI16">
        <v>20</v>
      </c>
      <c r="AJ16">
        <v>65</v>
      </c>
      <c r="AK16">
        <v>0</v>
      </c>
      <c r="AL16">
        <v>0</v>
      </c>
      <c r="AM16">
        <v>0</v>
      </c>
      <c r="AN16">
        <v>0</v>
      </c>
    </row>
    <row r="17" spans="1:40">
      <c r="A17" t="s">
        <v>252</v>
      </c>
      <c r="G17" t="s">
        <v>59</v>
      </c>
      <c r="H17" s="115">
        <v>118.58</v>
      </c>
      <c r="I17" s="88">
        <v>0</v>
      </c>
      <c r="J17" s="88">
        <v>5.49</v>
      </c>
      <c r="K17" s="88">
        <v>7.77</v>
      </c>
      <c r="L17" s="88">
        <v>3.89</v>
      </c>
      <c r="M17" s="116">
        <v>0</v>
      </c>
      <c r="N17" s="115">
        <v>0</v>
      </c>
      <c r="O17" s="88">
        <v>85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0</v>
      </c>
      <c r="Y17">
        <v>94.49</v>
      </c>
      <c r="Z17">
        <v>0</v>
      </c>
      <c r="AA17">
        <v>23.51</v>
      </c>
      <c r="AB17">
        <v>0</v>
      </c>
      <c r="AC17">
        <v>0.57999999999999996</v>
      </c>
      <c r="AD17">
        <v>3.89</v>
      </c>
      <c r="AE17">
        <v>0</v>
      </c>
      <c r="AF17">
        <v>0</v>
      </c>
      <c r="AG17">
        <v>7.77</v>
      </c>
      <c r="AH17">
        <v>5.49</v>
      </c>
      <c r="AI17">
        <v>20</v>
      </c>
      <c r="AJ17">
        <v>65</v>
      </c>
      <c r="AK17">
        <v>0</v>
      </c>
      <c r="AL17">
        <v>0</v>
      </c>
      <c r="AM17">
        <v>0</v>
      </c>
      <c r="AN17">
        <v>0</v>
      </c>
    </row>
    <row r="18" spans="1:40">
      <c r="A18" t="s">
        <v>253</v>
      </c>
      <c r="G18" t="s">
        <v>60</v>
      </c>
      <c r="H18" s="115">
        <v>118.58</v>
      </c>
      <c r="I18" s="88">
        <v>0</v>
      </c>
      <c r="J18" s="88">
        <v>5.49</v>
      </c>
      <c r="K18" s="88">
        <v>7.77</v>
      </c>
      <c r="L18" s="88">
        <v>3.89</v>
      </c>
      <c r="M18" s="116">
        <v>0</v>
      </c>
      <c r="N18" s="115">
        <v>0</v>
      </c>
      <c r="O18" s="88">
        <v>85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0</v>
      </c>
      <c r="Y18">
        <v>94.49</v>
      </c>
      <c r="Z18">
        <v>0</v>
      </c>
      <c r="AA18">
        <v>23.51</v>
      </c>
      <c r="AB18">
        <v>0</v>
      </c>
      <c r="AC18">
        <v>0.57999999999999996</v>
      </c>
      <c r="AD18">
        <v>3.89</v>
      </c>
      <c r="AE18">
        <v>0</v>
      </c>
      <c r="AF18">
        <v>0</v>
      </c>
      <c r="AG18">
        <v>7.77</v>
      </c>
      <c r="AH18">
        <v>5.49</v>
      </c>
      <c r="AI18">
        <v>20</v>
      </c>
      <c r="AJ18">
        <v>65</v>
      </c>
      <c r="AK18">
        <v>0</v>
      </c>
      <c r="AL18">
        <v>0</v>
      </c>
      <c r="AM18">
        <v>0</v>
      </c>
      <c r="AN18">
        <v>0</v>
      </c>
    </row>
    <row r="19" spans="1:40">
      <c r="A19" t="s">
        <v>267</v>
      </c>
      <c r="G19" t="s">
        <v>61</v>
      </c>
      <c r="H19" s="115">
        <v>118.58</v>
      </c>
      <c r="I19" s="88">
        <v>0</v>
      </c>
      <c r="J19" s="88">
        <v>5.39</v>
      </c>
      <c r="K19" s="88">
        <v>7.77</v>
      </c>
      <c r="L19" s="88">
        <v>3.89</v>
      </c>
      <c r="M19" s="116">
        <v>0</v>
      </c>
      <c r="N19" s="115">
        <v>0</v>
      </c>
      <c r="O19" s="88">
        <v>85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0</v>
      </c>
      <c r="Y19">
        <v>94.49</v>
      </c>
      <c r="Z19">
        <v>0</v>
      </c>
      <c r="AA19">
        <v>23.51</v>
      </c>
      <c r="AB19">
        <v>0</v>
      </c>
      <c r="AC19">
        <v>0.57999999999999996</v>
      </c>
      <c r="AD19">
        <v>3.89</v>
      </c>
      <c r="AE19">
        <v>0</v>
      </c>
      <c r="AF19">
        <v>0</v>
      </c>
      <c r="AG19">
        <v>7.77</v>
      </c>
      <c r="AH19">
        <v>5.39</v>
      </c>
      <c r="AI19">
        <v>20</v>
      </c>
      <c r="AJ19">
        <v>65</v>
      </c>
      <c r="AK19">
        <v>0</v>
      </c>
      <c r="AL19">
        <v>0</v>
      </c>
      <c r="AM19">
        <v>0</v>
      </c>
      <c r="AN19">
        <v>0</v>
      </c>
    </row>
    <row r="20" spans="1:40">
      <c r="A20" t="s">
        <v>268</v>
      </c>
      <c r="G20" t="s">
        <v>62</v>
      </c>
      <c r="H20" s="115">
        <v>118.58</v>
      </c>
      <c r="I20" s="88">
        <v>0</v>
      </c>
      <c r="J20" s="88">
        <v>5.39</v>
      </c>
      <c r="K20" s="88">
        <v>7.77</v>
      </c>
      <c r="L20" s="88">
        <v>3.89</v>
      </c>
      <c r="M20" s="116">
        <v>0</v>
      </c>
      <c r="N20" s="115">
        <v>0</v>
      </c>
      <c r="O20" s="88">
        <v>85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0</v>
      </c>
      <c r="Y20">
        <v>94.49</v>
      </c>
      <c r="Z20">
        <v>0</v>
      </c>
      <c r="AA20">
        <v>23.51</v>
      </c>
      <c r="AB20">
        <v>0</v>
      </c>
      <c r="AC20">
        <v>0.57999999999999996</v>
      </c>
      <c r="AD20">
        <v>3.89</v>
      </c>
      <c r="AE20">
        <v>0</v>
      </c>
      <c r="AF20">
        <v>0</v>
      </c>
      <c r="AG20">
        <v>7.77</v>
      </c>
      <c r="AH20">
        <v>5.39</v>
      </c>
      <c r="AI20">
        <v>20</v>
      </c>
      <c r="AJ20">
        <v>65</v>
      </c>
      <c r="AK20">
        <v>0</v>
      </c>
      <c r="AL20">
        <v>0</v>
      </c>
      <c r="AM20">
        <v>0</v>
      </c>
      <c r="AN20">
        <v>0</v>
      </c>
    </row>
    <row r="21" spans="1:40">
      <c r="A21" t="s">
        <v>254</v>
      </c>
      <c r="G21" t="s">
        <v>63</v>
      </c>
      <c r="H21" s="115">
        <v>118.58</v>
      </c>
      <c r="I21" s="88">
        <v>0</v>
      </c>
      <c r="J21" s="88">
        <v>5.39</v>
      </c>
      <c r="K21" s="88">
        <v>7.77</v>
      </c>
      <c r="L21" s="88">
        <v>3.89</v>
      </c>
      <c r="M21" s="116">
        <v>0</v>
      </c>
      <c r="N21" s="115">
        <v>0</v>
      </c>
      <c r="O21" s="88">
        <v>85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0</v>
      </c>
      <c r="Y21">
        <v>94.49</v>
      </c>
      <c r="Z21">
        <v>0</v>
      </c>
      <c r="AA21">
        <v>23.51</v>
      </c>
      <c r="AB21">
        <v>0</v>
      </c>
      <c r="AC21">
        <v>0.57999999999999996</v>
      </c>
      <c r="AD21">
        <v>3.89</v>
      </c>
      <c r="AE21">
        <v>0</v>
      </c>
      <c r="AF21">
        <v>0</v>
      </c>
      <c r="AG21">
        <v>7.77</v>
      </c>
      <c r="AH21">
        <v>5.39</v>
      </c>
      <c r="AI21">
        <v>20</v>
      </c>
      <c r="AJ21">
        <v>65</v>
      </c>
      <c r="AK21">
        <v>0</v>
      </c>
      <c r="AL21">
        <v>0</v>
      </c>
      <c r="AM21">
        <v>0</v>
      </c>
      <c r="AN21">
        <v>0</v>
      </c>
    </row>
    <row r="22" spans="1:40">
      <c r="A22" t="s">
        <v>255</v>
      </c>
      <c r="G22" t="s">
        <v>64</v>
      </c>
      <c r="H22" s="115">
        <v>118.58</v>
      </c>
      <c r="I22" s="88">
        <v>0</v>
      </c>
      <c r="J22" s="88">
        <v>5.39</v>
      </c>
      <c r="K22" s="88">
        <v>7.77</v>
      </c>
      <c r="L22" s="88">
        <v>3.89</v>
      </c>
      <c r="M22" s="116">
        <v>0</v>
      </c>
      <c r="N22" s="115">
        <v>0</v>
      </c>
      <c r="O22" s="88">
        <v>85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0</v>
      </c>
      <c r="Y22">
        <v>94.49</v>
      </c>
      <c r="Z22">
        <v>0</v>
      </c>
      <c r="AA22">
        <v>23.51</v>
      </c>
      <c r="AB22">
        <v>0</v>
      </c>
      <c r="AC22">
        <v>0.57999999999999996</v>
      </c>
      <c r="AD22">
        <v>3.89</v>
      </c>
      <c r="AE22">
        <v>0</v>
      </c>
      <c r="AF22">
        <v>0</v>
      </c>
      <c r="AG22">
        <v>7.77</v>
      </c>
      <c r="AH22">
        <v>5.39</v>
      </c>
      <c r="AI22">
        <v>20</v>
      </c>
      <c r="AJ22">
        <v>65</v>
      </c>
      <c r="AK22">
        <v>0</v>
      </c>
      <c r="AL22">
        <v>0</v>
      </c>
      <c r="AM22">
        <v>0</v>
      </c>
      <c r="AN22">
        <v>0</v>
      </c>
    </row>
    <row r="23" spans="1:40">
      <c r="A23" t="s">
        <v>256</v>
      </c>
      <c r="G23" t="s">
        <v>65</v>
      </c>
      <c r="H23" s="115">
        <v>118.58</v>
      </c>
      <c r="I23" s="88">
        <v>0</v>
      </c>
      <c r="J23" s="88">
        <v>5.29</v>
      </c>
      <c r="K23" s="88">
        <v>7.77</v>
      </c>
      <c r="L23" s="88">
        <v>3.89</v>
      </c>
      <c r="M23" s="116">
        <v>0</v>
      </c>
      <c r="N23" s="115">
        <v>0</v>
      </c>
      <c r="O23" s="88">
        <v>185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0</v>
      </c>
      <c r="Y23">
        <v>94.49</v>
      </c>
      <c r="Z23">
        <v>0</v>
      </c>
      <c r="AA23">
        <v>23.51</v>
      </c>
      <c r="AB23">
        <v>0</v>
      </c>
      <c r="AC23">
        <v>0.57999999999999996</v>
      </c>
      <c r="AD23">
        <v>3.89</v>
      </c>
      <c r="AE23">
        <v>0</v>
      </c>
      <c r="AF23">
        <v>0</v>
      </c>
      <c r="AG23">
        <v>7.77</v>
      </c>
      <c r="AH23">
        <v>5.29</v>
      </c>
      <c r="AI23">
        <v>20</v>
      </c>
      <c r="AJ23">
        <v>165</v>
      </c>
      <c r="AK23">
        <v>0</v>
      </c>
      <c r="AL23">
        <v>0</v>
      </c>
      <c r="AM23">
        <v>0</v>
      </c>
      <c r="AN23">
        <v>0</v>
      </c>
    </row>
    <row r="24" spans="1:40">
      <c r="A24" t="s">
        <v>257</v>
      </c>
      <c r="G24" t="s">
        <v>66</v>
      </c>
      <c r="H24" s="115">
        <v>118.58</v>
      </c>
      <c r="I24" s="88">
        <v>0</v>
      </c>
      <c r="J24" s="88">
        <v>5.29</v>
      </c>
      <c r="K24" s="88">
        <v>7.77</v>
      </c>
      <c r="L24" s="88">
        <v>3.89</v>
      </c>
      <c r="M24" s="116">
        <v>0</v>
      </c>
      <c r="N24" s="115">
        <v>0</v>
      </c>
      <c r="O24" s="88">
        <v>185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0</v>
      </c>
      <c r="Y24">
        <v>94.49</v>
      </c>
      <c r="Z24">
        <v>0</v>
      </c>
      <c r="AA24">
        <v>23.51</v>
      </c>
      <c r="AB24">
        <v>0</v>
      </c>
      <c r="AC24">
        <v>0.57999999999999996</v>
      </c>
      <c r="AD24">
        <v>3.89</v>
      </c>
      <c r="AE24">
        <v>0</v>
      </c>
      <c r="AF24">
        <v>0</v>
      </c>
      <c r="AG24">
        <v>7.77</v>
      </c>
      <c r="AH24">
        <v>5.29</v>
      </c>
      <c r="AI24">
        <v>20</v>
      </c>
      <c r="AJ24">
        <v>165</v>
      </c>
      <c r="AK24">
        <v>0</v>
      </c>
      <c r="AL24">
        <v>0</v>
      </c>
      <c r="AM24">
        <v>0</v>
      </c>
      <c r="AN24">
        <v>0</v>
      </c>
    </row>
    <row r="25" spans="1:40">
      <c r="A25" t="s">
        <v>258</v>
      </c>
      <c r="G25" t="s">
        <v>67</v>
      </c>
      <c r="H25" s="115">
        <v>118.58</v>
      </c>
      <c r="I25" s="88">
        <v>0</v>
      </c>
      <c r="J25" s="88">
        <v>5.29</v>
      </c>
      <c r="K25" s="88">
        <v>7.77</v>
      </c>
      <c r="L25" s="88">
        <v>3.89</v>
      </c>
      <c r="M25" s="116">
        <v>0</v>
      </c>
      <c r="N25" s="115">
        <v>0</v>
      </c>
      <c r="O25" s="88">
        <v>185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0</v>
      </c>
      <c r="Y25">
        <v>94.49</v>
      </c>
      <c r="Z25">
        <v>0</v>
      </c>
      <c r="AA25">
        <v>23.51</v>
      </c>
      <c r="AB25">
        <v>0</v>
      </c>
      <c r="AC25">
        <v>0.57999999999999996</v>
      </c>
      <c r="AD25">
        <v>3.89</v>
      </c>
      <c r="AE25">
        <v>0</v>
      </c>
      <c r="AF25">
        <v>0</v>
      </c>
      <c r="AG25">
        <v>7.77</v>
      </c>
      <c r="AH25">
        <v>5.29</v>
      </c>
      <c r="AI25">
        <v>20</v>
      </c>
      <c r="AJ25">
        <v>165</v>
      </c>
      <c r="AK25">
        <v>0</v>
      </c>
      <c r="AL25">
        <v>0</v>
      </c>
      <c r="AM25">
        <v>0</v>
      </c>
      <c r="AN25">
        <v>0</v>
      </c>
    </row>
    <row r="26" spans="1:40">
      <c r="A26" t="s">
        <v>259</v>
      </c>
      <c r="G26" t="s">
        <v>68</v>
      </c>
      <c r="H26" s="115">
        <v>118.58</v>
      </c>
      <c r="I26" s="88">
        <v>0</v>
      </c>
      <c r="J26" s="88">
        <v>5.29</v>
      </c>
      <c r="K26" s="88">
        <v>7.77</v>
      </c>
      <c r="L26" s="88">
        <v>3.89</v>
      </c>
      <c r="M26" s="116">
        <v>0</v>
      </c>
      <c r="N26" s="115">
        <v>0</v>
      </c>
      <c r="O26" s="88">
        <v>185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0</v>
      </c>
      <c r="Y26">
        <v>94.49</v>
      </c>
      <c r="Z26">
        <v>0</v>
      </c>
      <c r="AA26">
        <v>23.51</v>
      </c>
      <c r="AB26">
        <v>0</v>
      </c>
      <c r="AC26">
        <v>0.57999999999999996</v>
      </c>
      <c r="AD26">
        <v>3.89</v>
      </c>
      <c r="AE26">
        <v>0</v>
      </c>
      <c r="AF26">
        <v>0</v>
      </c>
      <c r="AG26">
        <v>7.77</v>
      </c>
      <c r="AH26">
        <v>5.29</v>
      </c>
      <c r="AI26">
        <v>20</v>
      </c>
      <c r="AJ26">
        <v>165</v>
      </c>
      <c r="AK26">
        <v>0</v>
      </c>
      <c r="AL26">
        <v>0</v>
      </c>
      <c r="AM26">
        <v>0</v>
      </c>
      <c r="AN26">
        <v>0</v>
      </c>
    </row>
    <row r="27" spans="1:40">
      <c r="A27" t="s">
        <v>260</v>
      </c>
      <c r="G27" t="s">
        <v>69</v>
      </c>
      <c r="H27" s="115">
        <v>115.57</v>
      </c>
      <c r="I27" s="88">
        <v>0</v>
      </c>
      <c r="J27" s="88">
        <v>5.21</v>
      </c>
      <c r="K27" s="88">
        <v>7.77</v>
      </c>
      <c r="L27" s="88">
        <v>3.89</v>
      </c>
      <c r="M27" s="116">
        <v>0</v>
      </c>
      <c r="N27" s="115">
        <v>0</v>
      </c>
      <c r="O27" s="88">
        <v>185</v>
      </c>
      <c r="P27" s="88">
        <v>0</v>
      </c>
      <c r="Q27" s="88">
        <v>0</v>
      </c>
      <c r="R27" s="88">
        <v>0</v>
      </c>
      <c r="S27" s="116">
        <v>0</v>
      </c>
      <c r="W27">
        <v>0</v>
      </c>
      <c r="X27">
        <v>0</v>
      </c>
      <c r="Y27">
        <v>94.49</v>
      </c>
      <c r="Z27">
        <v>0</v>
      </c>
      <c r="AA27">
        <v>20.5</v>
      </c>
      <c r="AB27">
        <v>0</v>
      </c>
      <c r="AC27">
        <v>0.57999999999999996</v>
      </c>
      <c r="AD27">
        <v>3.89</v>
      </c>
      <c r="AE27">
        <v>0</v>
      </c>
      <c r="AF27">
        <v>0</v>
      </c>
      <c r="AG27">
        <v>7.77</v>
      </c>
      <c r="AH27">
        <v>5.21</v>
      </c>
      <c r="AI27">
        <v>20</v>
      </c>
      <c r="AJ27">
        <v>165</v>
      </c>
      <c r="AK27">
        <v>0</v>
      </c>
      <c r="AL27">
        <v>0</v>
      </c>
      <c r="AM27">
        <v>0</v>
      </c>
      <c r="AN27">
        <v>0</v>
      </c>
    </row>
    <row r="28" spans="1:40">
      <c r="A28" t="s">
        <v>261</v>
      </c>
      <c r="G28" t="s">
        <v>70</v>
      </c>
      <c r="H28" s="115">
        <v>115.57</v>
      </c>
      <c r="I28" s="88">
        <v>0</v>
      </c>
      <c r="J28" s="88">
        <v>5.21</v>
      </c>
      <c r="K28" s="88">
        <v>7.77</v>
      </c>
      <c r="L28" s="88">
        <v>3.89</v>
      </c>
      <c r="M28" s="116">
        <v>0</v>
      </c>
      <c r="N28" s="115">
        <v>0</v>
      </c>
      <c r="O28" s="88">
        <v>185</v>
      </c>
      <c r="P28" s="88">
        <v>0</v>
      </c>
      <c r="Q28" s="88">
        <v>0</v>
      </c>
      <c r="R28" s="88">
        <v>0</v>
      </c>
      <c r="S28" s="116">
        <v>0</v>
      </c>
      <c r="W28">
        <v>0</v>
      </c>
      <c r="X28">
        <v>0</v>
      </c>
      <c r="Y28">
        <v>94.49</v>
      </c>
      <c r="Z28">
        <v>0</v>
      </c>
      <c r="AA28">
        <v>20.5</v>
      </c>
      <c r="AB28">
        <v>0</v>
      </c>
      <c r="AC28">
        <v>0.57999999999999996</v>
      </c>
      <c r="AD28">
        <v>3.89</v>
      </c>
      <c r="AE28">
        <v>0</v>
      </c>
      <c r="AF28">
        <v>0</v>
      </c>
      <c r="AG28">
        <v>7.77</v>
      </c>
      <c r="AH28">
        <v>5.21</v>
      </c>
      <c r="AI28">
        <v>20</v>
      </c>
      <c r="AJ28">
        <v>165</v>
      </c>
      <c r="AK28">
        <v>0</v>
      </c>
      <c r="AL28">
        <v>0</v>
      </c>
      <c r="AM28">
        <v>0</v>
      </c>
      <c r="AN28">
        <v>0</v>
      </c>
    </row>
    <row r="29" spans="1:40">
      <c r="A29" t="s">
        <v>269</v>
      </c>
      <c r="G29" t="s">
        <v>71</v>
      </c>
      <c r="H29" s="115">
        <v>115.57</v>
      </c>
      <c r="I29" s="88">
        <v>0</v>
      </c>
      <c r="J29" s="88">
        <v>5.21</v>
      </c>
      <c r="K29" s="88">
        <v>7.77</v>
      </c>
      <c r="L29" s="88">
        <v>3.89</v>
      </c>
      <c r="M29" s="116">
        <v>0</v>
      </c>
      <c r="N29" s="115">
        <v>0</v>
      </c>
      <c r="O29" s="88">
        <v>185</v>
      </c>
      <c r="P29" s="88">
        <v>0</v>
      </c>
      <c r="Q29" s="88">
        <v>0</v>
      </c>
      <c r="R29" s="88">
        <v>0</v>
      </c>
      <c r="S29" s="116">
        <v>0</v>
      </c>
      <c r="W29">
        <v>0</v>
      </c>
      <c r="X29">
        <v>0</v>
      </c>
      <c r="Y29">
        <v>94.49</v>
      </c>
      <c r="Z29">
        <v>0</v>
      </c>
      <c r="AA29">
        <v>20.5</v>
      </c>
      <c r="AB29">
        <v>0</v>
      </c>
      <c r="AC29">
        <v>0.57999999999999996</v>
      </c>
      <c r="AD29">
        <v>3.89</v>
      </c>
      <c r="AE29">
        <v>0</v>
      </c>
      <c r="AF29">
        <v>0</v>
      </c>
      <c r="AG29">
        <v>7.77</v>
      </c>
      <c r="AH29">
        <v>5.21</v>
      </c>
      <c r="AI29">
        <v>20</v>
      </c>
      <c r="AJ29">
        <v>165</v>
      </c>
      <c r="AK29">
        <v>0</v>
      </c>
      <c r="AL29">
        <v>0</v>
      </c>
      <c r="AM29">
        <v>0</v>
      </c>
      <c r="AN29">
        <v>0</v>
      </c>
    </row>
    <row r="30" spans="1:40">
      <c r="A30" t="s">
        <v>270</v>
      </c>
      <c r="G30" t="s">
        <v>72</v>
      </c>
      <c r="H30" s="115">
        <v>115.61999999999999</v>
      </c>
      <c r="I30" s="88">
        <v>0.02</v>
      </c>
      <c r="J30" s="88">
        <v>5.21</v>
      </c>
      <c r="K30" s="88">
        <v>7.77</v>
      </c>
      <c r="L30" s="88">
        <v>3.89</v>
      </c>
      <c r="M30" s="116">
        <v>0</v>
      </c>
      <c r="N30" s="115">
        <v>0</v>
      </c>
      <c r="O30" s="88">
        <v>185</v>
      </c>
      <c r="P30" s="88">
        <v>0</v>
      </c>
      <c r="Q30" s="88">
        <v>0</v>
      </c>
      <c r="R30" s="88">
        <v>0</v>
      </c>
      <c r="S30" s="116">
        <v>0</v>
      </c>
      <c r="W30">
        <v>0</v>
      </c>
      <c r="X30">
        <v>0</v>
      </c>
      <c r="Y30">
        <v>94.49</v>
      </c>
      <c r="Z30">
        <v>0</v>
      </c>
      <c r="AA30">
        <v>20.5</v>
      </c>
      <c r="AB30">
        <v>0</v>
      </c>
      <c r="AC30">
        <v>0.57999999999999996</v>
      </c>
      <c r="AD30">
        <v>3.89</v>
      </c>
      <c r="AE30">
        <v>0</v>
      </c>
      <c r="AF30">
        <v>0</v>
      </c>
      <c r="AG30">
        <v>7.77</v>
      </c>
      <c r="AH30">
        <v>5.21</v>
      </c>
      <c r="AI30">
        <v>20</v>
      </c>
      <c r="AJ30">
        <v>165</v>
      </c>
      <c r="AK30">
        <v>0.05</v>
      </c>
      <c r="AL30">
        <v>0.02</v>
      </c>
      <c r="AM30">
        <v>0</v>
      </c>
      <c r="AN30">
        <v>0</v>
      </c>
    </row>
    <row r="31" spans="1:40">
      <c r="A31" t="s">
        <v>280</v>
      </c>
      <c r="G31" t="s">
        <v>73</v>
      </c>
      <c r="H31" s="115">
        <v>116.97</v>
      </c>
      <c r="I31" s="88">
        <v>0.6</v>
      </c>
      <c r="J31" s="88">
        <v>5.0199999999999996</v>
      </c>
      <c r="K31" s="88">
        <v>7.77</v>
      </c>
      <c r="L31" s="88">
        <v>3.89</v>
      </c>
      <c r="M31" s="116">
        <v>0</v>
      </c>
      <c r="N31" s="115">
        <v>0</v>
      </c>
      <c r="O31" s="88">
        <v>185</v>
      </c>
      <c r="P31" s="88">
        <v>0</v>
      </c>
      <c r="Q31" s="88">
        <v>0</v>
      </c>
      <c r="R31" s="88">
        <v>0</v>
      </c>
      <c r="S31" s="116">
        <v>0</v>
      </c>
      <c r="W31">
        <v>0</v>
      </c>
      <c r="X31">
        <v>0</v>
      </c>
      <c r="Y31">
        <v>94.49</v>
      </c>
      <c r="Z31">
        <v>0</v>
      </c>
      <c r="AA31">
        <v>20.5</v>
      </c>
      <c r="AB31">
        <v>0</v>
      </c>
      <c r="AC31">
        <v>0.57999999999999996</v>
      </c>
      <c r="AD31">
        <v>3.89</v>
      </c>
      <c r="AE31">
        <v>0</v>
      </c>
      <c r="AF31">
        <v>0</v>
      </c>
      <c r="AG31">
        <v>7.77</v>
      </c>
      <c r="AH31">
        <v>5.0199999999999996</v>
      </c>
      <c r="AI31">
        <v>20</v>
      </c>
      <c r="AJ31">
        <v>165</v>
      </c>
      <c r="AK31">
        <v>1.4</v>
      </c>
      <c r="AL31">
        <v>0.6</v>
      </c>
      <c r="AM31">
        <v>0</v>
      </c>
      <c r="AN31">
        <v>0</v>
      </c>
    </row>
    <row r="32" spans="1:40">
      <c r="A32" t="s">
        <v>281</v>
      </c>
      <c r="G32" t="s">
        <v>74</v>
      </c>
      <c r="H32" s="115">
        <v>118.36999999999999</v>
      </c>
      <c r="I32" s="88">
        <v>1.2</v>
      </c>
      <c r="J32" s="88">
        <v>5.0199999999999996</v>
      </c>
      <c r="K32" s="88">
        <v>7.77</v>
      </c>
      <c r="L32" s="88">
        <v>3.89</v>
      </c>
      <c r="M32" s="116">
        <v>0</v>
      </c>
      <c r="N32" s="115">
        <v>0</v>
      </c>
      <c r="O32" s="88">
        <v>185</v>
      </c>
      <c r="P32" s="88">
        <v>0</v>
      </c>
      <c r="Q32" s="88">
        <v>0</v>
      </c>
      <c r="R32" s="88">
        <v>0</v>
      </c>
      <c r="S32" s="116">
        <v>0</v>
      </c>
      <c r="W32">
        <v>0</v>
      </c>
      <c r="X32">
        <v>0</v>
      </c>
      <c r="Y32">
        <v>94.49</v>
      </c>
      <c r="Z32">
        <v>0</v>
      </c>
      <c r="AA32">
        <v>20.5</v>
      </c>
      <c r="AB32">
        <v>0</v>
      </c>
      <c r="AC32">
        <v>0.57999999999999996</v>
      </c>
      <c r="AD32">
        <v>3.89</v>
      </c>
      <c r="AE32">
        <v>0</v>
      </c>
      <c r="AF32">
        <v>0</v>
      </c>
      <c r="AG32">
        <v>7.77</v>
      </c>
      <c r="AH32">
        <v>5.0199999999999996</v>
      </c>
      <c r="AI32">
        <v>20</v>
      </c>
      <c r="AJ32">
        <v>165</v>
      </c>
      <c r="AK32">
        <v>2.8</v>
      </c>
      <c r="AL32">
        <v>1.2</v>
      </c>
      <c r="AM32">
        <v>0</v>
      </c>
      <c r="AN32">
        <v>0</v>
      </c>
    </row>
    <row r="33" spans="1:40">
      <c r="A33" t="s">
        <v>282</v>
      </c>
      <c r="G33" t="s">
        <v>75</v>
      </c>
      <c r="H33" s="115">
        <v>120.47</v>
      </c>
      <c r="I33" s="88">
        <v>2.1</v>
      </c>
      <c r="J33" s="88">
        <v>5.0199999999999996</v>
      </c>
      <c r="K33" s="88">
        <v>17.489999999999998</v>
      </c>
      <c r="L33" s="88">
        <v>3.89</v>
      </c>
      <c r="M33" s="116">
        <v>0</v>
      </c>
      <c r="N33" s="115">
        <v>0</v>
      </c>
      <c r="O33" s="88">
        <v>185</v>
      </c>
      <c r="P33" s="88">
        <v>0</v>
      </c>
      <c r="Q33" s="88">
        <v>0</v>
      </c>
      <c r="R33" s="88">
        <v>0</v>
      </c>
      <c r="S33" s="116">
        <v>0</v>
      </c>
      <c r="W33">
        <v>0</v>
      </c>
      <c r="X33">
        <v>0</v>
      </c>
      <c r="Y33">
        <v>94.49</v>
      </c>
      <c r="Z33">
        <v>0</v>
      </c>
      <c r="AA33">
        <v>20.5</v>
      </c>
      <c r="AB33">
        <v>0</v>
      </c>
      <c r="AC33">
        <v>0.57999999999999996</v>
      </c>
      <c r="AD33">
        <v>3.89</v>
      </c>
      <c r="AE33">
        <v>0</v>
      </c>
      <c r="AF33">
        <v>0</v>
      </c>
      <c r="AG33">
        <v>7.77</v>
      </c>
      <c r="AH33">
        <v>5.0199999999999996</v>
      </c>
      <c r="AI33">
        <v>20</v>
      </c>
      <c r="AJ33">
        <v>165</v>
      </c>
      <c r="AK33">
        <v>4.9000000000000004</v>
      </c>
      <c r="AL33">
        <v>2.1</v>
      </c>
      <c r="AM33">
        <v>4.8600000000000003</v>
      </c>
      <c r="AN33">
        <v>4.8600000000000003</v>
      </c>
    </row>
    <row r="34" spans="1:40">
      <c r="A34" t="s">
        <v>283</v>
      </c>
      <c r="G34" t="s">
        <v>76</v>
      </c>
      <c r="H34" s="115">
        <v>121.86999999999999</v>
      </c>
      <c r="I34" s="88">
        <v>2.7</v>
      </c>
      <c r="J34" s="88">
        <v>5.0199999999999996</v>
      </c>
      <c r="K34" s="88">
        <v>17.489999999999998</v>
      </c>
      <c r="L34" s="88">
        <v>3.89</v>
      </c>
      <c r="M34" s="116">
        <v>0</v>
      </c>
      <c r="N34" s="115">
        <v>0</v>
      </c>
      <c r="O34" s="88">
        <v>185</v>
      </c>
      <c r="P34" s="88">
        <v>0</v>
      </c>
      <c r="Q34" s="88">
        <v>0</v>
      </c>
      <c r="R34" s="88">
        <v>0</v>
      </c>
      <c r="S34" s="116">
        <v>0</v>
      </c>
      <c r="W34">
        <v>0</v>
      </c>
      <c r="X34">
        <v>0</v>
      </c>
      <c r="Y34">
        <v>94.49</v>
      </c>
      <c r="Z34">
        <v>0</v>
      </c>
      <c r="AA34">
        <v>20.5</v>
      </c>
      <c r="AB34">
        <v>0</v>
      </c>
      <c r="AC34">
        <v>0.57999999999999996</v>
      </c>
      <c r="AD34">
        <v>3.89</v>
      </c>
      <c r="AE34">
        <v>0</v>
      </c>
      <c r="AF34">
        <v>0</v>
      </c>
      <c r="AG34">
        <v>7.77</v>
      </c>
      <c r="AH34">
        <v>5.0199999999999996</v>
      </c>
      <c r="AI34">
        <v>20</v>
      </c>
      <c r="AJ34">
        <v>165</v>
      </c>
      <c r="AK34">
        <v>6.3</v>
      </c>
      <c r="AL34">
        <v>2.7</v>
      </c>
      <c r="AM34">
        <v>4.8600000000000003</v>
      </c>
      <c r="AN34">
        <v>4.8600000000000003</v>
      </c>
    </row>
    <row r="35" spans="1:40">
      <c r="A35" t="s">
        <v>298</v>
      </c>
      <c r="G35" t="s">
        <v>77</v>
      </c>
      <c r="H35" s="115">
        <v>124.66999999999999</v>
      </c>
      <c r="I35" s="88">
        <v>3.9</v>
      </c>
      <c r="J35" s="88">
        <v>4.93</v>
      </c>
      <c r="K35" s="88">
        <v>41.78</v>
      </c>
      <c r="L35" s="88">
        <v>3.89</v>
      </c>
      <c r="M35" s="116">
        <v>0</v>
      </c>
      <c r="N35" s="115">
        <v>0</v>
      </c>
      <c r="O35" s="88">
        <v>185</v>
      </c>
      <c r="P35" s="88">
        <v>0</v>
      </c>
      <c r="Q35" s="88">
        <v>0</v>
      </c>
      <c r="R35" s="88">
        <v>0</v>
      </c>
      <c r="S35" s="116">
        <v>0</v>
      </c>
      <c r="W35">
        <v>0</v>
      </c>
      <c r="X35">
        <v>0</v>
      </c>
      <c r="Y35">
        <v>94.49</v>
      </c>
      <c r="Z35">
        <v>0</v>
      </c>
      <c r="AA35">
        <v>20.5</v>
      </c>
      <c r="AB35">
        <v>0</v>
      </c>
      <c r="AC35">
        <v>0.57999999999999996</v>
      </c>
      <c r="AD35">
        <v>3.89</v>
      </c>
      <c r="AE35">
        <v>0</v>
      </c>
      <c r="AF35">
        <v>0</v>
      </c>
      <c r="AG35">
        <v>7.77</v>
      </c>
      <c r="AH35">
        <v>4.93</v>
      </c>
      <c r="AI35">
        <v>20</v>
      </c>
      <c r="AJ35">
        <v>165</v>
      </c>
      <c r="AK35">
        <v>9.1</v>
      </c>
      <c r="AL35">
        <v>3.9</v>
      </c>
      <c r="AM35">
        <v>29.15</v>
      </c>
      <c r="AN35">
        <v>4.8600000000000003</v>
      </c>
    </row>
    <row r="36" spans="1:40">
      <c r="A36" t="s">
        <v>331</v>
      </c>
      <c r="G36" t="s">
        <v>78</v>
      </c>
      <c r="H36" s="115">
        <v>126.77</v>
      </c>
      <c r="I36" s="88">
        <v>4.8</v>
      </c>
      <c r="J36" s="88">
        <v>4.93</v>
      </c>
      <c r="K36" s="88">
        <v>41.78</v>
      </c>
      <c r="L36" s="88">
        <v>3.89</v>
      </c>
      <c r="M36" s="116">
        <v>0</v>
      </c>
      <c r="N36" s="115">
        <v>0</v>
      </c>
      <c r="O36" s="88">
        <v>185</v>
      </c>
      <c r="P36" s="88">
        <v>0</v>
      </c>
      <c r="Q36" s="88">
        <v>0</v>
      </c>
      <c r="R36" s="88">
        <v>0</v>
      </c>
      <c r="S36" s="116">
        <v>0</v>
      </c>
      <c r="W36">
        <v>0</v>
      </c>
      <c r="X36">
        <v>0</v>
      </c>
      <c r="Y36">
        <v>94.49</v>
      </c>
      <c r="Z36">
        <v>0</v>
      </c>
      <c r="AA36">
        <v>20.5</v>
      </c>
      <c r="AB36">
        <v>0</v>
      </c>
      <c r="AC36">
        <v>0.57999999999999996</v>
      </c>
      <c r="AD36">
        <v>3.89</v>
      </c>
      <c r="AE36">
        <v>0</v>
      </c>
      <c r="AF36">
        <v>0</v>
      </c>
      <c r="AG36">
        <v>7.77</v>
      </c>
      <c r="AH36">
        <v>4.93</v>
      </c>
      <c r="AI36">
        <v>20</v>
      </c>
      <c r="AJ36">
        <v>165</v>
      </c>
      <c r="AK36">
        <v>11.2</v>
      </c>
      <c r="AL36">
        <v>4.8</v>
      </c>
      <c r="AM36">
        <v>29.15</v>
      </c>
      <c r="AN36">
        <v>4.8600000000000003</v>
      </c>
    </row>
    <row r="37" spans="1:40">
      <c r="A37" t="s">
        <v>332</v>
      </c>
      <c r="G37" t="s">
        <v>79</v>
      </c>
      <c r="H37" s="115">
        <v>129.57</v>
      </c>
      <c r="I37" s="88">
        <v>6</v>
      </c>
      <c r="J37" s="88">
        <v>4.93</v>
      </c>
      <c r="K37" s="88">
        <v>46.64</v>
      </c>
      <c r="L37" s="88">
        <v>3.89</v>
      </c>
      <c r="M37" s="116">
        <v>0</v>
      </c>
      <c r="N37" s="115">
        <v>0</v>
      </c>
      <c r="O37" s="88">
        <v>185</v>
      </c>
      <c r="P37" s="88">
        <v>0</v>
      </c>
      <c r="Q37" s="88">
        <v>0</v>
      </c>
      <c r="R37" s="88">
        <v>0</v>
      </c>
      <c r="S37" s="116">
        <v>0</v>
      </c>
      <c r="W37">
        <v>0</v>
      </c>
      <c r="X37">
        <v>0</v>
      </c>
      <c r="Y37">
        <v>94.49</v>
      </c>
      <c r="Z37">
        <v>0</v>
      </c>
      <c r="AA37">
        <v>20.5</v>
      </c>
      <c r="AB37">
        <v>0</v>
      </c>
      <c r="AC37">
        <v>0.57999999999999996</v>
      </c>
      <c r="AD37">
        <v>3.89</v>
      </c>
      <c r="AE37">
        <v>0</v>
      </c>
      <c r="AF37">
        <v>0</v>
      </c>
      <c r="AG37">
        <v>7.77</v>
      </c>
      <c r="AH37">
        <v>4.93</v>
      </c>
      <c r="AI37">
        <v>20</v>
      </c>
      <c r="AJ37">
        <v>165</v>
      </c>
      <c r="AK37">
        <v>14</v>
      </c>
      <c r="AL37">
        <v>6</v>
      </c>
      <c r="AM37">
        <v>29.15</v>
      </c>
      <c r="AN37">
        <v>9.7200000000000006</v>
      </c>
    </row>
    <row r="38" spans="1:40">
      <c r="A38" t="s">
        <v>333</v>
      </c>
      <c r="G38" t="s">
        <v>80</v>
      </c>
      <c r="H38" s="115">
        <v>133.07</v>
      </c>
      <c r="I38" s="88">
        <v>7.5</v>
      </c>
      <c r="J38" s="88">
        <v>4.93</v>
      </c>
      <c r="K38" s="88">
        <v>46.64</v>
      </c>
      <c r="L38" s="88">
        <v>3.89</v>
      </c>
      <c r="M38" s="116">
        <v>0</v>
      </c>
      <c r="N38" s="115">
        <v>0</v>
      </c>
      <c r="O38" s="88">
        <v>185</v>
      </c>
      <c r="P38" s="88">
        <v>0</v>
      </c>
      <c r="Q38" s="88">
        <v>0</v>
      </c>
      <c r="R38" s="88">
        <v>0</v>
      </c>
      <c r="S38" s="116">
        <v>0</v>
      </c>
      <c r="W38">
        <v>0</v>
      </c>
      <c r="X38">
        <v>0</v>
      </c>
      <c r="Y38">
        <v>94.49</v>
      </c>
      <c r="Z38">
        <v>0</v>
      </c>
      <c r="AA38">
        <v>20.5</v>
      </c>
      <c r="AB38">
        <v>0</v>
      </c>
      <c r="AC38">
        <v>0.57999999999999996</v>
      </c>
      <c r="AD38">
        <v>3.89</v>
      </c>
      <c r="AE38">
        <v>0</v>
      </c>
      <c r="AF38">
        <v>0</v>
      </c>
      <c r="AG38">
        <v>7.77</v>
      </c>
      <c r="AH38">
        <v>4.93</v>
      </c>
      <c r="AI38">
        <v>20</v>
      </c>
      <c r="AJ38">
        <v>165</v>
      </c>
      <c r="AK38">
        <v>17.5</v>
      </c>
      <c r="AL38">
        <v>7.5</v>
      </c>
      <c r="AM38">
        <v>29.15</v>
      </c>
      <c r="AN38">
        <v>9.7200000000000006</v>
      </c>
    </row>
    <row r="39" spans="1:40">
      <c r="A39" t="s">
        <v>334</v>
      </c>
      <c r="G39" t="s">
        <v>81</v>
      </c>
      <c r="H39" s="115">
        <v>135.16999999999999</v>
      </c>
      <c r="I39" s="88">
        <v>8.4</v>
      </c>
      <c r="J39" s="88">
        <v>4.84</v>
      </c>
      <c r="K39" s="88">
        <v>66.069999999999993</v>
      </c>
      <c r="L39" s="88">
        <v>3.89</v>
      </c>
      <c r="M39" s="116">
        <v>0</v>
      </c>
      <c r="N39" s="115">
        <v>0</v>
      </c>
      <c r="O39" s="88">
        <v>85</v>
      </c>
      <c r="P39" s="88">
        <v>0</v>
      </c>
      <c r="Q39" s="88">
        <v>0</v>
      </c>
      <c r="R39" s="88">
        <v>0</v>
      </c>
      <c r="S39" s="116">
        <v>0</v>
      </c>
      <c r="W39">
        <v>0</v>
      </c>
      <c r="X39">
        <v>0</v>
      </c>
      <c r="Y39">
        <v>94.49</v>
      </c>
      <c r="Z39">
        <v>0</v>
      </c>
      <c r="AA39">
        <v>20.5</v>
      </c>
      <c r="AB39">
        <v>0</v>
      </c>
      <c r="AC39">
        <v>0.57999999999999996</v>
      </c>
      <c r="AD39">
        <v>3.89</v>
      </c>
      <c r="AE39">
        <v>0</v>
      </c>
      <c r="AF39">
        <v>0</v>
      </c>
      <c r="AG39">
        <v>7.77</v>
      </c>
      <c r="AH39">
        <v>4.84</v>
      </c>
      <c r="AI39">
        <v>20</v>
      </c>
      <c r="AJ39">
        <v>65</v>
      </c>
      <c r="AK39">
        <v>19.600000000000001</v>
      </c>
      <c r="AL39">
        <v>8.4</v>
      </c>
      <c r="AM39">
        <v>48.58</v>
      </c>
      <c r="AN39">
        <v>9.7200000000000006</v>
      </c>
    </row>
    <row r="40" spans="1:40">
      <c r="A40" t="s">
        <v>355</v>
      </c>
      <c r="G40" t="s">
        <v>82</v>
      </c>
      <c r="H40" s="115">
        <v>136.57</v>
      </c>
      <c r="I40" s="88">
        <v>9</v>
      </c>
      <c r="J40" s="88">
        <v>4.84</v>
      </c>
      <c r="K40" s="88">
        <v>66.069999999999993</v>
      </c>
      <c r="L40" s="88">
        <v>3.89</v>
      </c>
      <c r="M40" s="116">
        <v>0</v>
      </c>
      <c r="N40" s="115">
        <v>0</v>
      </c>
      <c r="O40" s="88">
        <v>85</v>
      </c>
      <c r="P40" s="88">
        <v>0</v>
      </c>
      <c r="Q40" s="88">
        <v>0</v>
      </c>
      <c r="R40" s="88">
        <v>0</v>
      </c>
      <c r="S40" s="116">
        <v>0</v>
      </c>
      <c r="W40">
        <v>0</v>
      </c>
      <c r="X40">
        <v>0</v>
      </c>
      <c r="Y40">
        <v>94.49</v>
      </c>
      <c r="Z40">
        <v>0</v>
      </c>
      <c r="AA40">
        <v>20.5</v>
      </c>
      <c r="AB40">
        <v>0</v>
      </c>
      <c r="AC40">
        <v>0.57999999999999996</v>
      </c>
      <c r="AD40">
        <v>3.89</v>
      </c>
      <c r="AE40">
        <v>0</v>
      </c>
      <c r="AF40">
        <v>0</v>
      </c>
      <c r="AG40">
        <v>7.77</v>
      </c>
      <c r="AH40">
        <v>4.84</v>
      </c>
      <c r="AI40">
        <v>20</v>
      </c>
      <c r="AJ40">
        <v>65</v>
      </c>
      <c r="AK40">
        <v>21</v>
      </c>
      <c r="AL40">
        <v>9</v>
      </c>
      <c r="AM40">
        <v>48.58</v>
      </c>
      <c r="AN40">
        <v>9.7200000000000006</v>
      </c>
    </row>
    <row r="41" spans="1:40">
      <c r="A41" t="s">
        <v>356</v>
      </c>
      <c r="G41" t="s">
        <v>83</v>
      </c>
      <c r="H41" s="115">
        <v>138.66999999999999</v>
      </c>
      <c r="I41" s="88">
        <v>9.9</v>
      </c>
      <c r="J41" s="88">
        <v>4.84</v>
      </c>
      <c r="K41" s="88">
        <v>70.92</v>
      </c>
      <c r="L41" s="88">
        <v>3.89</v>
      </c>
      <c r="M41" s="116">
        <v>0</v>
      </c>
      <c r="N41" s="115">
        <v>0</v>
      </c>
      <c r="O41" s="88">
        <v>85</v>
      </c>
      <c r="P41" s="88">
        <v>0</v>
      </c>
      <c r="Q41" s="88">
        <v>0</v>
      </c>
      <c r="R41" s="88">
        <v>0</v>
      </c>
      <c r="S41" s="116">
        <v>0</v>
      </c>
      <c r="W41">
        <v>0</v>
      </c>
      <c r="X41">
        <v>0</v>
      </c>
      <c r="Y41">
        <v>94.49</v>
      </c>
      <c r="Z41">
        <v>0</v>
      </c>
      <c r="AA41">
        <v>20.5</v>
      </c>
      <c r="AB41">
        <v>0</v>
      </c>
      <c r="AC41">
        <v>0.57999999999999996</v>
      </c>
      <c r="AD41">
        <v>3.89</v>
      </c>
      <c r="AE41">
        <v>0</v>
      </c>
      <c r="AF41">
        <v>0</v>
      </c>
      <c r="AG41">
        <v>7.77</v>
      </c>
      <c r="AH41">
        <v>4.84</v>
      </c>
      <c r="AI41">
        <v>20</v>
      </c>
      <c r="AJ41">
        <v>65</v>
      </c>
      <c r="AK41">
        <v>23.1</v>
      </c>
      <c r="AL41">
        <v>9.9</v>
      </c>
      <c r="AM41">
        <v>53.43</v>
      </c>
      <c r="AN41">
        <v>9.7200000000000006</v>
      </c>
    </row>
    <row r="42" spans="1:40">
      <c r="A42" t="s">
        <v>357</v>
      </c>
      <c r="G42" t="s">
        <v>84</v>
      </c>
      <c r="H42" s="115">
        <v>141.47</v>
      </c>
      <c r="I42" s="88">
        <v>11.1</v>
      </c>
      <c r="J42" s="88">
        <v>4.84</v>
      </c>
      <c r="K42" s="88">
        <v>70.92</v>
      </c>
      <c r="L42" s="88">
        <v>3.89</v>
      </c>
      <c r="M42" s="116">
        <v>0</v>
      </c>
      <c r="N42" s="115">
        <v>0</v>
      </c>
      <c r="O42" s="88">
        <v>85</v>
      </c>
      <c r="P42" s="88">
        <v>0</v>
      </c>
      <c r="Q42" s="88">
        <v>0</v>
      </c>
      <c r="R42" s="88">
        <v>0</v>
      </c>
      <c r="S42" s="116">
        <v>0</v>
      </c>
      <c r="W42">
        <v>0</v>
      </c>
      <c r="X42">
        <v>0</v>
      </c>
      <c r="Y42">
        <v>94.49</v>
      </c>
      <c r="Z42">
        <v>0</v>
      </c>
      <c r="AA42">
        <v>20.5</v>
      </c>
      <c r="AB42">
        <v>0</v>
      </c>
      <c r="AC42">
        <v>0.57999999999999996</v>
      </c>
      <c r="AD42">
        <v>3.89</v>
      </c>
      <c r="AE42">
        <v>0</v>
      </c>
      <c r="AF42">
        <v>0</v>
      </c>
      <c r="AG42">
        <v>7.77</v>
      </c>
      <c r="AH42">
        <v>4.84</v>
      </c>
      <c r="AI42">
        <v>20</v>
      </c>
      <c r="AJ42">
        <v>65</v>
      </c>
      <c r="AK42">
        <v>25.9</v>
      </c>
      <c r="AL42">
        <v>11.1</v>
      </c>
      <c r="AM42">
        <v>53.43</v>
      </c>
      <c r="AN42">
        <v>9.7200000000000006</v>
      </c>
    </row>
    <row r="43" spans="1:40">
      <c r="A43" t="s">
        <v>363</v>
      </c>
      <c r="G43" t="s">
        <v>85</v>
      </c>
      <c r="H43" s="115">
        <v>142.87</v>
      </c>
      <c r="I43" s="88">
        <v>11.7</v>
      </c>
      <c r="J43" s="88">
        <v>4.74</v>
      </c>
      <c r="K43" s="88">
        <v>70.92</v>
      </c>
      <c r="L43" s="88">
        <v>3.89</v>
      </c>
      <c r="M43" s="116">
        <v>0</v>
      </c>
      <c r="N43" s="115">
        <v>0</v>
      </c>
      <c r="O43" s="88">
        <v>85</v>
      </c>
      <c r="P43" s="88">
        <v>0</v>
      </c>
      <c r="Q43" s="88">
        <v>0</v>
      </c>
      <c r="R43" s="88">
        <v>0</v>
      </c>
      <c r="S43" s="116">
        <v>0</v>
      </c>
      <c r="W43">
        <v>0</v>
      </c>
      <c r="X43">
        <v>0</v>
      </c>
      <c r="Y43">
        <v>94.49</v>
      </c>
      <c r="Z43">
        <v>0</v>
      </c>
      <c r="AA43">
        <v>20.5</v>
      </c>
      <c r="AB43">
        <v>0</v>
      </c>
      <c r="AC43">
        <v>0.57999999999999996</v>
      </c>
      <c r="AD43">
        <v>3.89</v>
      </c>
      <c r="AE43">
        <v>0</v>
      </c>
      <c r="AF43">
        <v>0</v>
      </c>
      <c r="AG43">
        <v>7.77</v>
      </c>
      <c r="AH43">
        <v>4.74</v>
      </c>
      <c r="AI43">
        <v>20</v>
      </c>
      <c r="AJ43">
        <v>65</v>
      </c>
      <c r="AK43">
        <v>27.3</v>
      </c>
      <c r="AL43">
        <v>11.7</v>
      </c>
      <c r="AM43">
        <v>53.43</v>
      </c>
      <c r="AN43">
        <v>9.7200000000000006</v>
      </c>
    </row>
    <row r="44" spans="1:40">
      <c r="A44" t="s">
        <v>367</v>
      </c>
      <c r="G44" t="s">
        <v>86</v>
      </c>
      <c r="H44" s="115">
        <v>144.97</v>
      </c>
      <c r="I44" s="88">
        <v>12.6</v>
      </c>
      <c r="J44" s="88">
        <v>4.74</v>
      </c>
      <c r="K44" s="88">
        <v>70.92</v>
      </c>
      <c r="L44" s="88">
        <v>3.89</v>
      </c>
      <c r="M44" s="116">
        <v>0</v>
      </c>
      <c r="N44" s="115">
        <v>0</v>
      </c>
      <c r="O44" s="88">
        <v>85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0</v>
      </c>
      <c r="Y44">
        <v>94.49</v>
      </c>
      <c r="Z44">
        <v>0</v>
      </c>
      <c r="AA44">
        <v>20.5</v>
      </c>
      <c r="AB44">
        <v>0</v>
      </c>
      <c r="AC44">
        <v>0.57999999999999996</v>
      </c>
      <c r="AD44">
        <v>3.89</v>
      </c>
      <c r="AE44">
        <v>0</v>
      </c>
      <c r="AF44">
        <v>0</v>
      </c>
      <c r="AG44">
        <v>7.77</v>
      </c>
      <c r="AH44">
        <v>4.74</v>
      </c>
      <c r="AI44">
        <v>20</v>
      </c>
      <c r="AJ44">
        <v>65</v>
      </c>
      <c r="AK44">
        <v>29.4</v>
      </c>
      <c r="AL44">
        <v>12.6</v>
      </c>
      <c r="AM44">
        <v>53.43</v>
      </c>
      <c r="AN44">
        <v>9.7200000000000006</v>
      </c>
    </row>
    <row r="45" spans="1:40">
      <c r="A45" t="s">
        <v>390</v>
      </c>
      <c r="G45" t="s">
        <v>87</v>
      </c>
      <c r="H45" s="115">
        <v>146.37</v>
      </c>
      <c r="I45" s="88">
        <v>13.2</v>
      </c>
      <c r="J45" s="88">
        <v>4.74</v>
      </c>
      <c r="K45" s="88">
        <v>184.58</v>
      </c>
      <c r="L45" s="88">
        <v>3.89</v>
      </c>
      <c r="M45" s="116">
        <v>0</v>
      </c>
      <c r="N45" s="115">
        <v>0</v>
      </c>
      <c r="O45" s="88">
        <v>85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0</v>
      </c>
      <c r="Y45">
        <v>94.49</v>
      </c>
      <c r="Z45">
        <v>0</v>
      </c>
      <c r="AA45">
        <v>20.5</v>
      </c>
      <c r="AB45">
        <v>0</v>
      </c>
      <c r="AC45">
        <v>0.57999999999999996</v>
      </c>
      <c r="AD45">
        <v>3.89</v>
      </c>
      <c r="AE45">
        <v>123.38</v>
      </c>
      <c r="AF45">
        <v>0</v>
      </c>
      <c r="AG45">
        <v>7.77</v>
      </c>
      <c r="AH45">
        <v>4.74</v>
      </c>
      <c r="AI45">
        <v>20</v>
      </c>
      <c r="AJ45">
        <v>65</v>
      </c>
      <c r="AK45">
        <v>30.8</v>
      </c>
      <c r="AL45">
        <v>13.2</v>
      </c>
      <c r="AM45">
        <v>19.43</v>
      </c>
      <c r="AN45">
        <v>34</v>
      </c>
    </row>
    <row r="46" spans="1:40">
      <c r="A46" t="s">
        <v>391</v>
      </c>
      <c r="G46" t="s">
        <v>88</v>
      </c>
      <c r="H46" s="115">
        <v>147.76999999999998</v>
      </c>
      <c r="I46" s="88">
        <v>13.8</v>
      </c>
      <c r="J46" s="88">
        <v>4.74</v>
      </c>
      <c r="K46" s="88">
        <v>184.58</v>
      </c>
      <c r="L46" s="88">
        <v>3.89</v>
      </c>
      <c r="M46" s="116">
        <v>0</v>
      </c>
      <c r="N46" s="115">
        <v>0</v>
      </c>
      <c r="O46" s="88">
        <v>85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0</v>
      </c>
      <c r="Y46">
        <v>94.49</v>
      </c>
      <c r="Z46">
        <v>0</v>
      </c>
      <c r="AA46">
        <v>20.5</v>
      </c>
      <c r="AB46">
        <v>0</v>
      </c>
      <c r="AC46">
        <v>0.57999999999999996</v>
      </c>
      <c r="AD46">
        <v>3.89</v>
      </c>
      <c r="AE46">
        <v>123.38</v>
      </c>
      <c r="AF46">
        <v>0</v>
      </c>
      <c r="AG46">
        <v>7.77</v>
      </c>
      <c r="AH46">
        <v>4.74</v>
      </c>
      <c r="AI46">
        <v>20</v>
      </c>
      <c r="AJ46">
        <v>65</v>
      </c>
      <c r="AK46">
        <v>32.200000000000003</v>
      </c>
      <c r="AL46">
        <v>13.8</v>
      </c>
      <c r="AM46">
        <v>19.43</v>
      </c>
      <c r="AN46">
        <v>34</v>
      </c>
    </row>
    <row r="47" spans="1:40">
      <c r="A47" t="s">
        <v>395</v>
      </c>
      <c r="G47" t="s">
        <v>89</v>
      </c>
      <c r="H47" s="115">
        <v>147.76999999999998</v>
      </c>
      <c r="I47" s="88">
        <v>13.8</v>
      </c>
      <c r="J47" s="88">
        <v>4.6399999999999997</v>
      </c>
      <c r="K47" s="88">
        <v>184.58</v>
      </c>
      <c r="L47" s="88">
        <v>3.89</v>
      </c>
      <c r="M47" s="116">
        <v>0</v>
      </c>
      <c r="N47" s="115">
        <v>0</v>
      </c>
      <c r="O47" s="88">
        <v>85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0</v>
      </c>
      <c r="Y47">
        <v>94.49</v>
      </c>
      <c r="Z47">
        <v>0</v>
      </c>
      <c r="AA47">
        <v>20.5</v>
      </c>
      <c r="AB47">
        <v>0</v>
      </c>
      <c r="AC47">
        <v>0.57999999999999996</v>
      </c>
      <c r="AD47">
        <v>3.89</v>
      </c>
      <c r="AE47">
        <v>123.38</v>
      </c>
      <c r="AF47">
        <v>0</v>
      </c>
      <c r="AG47">
        <v>7.77</v>
      </c>
      <c r="AH47">
        <v>4.6399999999999997</v>
      </c>
      <c r="AI47">
        <v>20</v>
      </c>
      <c r="AJ47">
        <v>65</v>
      </c>
      <c r="AK47">
        <v>32.200000000000003</v>
      </c>
      <c r="AL47">
        <v>13.8</v>
      </c>
      <c r="AM47">
        <v>19.43</v>
      </c>
      <c r="AN47">
        <v>34</v>
      </c>
    </row>
    <row r="48" spans="1:40">
      <c r="A48" t="s">
        <v>399</v>
      </c>
      <c r="G48" t="s">
        <v>90</v>
      </c>
      <c r="H48" s="115">
        <v>147.76999999999998</v>
      </c>
      <c r="I48" s="88">
        <v>13.8</v>
      </c>
      <c r="J48" s="88">
        <v>4.6399999999999997</v>
      </c>
      <c r="K48" s="88">
        <v>184.58</v>
      </c>
      <c r="L48" s="88">
        <v>3.89</v>
      </c>
      <c r="M48" s="116">
        <v>0</v>
      </c>
      <c r="N48" s="115">
        <v>0</v>
      </c>
      <c r="O48" s="88">
        <v>85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0</v>
      </c>
      <c r="Y48">
        <v>94.49</v>
      </c>
      <c r="Z48">
        <v>0</v>
      </c>
      <c r="AA48">
        <v>20.5</v>
      </c>
      <c r="AB48">
        <v>0</v>
      </c>
      <c r="AC48">
        <v>0.57999999999999996</v>
      </c>
      <c r="AD48">
        <v>3.89</v>
      </c>
      <c r="AE48">
        <v>123.38</v>
      </c>
      <c r="AF48">
        <v>0</v>
      </c>
      <c r="AG48">
        <v>7.77</v>
      </c>
      <c r="AH48">
        <v>4.6399999999999997</v>
      </c>
      <c r="AI48">
        <v>20</v>
      </c>
      <c r="AJ48">
        <v>65</v>
      </c>
      <c r="AK48">
        <v>32.200000000000003</v>
      </c>
      <c r="AL48">
        <v>13.8</v>
      </c>
      <c r="AM48">
        <v>19.43</v>
      </c>
      <c r="AN48">
        <v>34</v>
      </c>
    </row>
    <row r="49" spans="1:40">
      <c r="A49" t="s">
        <v>400</v>
      </c>
      <c r="G49" t="s">
        <v>91</v>
      </c>
      <c r="H49" s="115">
        <v>147.76999999999998</v>
      </c>
      <c r="I49" s="88">
        <v>13.8</v>
      </c>
      <c r="J49" s="88">
        <v>4.6399999999999997</v>
      </c>
      <c r="K49" s="88">
        <v>184.58</v>
      </c>
      <c r="L49" s="88">
        <v>3.89</v>
      </c>
      <c r="M49" s="116">
        <v>0</v>
      </c>
      <c r="N49" s="115">
        <v>0</v>
      </c>
      <c r="O49" s="88">
        <v>85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0</v>
      </c>
      <c r="Y49">
        <v>94.49</v>
      </c>
      <c r="Z49">
        <v>0</v>
      </c>
      <c r="AA49">
        <v>20.5</v>
      </c>
      <c r="AB49">
        <v>0</v>
      </c>
      <c r="AC49">
        <v>0.57999999999999996</v>
      </c>
      <c r="AD49">
        <v>3.89</v>
      </c>
      <c r="AE49">
        <v>123.38</v>
      </c>
      <c r="AF49">
        <v>0</v>
      </c>
      <c r="AG49">
        <v>7.77</v>
      </c>
      <c r="AH49">
        <v>4.6399999999999997</v>
      </c>
      <c r="AI49">
        <v>20</v>
      </c>
      <c r="AJ49">
        <v>65</v>
      </c>
      <c r="AK49">
        <v>32.200000000000003</v>
      </c>
      <c r="AL49">
        <v>13.8</v>
      </c>
      <c r="AM49">
        <v>19.43</v>
      </c>
      <c r="AN49">
        <v>34</v>
      </c>
    </row>
    <row r="50" spans="1:40">
      <c r="A50" t="s">
        <v>401</v>
      </c>
      <c r="G50" t="s">
        <v>92</v>
      </c>
      <c r="H50" s="115">
        <v>148.47</v>
      </c>
      <c r="I50" s="88">
        <v>14.1</v>
      </c>
      <c r="J50" s="88">
        <v>4.6399999999999997</v>
      </c>
      <c r="K50" s="88">
        <v>184.58</v>
      </c>
      <c r="L50" s="88">
        <v>3.89</v>
      </c>
      <c r="M50" s="116">
        <v>0</v>
      </c>
      <c r="N50" s="115">
        <v>0</v>
      </c>
      <c r="O50" s="88">
        <v>85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0</v>
      </c>
      <c r="Y50">
        <v>94.49</v>
      </c>
      <c r="Z50">
        <v>0</v>
      </c>
      <c r="AA50">
        <v>20.5</v>
      </c>
      <c r="AB50">
        <v>0</v>
      </c>
      <c r="AC50">
        <v>0.57999999999999996</v>
      </c>
      <c r="AD50">
        <v>3.89</v>
      </c>
      <c r="AE50">
        <v>123.38</v>
      </c>
      <c r="AF50">
        <v>0</v>
      </c>
      <c r="AG50">
        <v>7.77</v>
      </c>
      <c r="AH50">
        <v>4.6399999999999997</v>
      </c>
      <c r="AI50">
        <v>20</v>
      </c>
      <c r="AJ50">
        <v>65</v>
      </c>
      <c r="AK50">
        <v>32.9</v>
      </c>
      <c r="AL50">
        <v>14.1</v>
      </c>
      <c r="AM50">
        <v>19.43</v>
      </c>
      <c r="AN50">
        <v>34</v>
      </c>
    </row>
    <row r="51" spans="1:40">
      <c r="A51" t="s">
        <v>403</v>
      </c>
      <c r="G51" t="s">
        <v>93</v>
      </c>
      <c r="H51" s="115">
        <v>149.16999999999999</v>
      </c>
      <c r="I51" s="88">
        <v>14.4</v>
      </c>
      <c r="J51" s="88">
        <v>4.5599999999999996</v>
      </c>
      <c r="K51" s="88">
        <v>184.58</v>
      </c>
      <c r="L51" s="88">
        <v>3.89</v>
      </c>
      <c r="M51" s="116">
        <v>0</v>
      </c>
      <c r="N51" s="115">
        <v>0</v>
      </c>
      <c r="O51" s="88">
        <v>85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0</v>
      </c>
      <c r="Y51">
        <v>94.49</v>
      </c>
      <c r="Z51">
        <v>0</v>
      </c>
      <c r="AA51">
        <v>20.5</v>
      </c>
      <c r="AB51">
        <v>0</v>
      </c>
      <c r="AC51">
        <v>0.57999999999999996</v>
      </c>
      <c r="AD51">
        <v>3.89</v>
      </c>
      <c r="AE51">
        <v>123.38</v>
      </c>
      <c r="AF51">
        <v>0</v>
      </c>
      <c r="AG51">
        <v>7.77</v>
      </c>
      <c r="AH51">
        <v>4.5599999999999996</v>
      </c>
      <c r="AI51">
        <v>20</v>
      </c>
      <c r="AJ51">
        <v>65</v>
      </c>
      <c r="AK51">
        <v>33.6</v>
      </c>
      <c r="AL51">
        <v>14.4</v>
      </c>
      <c r="AM51">
        <v>19.43</v>
      </c>
      <c r="AN51">
        <v>34</v>
      </c>
    </row>
    <row r="52" spans="1:40">
      <c r="A52" t="s">
        <v>404</v>
      </c>
      <c r="G52" t="s">
        <v>94</v>
      </c>
      <c r="H52" s="115">
        <v>151.26999999999998</v>
      </c>
      <c r="I52" s="88">
        <v>15.3</v>
      </c>
      <c r="J52" s="88">
        <v>4.5599999999999996</v>
      </c>
      <c r="K52" s="88">
        <v>184.58</v>
      </c>
      <c r="L52" s="88">
        <v>3.89</v>
      </c>
      <c r="M52" s="116">
        <v>0</v>
      </c>
      <c r="N52" s="115">
        <v>0</v>
      </c>
      <c r="O52" s="88">
        <v>85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0</v>
      </c>
      <c r="Y52">
        <v>94.49</v>
      </c>
      <c r="Z52">
        <v>0</v>
      </c>
      <c r="AA52">
        <v>20.5</v>
      </c>
      <c r="AB52">
        <v>0</v>
      </c>
      <c r="AC52">
        <v>0.57999999999999996</v>
      </c>
      <c r="AD52">
        <v>3.89</v>
      </c>
      <c r="AE52">
        <v>123.38</v>
      </c>
      <c r="AF52">
        <v>0</v>
      </c>
      <c r="AG52">
        <v>7.77</v>
      </c>
      <c r="AH52">
        <v>4.5599999999999996</v>
      </c>
      <c r="AI52">
        <v>20</v>
      </c>
      <c r="AJ52">
        <v>65</v>
      </c>
      <c r="AK52">
        <v>35.700000000000003</v>
      </c>
      <c r="AL52">
        <v>15.3</v>
      </c>
      <c r="AM52">
        <v>19.43</v>
      </c>
      <c r="AN52">
        <v>34</v>
      </c>
    </row>
    <row r="53" spans="1:40">
      <c r="G53" t="s">
        <v>95</v>
      </c>
      <c r="H53" s="115">
        <v>152.66999999999999</v>
      </c>
      <c r="I53" s="88">
        <v>15.9</v>
      </c>
      <c r="J53" s="88">
        <v>4.5599999999999996</v>
      </c>
      <c r="K53" s="88">
        <v>184.58</v>
      </c>
      <c r="L53" s="88">
        <v>3.89</v>
      </c>
      <c r="M53" s="116">
        <v>0</v>
      </c>
      <c r="N53" s="115">
        <v>0</v>
      </c>
      <c r="O53" s="88">
        <v>85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0</v>
      </c>
      <c r="Y53">
        <v>94.49</v>
      </c>
      <c r="Z53">
        <v>0</v>
      </c>
      <c r="AA53">
        <v>20.5</v>
      </c>
      <c r="AB53">
        <v>0</v>
      </c>
      <c r="AC53">
        <v>0.57999999999999996</v>
      </c>
      <c r="AD53">
        <v>3.89</v>
      </c>
      <c r="AE53">
        <v>123.38</v>
      </c>
      <c r="AF53">
        <v>0</v>
      </c>
      <c r="AG53">
        <v>7.77</v>
      </c>
      <c r="AH53">
        <v>4.5599999999999996</v>
      </c>
      <c r="AI53">
        <v>20</v>
      </c>
      <c r="AJ53">
        <v>65</v>
      </c>
      <c r="AK53">
        <v>37.1</v>
      </c>
      <c r="AL53">
        <v>15.9</v>
      </c>
      <c r="AM53">
        <v>19.43</v>
      </c>
      <c r="AN53">
        <v>34</v>
      </c>
    </row>
    <row r="54" spans="1:40">
      <c r="G54" t="s">
        <v>96</v>
      </c>
      <c r="H54" s="115">
        <v>152.66999999999999</v>
      </c>
      <c r="I54" s="88">
        <v>15.9</v>
      </c>
      <c r="J54" s="88">
        <v>4.5599999999999996</v>
      </c>
      <c r="K54" s="88">
        <v>184.58</v>
      </c>
      <c r="L54" s="88">
        <v>3.89</v>
      </c>
      <c r="M54" s="116">
        <v>0</v>
      </c>
      <c r="N54" s="115">
        <v>0</v>
      </c>
      <c r="O54" s="88">
        <v>85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0</v>
      </c>
      <c r="Y54">
        <v>94.49</v>
      </c>
      <c r="Z54">
        <v>0</v>
      </c>
      <c r="AA54">
        <v>20.5</v>
      </c>
      <c r="AB54">
        <v>0</v>
      </c>
      <c r="AC54">
        <v>0.57999999999999996</v>
      </c>
      <c r="AD54">
        <v>3.89</v>
      </c>
      <c r="AE54">
        <v>123.38</v>
      </c>
      <c r="AF54">
        <v>0</v>
      </c>
      <c r="AG54">
        <v>7.77</v>
      </c>
      <c r="AH54">
        <v>4.5599999999999996</v>
      </c>
      <c r="AI54">
        <v>20</v>
      </c>
      <c r="AJ54">
        <v>65</v>
      </c>
      <c r="AK54">
        <v>37.1</v>
      </c>
      <c r="AL54">
        <v>15.9</v>
      </c>
      <c r="AM54">
        <v>19.43</v>
      </c>
      <c r="AN54">
        <v>34</v>
      </c>
    </row>
    <row r="55" spans="1:40">
      <c r="G55" t="s">
        <v>97</v>
      </c>
      <c r="H55" s="115">
        <v>152.66999999999999</v>
      </c>
      <c r="I55" s="88">
        <v>15.9</v>
      </c>
      <c r="J55" s="88">
        <v>4.46</v>
      </c>
      <c r="K55" s="88">
        <v>184.58</v>
      </c>
      <c r="L55" s="88">
        <v>3.89</v>
      </c>
      <c r="M55" s="116">
        <v>0</v>
      </c>
      <c r="N55" s="115">
        <v>0</v>
      </c>
      <c r="O55" s="88">
        <v>85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0</v>
      </c>
      <c r="Y55">
        <v>94.49</v>
      </c>
      <c r="Z55">
        <v>0</v>
      </c>
      <c r="AA55">
        <v>20.5</v>
      </c>
      <c r="AB55">
        <v>0</v>
      </c>
      <c r="AC55">
        <v>0.57999999999999996</v>
      </c>
      <c r="AD55">
        <v>3.89</v>
      </c>
      <c r="AE55">
        <v>123.38</v>
      </c>
      <c r="AF55">
        <v>0</v>
      </c>
      <c r="AG55">
        <v>7.77</v>
      </c>
      <c r="AH55">
        <v>4.46</v>
      </c>
      <c r="AI55">
        <v>20</v>
      </c>
      <c r="AJ55">
        <v>65</v>
      </c>
      <c r="AK55">
        <v>37.1</v>
      </c>
      <c r="AL55">
        <v>15.9</v>
      </c>
      <c r="AM55">
        <v>19.43</v>
      </c>
      <c r="AN55">
        <v>34</v>
      </c>
    </row>
    <row r="56" spans="1:40">
      <c r="G56" t="s">
        <v>98</v>
      </c>
      <c r="H56" s="115">
        <v>152.66999999999999</v>
      </c>
      <c r="I56" s="88">
        <v>15.9</v>
      </c>
      <c r="J56" s="88">
        <v>4.46</v>
      </c>
      <c r="K56" s="88">
        <v>184.58</v>
      </c>
      <c r="L56" s="88">
        <v>3.89</v>
      </c>
      <c r="M56" s="116">
        <v>0</v>
      </c>
      <c r="N56" s="115">
        <v>0</v>
      </c>
      <c r="O56" s="88">
        <v>85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0</v>
      </c>
      <c r="Y56">
        <v>94.49</v>
      </c>
      <c r="Z56">
        <v>0</v>
      </c>
      <c r="AA56">
        <v>20.5</v>
      </c>
      <c r="AB56">
        <v>0</v>
      </c>
      <c r="AC56">
        <v>0.57999999999999996</v>
      </c>
      <c r="AD56">
        <v>3.89</v>
      </c>
      <c r="AE56">
        <v>123.38</v>
      </c>
      <c r="AF56">
        <v>0</v>
      </c>
      <c r="AG56">
        <v>7.77</v>
      </c>
      <c r="AH56">
        <v>4.46</v>
      </c>
      <c r="AI56">
        <v>20</v>
      </c>
      <c r="AJ56">
        <v>65</v>
      </c>
      <c r="AK56">
        <v>37.1</v>
      </c>
      <c r="AL56">
        <v>15.9</v>
      </c>
      <c r="AM56">
        <v>19.43</v>
      </c>
      <c r="AN56">
        <v>34</v>
      </c>
    </row>
    <row r="57" spans="1:40">
      <c r="G57" t="s">
        <v>99</v>
      </c>
      <c r="H57" s="115">
        <v>152.66999999999999</v>
      </c>
      <c r="I57" s="88">
        <v>15.9</v>
      </c>
      <c r="J57" s="88">
        <v>4.46</v>
      </c>
      <c r="K57" s="88">
        <v>184.58</v>
      </c>
      <c r="L57" s="88">
        <v>3.89</v>
      </c>
      <c r="M57" s="116">
        <v>0</v>
      </c>
      <c r="N57" s="115">
        <v>0</v>
      </c>
      <c r="O57" s="88">
        <v>85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0</v>
      </c>
      <c r="Y57">
        <v>94.49</v>
      </c>
      <c r="Z57">
        <v>0</v>
      </c>
      <c r="AA57">
        <v>20.5</v>
      </c>
      <c r="AB57">
        <v>0</v>
      </c>
      <c r="AC57">
        <v>0.57999999999999996</v>
      </c>
      <c r="AD57">
        <v>3.89</v>
      </c>
      <c r="AE57">
        <v>123.38</v>
      </c>
      <c r="AF57">
        <v>0</v>
      </c>
      <c r="AG57">
        <v>7.77</v>
      </c>
      <c r="AH57">
        <v>4.46</v>
      </c>
      <c r="AI57">
        <v>20</v>
      </c>
      <c r="AJ57">
        <v>65</v>
      </c>
      <c r="AK57">
        <v>37.1</v>
      </c>
      <c r="AL57">
        <v>15.9</v>
      </c>
      <c r="AM57">
        <v>19.43</v>
      </c>
      <c r="AN57">
        <v>34</v>
      </c>
    </row>
    <row r="58" spans="1:40">
      <c r="G58" t="s">
        <v>100</v>
      </c>
      <c r="H58" s="115">
        <v>152.66999999999999</v>
      </c>
      <c r="I58" s="88">
        <v>15.9</v>
      </c>
      <c r="J58" s="88">
        <v>4.46</v>
      </c>
      <c r="K58" s="88">
        <v>184.58</v>
      </c>
      <c r="L58" s="88">
        <v>3.89</v>
      </c>
      <c r="M58" s="116">
        <v>0</v>
      </c>
      <c r="N58" s="115">
        <v>0</v>
      </c>
      <c r="O58" s="88">
        <v>85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0</v>
      </c>
      <c r="Y58">
        <v>94.49</v>
      </c>
      <c r="Z58">
        <v>0</v>
      </c>
      <c r="AA58">
        <v>20.5</v>
      </c>
      <c r="AB58">
        <v>0</v>
      </c>
      <c r="AC58">
        <v>0.57999999999999996</v>
      </c>
      <c r="AD58">
        <v>3.89</v>
      </c>
      <c r="AE58">
        <v>123.38</v>
      </c>
      <c r="AF58">
        <v>0</v>
      </c>
      <c r="AG58">
        <v>7.77</v>
      </c>
      <c r="AH58">
        <v>4.46</v>
      </c>
      <c r="AI58">
        <v>20</v>
      </c>
      <c r="AJ58">
        <v>65</v>
      </c>
      <c r="AK58">
        <v>37.1</v>
      </c>
      <c r="AL58">
        <v>15.9</v>
      </c>
      <c r="AM58">
        <v>19.43</v>
      </c>
      <c r="AN58">
        <v>34</v>
      </c>
    </row>
    <row r="59" spans="1:40">
      <c r="G59" t="s">
        <v>101</v>
      </c>
      <c r="H59" s="115">
        <v>152.66999999999999</v>
      </c>
      <c r="I59" s="88">
        <v>15.9</v>
      </c>
      <c r="J59" s="88">
        <v>4.37</v>
      </c>
      <c r="K59" s="88">
        <v>184.58</v>
      </c>
      <c r="L59" s="88">
        <v>3.89</v>
      </c>
      <c r="M59" s="116">
        <v>0</v>
      </c>
      <c r="N59" s="115">
        <v>0</v>
      </c>
      <c r="O59" s="88">
        <v>85</v>
      </c>
      <c r="P59" s="88">
        <v>0</v>
      </c>
      <c r="Q59" s="88">
        <v>0</v>
      </c>
      <c r="R59" s="88">
        <v>0</v>
      </c>
      <c r="S59" s="116">
        <v>0</v>
      </c>
      <c r="W59">
        <v>0</v>
      </c>
      <c r="X59">
        <v>0</v>
      </c>
      <c r="Y59">
        <v>94.49</v>
      </c>
      <c r="Z59">
        <v>0</v>
      </c>
      <c r="AA59">
        <v>20.5</v>
      </c>
      <c r="AB59">
        <v>0</v>
      </c>
      <c r="AC59">
        <v>0.57999999999999996</v>
      </c>
      <c r="AD59">
        <v>3.89</v>
      </c>
      <c r="AE59">
        <v>123.38</v>
      </c>
      <c r="AF59">
        <v>0</v>
      </c>
      <c r="AG59">
        <v>7.77</v>
      </c>
      <c r="AH59">
        <v>4.37</v>
      </c>
      <c r="AI59">
        <v>20</v>
      </c>
      <c r="AJ59">
        <v>65</v>
      </c>
      <c r="AK59">
        <v>37.1</v>
      </c>
      <c r="AL59">
        <v>15.9</v>
      </c>
      <c r="AM59">
        <v>19.43</v>
      </c>
      <c r="AN59">
        <v>34</v>
      </c>
    </row>
    <row r="60" spans="1:40">
      <c r="G60" t="s">
        <v>102</v>
      </c>
      <c r="H60" s="115">
        <v>152.66999999999999</v>
      </c>
      <c r="I60" s="88">
        <v>15.9</v>
      </c>
      <c r="J60" s="88">
        <v>4.37</v>
      </c>
      <c r="K60" s="88">
        <v>184.58</v>
      </c>
      <c r="L60" s="88">
        <v>3.89</v>
      </c>
      <c r="M60" s="116">
        <v>0</v>
      </c>
      <c r="N60" s="115">
        <v>0</v>
      </c>
      <c r="O60" s="88">
        <v>85</v>
      </c>
      <c r="P60" s="88">
        <v>0</v>
      </c>
      <c r="Q60" s="88">
        <v>0</v>
      </c>
      <c r="R60" s="88">
        <v>0</v>
      </c>
      <c r="S60" s="116">
        <v>0</v>
      </c>
      <c r="W60">
        <v>0</v>
      </c>
      <c r="X60">
        <v>0</v>
      </c>
      <c r="Y60">
        <v>94.49</v>
      </c>
      <c r="Z60">
        <v>0</v>
      </c>
      <c r="AA60">
        <v>20.5</v>
      </c>
      <c r="AB60">
        <v>0</v>
      </c>
      <c r="AC60">
        <v>0.57999999999999996</v>
      </c>
      <c r="AD60">
        <v>3.89</v>
      </c>
      <c r="AE60">
        <v>123.38</v>
      </c>
      <c r="AF60">
        <v>0</v>
      </c>
      <c r="AG60">
        <v>7.77</v>
      </c>
      <c r="AH60">
        <v>4.37</v>
      </c>
      <c r="AI60">
        <v>20</v>
      </c>
      <c r="AJ60">
        <v>65</v>
      </c>
      <c r="AK60">
        <v>37.1</v>
      </c>
      <c r="AL60">
        <v>15.9</v>
      </c>
      <c r="AM60">
        <v>19.43</v>
      </c>
      <c r="AN60">
        <v>34</v>
      </c>
    </row>
    <row r="61" spans="1:40">
      <c r="G61" t="s">
        <v>103</v>
      </c>
      <c r="H61" s="115">
        <v>149.87</v>
      </c>
      <c r="I61" s="88">
        <v>14.7</v>
      </c>
      <c r="J61" s="88">
        <v>4.37</v>
      </c>
      <c r="K61" s="88">
        <v>184.58</v>
      </c>
      <c r="L61" s="88">
        <v>3.89</v>
      </c>
      <c r="M61" s="116">
        <v>0</v>
      </c>
      <c r="N61" s="115">
        <v>0</v>
      </c>
      <c r="O61" s="88">
        <v>85</v>
      </c>
      <c r="P61" s="88">
        <v>0</v>
      </c>
      <c r="Q61" s="88">
        <v>0</v>
      </c>
      <c r="R61" s="88">
        <v>0</v>
      </c>
      <c r="S61" s="116">
        <v>0</v>
      </c>
      <c r="W61">
        <v>0</v>
      </c>
      <c r="X61">
        <v>0</v>
      </c>
      <c r="Y61">
        <v>94.49</v>
      </c>
      <c r="Z61">
        <v>0</v>
      </c>
      <c r="AA61">
        <v>20.5</v>
      </c>
      <c r="AB61">
        <v>0</v>
      </c>
      <c r="AC61">
        <v>0.57999999999999996</v>
      </c>
      <c r="AD61">
        <v>3.89</v>
      </c>
      <c r="AE61">
        <v>123.38</v>
      </c>
      <c r="AF61">
        <v>0</v>
      </c>
      <c r="AG61">
        <v>7.77</v>
      </c>
      <c r="AH61">
        <v>4.37</v>
      </c>
      <c r="AI61">
        <v>20</v>
      </c>
      <c r="AJ61">
        <v>65</v>
      </c>
      <c r="AK61">
        <v>34.299999999999997</v>
      </c>
      <c r="AL61">
        <v>14.7</v>
      </c>
      <c r="AM61">
        <v>19.43</v>
      </c>
      <c r="AN61">
        <v>34</v>
      </c>
    </row>
    <row r="62" spans="1:40">
      <c r="G62" t="s">
        <v>104</v>
      </c>
      <c r="H62" s="115">
        <v>147.76999999999998</v>
      </c>
      <c r="I62" s="88">
        <v>13.8</v>
      </c>
      <c r="J62" s="88">
        <v>4.37</v>
      </c>
      <c r="K62" s="88">
        <v>184.58</v>
      </c>
      <c r="L62" s="88">
        <v>3.89</v>
      </c>
      <c r="M62" s="116">
        <v>0</v>
      </c>
      <c r="N62" s="115">
        <v>0</v>
      </c>
      <c r="O62" s="88">
        <v>85</v>
      </c>
      <c r="P62" s="88">
        <v>0</v>
      </c>
      <c r="Q62" s="88">
        <v>0</v>
      </c>
      <c r="R62" s="88">
        <v>0</v>
      </c>
      <c r="S62" s="116">
        <v>0</v>
      </c>
      <c r="W62">
        <v>0</v>
      </c>
      <c r="X62">
        <v>0</v>
      </c>
      <c r="Y62">
        <v>94.49</v>
      </c>
      <c r="Z62">
        <v>0</v>
      </c>
      <c r="AA62">
        <v>20.5</v>
      </c>
      <c r="AB62">
        <v>0</v>
      </c>
      <c r="AC62">
        <v>0.57999999999999996</v>
      </c>
      <c r="AD62">
        <v>3.89</v>
      </c>
      <c r="AE62">
        <v>123.38</v>
      </c>
      <c r="AF62">
        <v>0</v>
      </c>
      <c r="AG62">
        <v>7.77</v>
      </c>
      <c r="AH62">
        <v>4.37</v>
      </c>
      <c r="AI62">
        <v>20</v>
      </c>
      <c r="AJ62">
        <v>65</v>
      </c>
      <c r="AK62">
        <v>32.200000000000003</v>
      </c>
      <c r="AL62">
        <v>13.8</v>
      </c>
      <c r="AM62">
        <v>19.43</v>
      </c>
      <c r="AN62">
        <v>34</v>
      </c>
    </row>
    <row r="63" spans="1:40">
      <c r="G63" t="s">
        <v>105</v>
      </c>
      <c r="H63" s="115">
        <v>144.97</v>
      </c>
      <c r="I63" s="88">
        <v>12.6</v>
      </c>
      <c r="J63" s="88">
        <v>4.37</v>
      </c>
      <c r="K63" s="88">
        <v>184.58</v>
      </c>
      <c r="L63" s="88">
        <v>3.89</v>
      </c>
      <c r="M63" s="116">
        <v>0</v>
      </c>
      <c r="N63" s="115">
        <v>0</v>
      </c>
      <c r="O63" s="88">
        <v>85</v>
      </c>
      <c r="P63" s="88">
        <v>0</v>
      </c>
      <c r="Q63" s="88">
        <v>0</v>
      </c>
      <c r="R63" s="88">
        <v>0</v>
      </c>
      <c r="S63" s="116">
        <v>0</v>
      </c>
      <c r="W63">
        <v>0</v>
      </c>
      <c r="X63">
        <v>0</v>
      </c>
      <c r="Y63">
        <v>94.49</v>
      </c>
      <c r="Z63">
        <v>0</v>
      </c>
      <c r="AA63">
        <v>20.5</v>
      </c>
      <c r="AB63">
        <v>0</v>
      </c>
      <c r="AC63">
        <v>0.57999999999999996</v>
      </c>
      <c r="AD63">
        <v>3.89</v>
      </c>
      <c r="AE63">
        <v>123.38</v>
      </c>
      <c r="AF63">
        <v>0</v>
      </c>
      <c r="AG63">
        <v>7.77</v>
      </c>
      <c r="AH63">
        <v>4.37</v>
      </c>
      <c r="AI63">
        <v>20</v>
      </c>
      <c r="AJ63">
        <v>65</v>
      </c>
      <c r="AK63">
        <v>29.4</v>
      </c>
      <c r="AL63">
        <v>12.6</v>
      </c>
      <c r="AM63">
        <v>19.43</v>
      </c>
      <c r="AN63">
        <v>34</v>
      </c>
    </row>
    <row r="64" spans="1:40">
      <c r="G64" t="s">
        <v>106</v>
      </c>
      <c r="H64" s="115">
        <v>142.87</v>
      </c>
      <c r="I64" s="88">
        <v>11.7</v>
      </c>
      <c r="J64" s="88">
        <v>4.37</v>
      </c>
      <c r="K64" s="88">
        <v>184.58</v>
      </c>
      <c r="L64" s="88">
        <v>3.89</v>
      </c>
      <c r="M64" s="116">
        <v>0</v>
      </c>
      <c r="N64" s="115">
        <v>0</v>
      </c>
      <c r="O64" s="88">
        <v>85</v>
      </c>
      <c r="P64" s="88">
        <v>0</v>
      </c>
      <c r="Q64" s="88">
        <v>0</v>
      </c>
      <c r="R64" s="88">
        <v>0</v>
      </c>
      <c r="S64" s="116">
        <v>0</v>
      </c>
      <c r="W64">
        <v>0</v>
      </c>
      <c r="X64">
        <v>0</v>
      </c>
      <c r="Y64">
        <v>94.49</v>
      </c>
      <c r="Z64">
        <v>0</v>
      </c>
      <c r="AA64">
        <v>20.5</v>
      </c>
      <c r="AB64">
        <v>0</v>
      </c>
      <c r="AC64">
        <v>0.57999999999999996</v>
      </c>
      <c r="AD64">
        <v>3.89</v>
      </c>
      <c r="AE64">
        <v>123.38</v>
      </c>
      <c r="AF64">
        <v>0</v>
      </c>
      <c r="AG64">
        <v>7.77</v>
      </c>
      <c r="AH64">
        <v>4.37</v>
      </c>
      <c r="AI64">
        <v>20</v>
      </c>
      <c r="AJ64">
        <v>65</v>
      </c>
      <c r="AK64">
        <v>27.3</v>
      </c>
      <c r="AL64">
        <v>11.7</v>
      </c>
      <c r="AM64">
        <v>19.43</v>
      </c>
      <c r="AN64">
        <v>34</v>
      </c>
    </row>
    <row r="65" spans="7:40">
      <c r="G65" t="s">
        <v>107</v>
      </c>
      <c r="H65" s="115">
        <v>141.47</v>
      </c>
      <c r="I65" s="88">
        <v>11.1</v>
      </c>
      <c r="J65" s="88">
        <v>4.37</v>
      </c>
      <c r="K65" s="88">
        <v>184.58</v>
      </c>
      <c r="L65" s="88">
        <v>3.89</v>
      </c>
      <c r="M65" s="116">
        <v>0</v>
      </c>
      <c r="N65" s="115">
        <v>0</v>
      </c>
      <c r="O65" s="88">
        <v>85</v>
      </c>
      <c r="P65" s="88">
        <v>0</v>
      </c>
      <c r="Q65" s="88">
        <v>0</v>
      </c>
      <c r="R65" s="88">
        <v>0</v>
      </c>
      <c r="S65" s="116">
        <v>0</v>
      </c>
      <c r="W65">
        <v>0</v>
      </c>
      <c r="X65">
        <v>0</v>
      </c>
      <c r="Y65">
        <v>94.49</v>
      </c>
      <c r="Z65">
        <v>0</v>
      </c>
      <c r="AA65">
        <v>20.5</v>
      </c>
      <c r="AB65">
        <v>0</v>
      </c>
      <c r="AC65">
        <v>0.57999999999999996</v>
      </c>
      <c r="AD65">
        <v>3.89</v>
      </c>
      <c r="AE65">
        <v>123.38</v>
      </c>
      <c r="AF65">
        <v>0</v>
      </c>
      <c r="AG65">
        <v>7.77</v>
      </c>
      <c r="AH65">
        <v>4.37</v>
      </c>
      <c r="AI65">
        <v>20</v>
      </c>
      <c r="AJ65">
        <v>65</v>
      </c>
      <c r="AK65">
        <v>25.9</v>
      </c>
      <c r="AL65">
        <v>11.1</v>
      </c>
      <c r="AM65">
        <v>19.43</v>
      </c>
      <c r="AN65">
        <v>34</v>
      </c>
    </row>
    <row r="66" spans="7:40">
      <c r="G66" t="s">
        <v>108</v>
      </c>
      <c r="H66" s="115">
        <v>140.07</v>
      </c>
      <c r="I66" s="88">
        <v>10.5</v>
      </c>
      <c r="J66" s="88">
        <v>4.37</v>
      </c>
      <c r="K66" s="88">
        <v>184.58</v>
      </c>
      <c r="L66" s="88">
        <v>3.89</v>
      </c>
      <c r="M66" s="116">
        <v>0</v>
      </c>
      <c r="N66" s="115">
        <v>0</v>
      </c>
      <c r="O66" s="88">
        <v>85</v>
      </c>
      <c r="P66" s="88">
        <v>0</v>
      </c>
      <c r="Q66" s="88">
        <v>0</v>
      </c>
      <c r="R66" s="88">
        <v>0</v>
      </c>
      <c r="S66" s="116">
        <v>0</v>
      </c>
      <c r="W66">
        <v>0</v>
      </c>
      <c r="X66">
        <v>0</v>
      </c>
      <c r="Y66">
        <v>94.49</v>
      </c>
      <c r="Z66">
        <v>0</v>
      </c>
      <c r="AA66">
        <v>20.5</v>
      </c>
      <c r="AB66">
        <v>0</v>
      </c>
      <c r="AC66">
        <v>0.57999999999999996</v>
      </c>
      <c r="AD66">
        <v>3.89</v>
      </c>
      <c r="AE66">
        <v>123.38</v>
      </c>
      <c r="AF66">
        <v>0</v>
      </c>
      <c r="AG66">
        <v>7.77</v>
      </c>
      <c r="AH66">
        <v>4.37</v>
      </c>
      <c r="AI66">
        <v>20</v>
      </c>
      <c r="AJ66">
        <v>65</v>
      </c>
      <c r="AK66">
        <v>24.5</v>
      </c>
      <c r="AL66">
        <v>10.5</v>
      </c>
      <c r="AM66">
        <v>19.43</v>
      </c>
      <c r="AN66">
        <v>34</v>
      </c>
    </row>
    <row r="67" spans="7:40">
      <c r="G67" t="s">
        <v>109</v>
      </c>
      <c r="H67" s="115">
        <v>142.04999999999998</v>
      </c>
      <c r="I67" s="88">
        <v>9.6</v>
      </c>
      <c r="J67" s="88">
        <v>4.37</v>
      </c>
      <c r="K67" s="88">
        <v>184.58</v>
      </c>
      <c r="L67" s="88">
        <v>3.89</v>
      </c>
      <c r="M67" s="116">
        <v>0</v>
      </c>
      <c r="N67" s="115">
        <v>0</v>
      </c>
      <c r="O67" s="88">
        <v>85</v>
      </c>
      <c r="P67" s="88">
        <v>0</v>
      </c>
      <c r="Q67" s="88">
        <v>0</v>
      </c>
      <c r="R67" s="88">
        <v>0</v>
      </c>
      <c r="S67" s="116">
        <v>0</v>
      </c>
      <c r="W67">
        <v>0</v>
      </c>
      <c r="X67">
        <v>0</v>
      </c>
      <c r="Y67">
        <v>94.49</v>
      </c>
      <c r="Z67">
        <v>0</v>
      </c>
      <c r="AA67">
        <v>24.58</v>
      </c>
      <c r="AB67">
        <v>0</v>
      </c>
      <c r="AC67">
        <v>0.57999999999999996</v>
      </c>
      <c r="AD67">
        <v>3.89</v>
      </c>
      <c r="AE67">
        <v>123.38</v>
      </c>
      <c r="AF67">
        <v>0</v>
      </c>
      <c r="AG67">
        <v>7.77</v>
      </c>
      <c r="AH67">
        <v>4.37</v>
      </c>
      <c r="AI67">
        <v>20</v>
      </c>
      <c r="AJ67">
        <v>65</v>
      </c>
      <c r="AK67">
        <v>22.4</v>
      </c>
      <c r="AL67">
        <v>9.6</v>
      </c>
      <c r="AM67">
        <v>19.43</v>
      </c>
      <c r="AN67">
        <v>34</v>
      </c>
    </row>
    <row r="68" spans="7:40">
      <c r="G68" t="s">
        <v>110</v>
      </c>
      <c r="H68" s="115">
        <v>140.64999999999998</v>
      </c>
      <c r="I68" s="88">
        <v>9</v>
      </c>
      <c r="J68" s="88">
        <v>4.37</v>
      </c>
      <c r="K68" s="88">
        <v>184.58</v>
      </c>
      <c r="L68" s="88">
        <v>3.89</v>
      </c>
      <c r="M68" s="116">
        <v>0</v>
      </c>
      <c r="N68" s="115">
        <v>0</v>
      </c>
      <c r="O68" s="88">
        <v>85</v>
      </c>
      <c r="P68" s="88">
        <v>0</v>
      </c>
      <c r="Q68" s="88">
        <v>0</v>
      </c>
      <c r="R68" s="88">
        <v>0</v>
      </c>
      <c r="S68" s="116">
        <v>0</v>
      </c>
      <c r="W68">
        <v>0</v>
      </c>
      <c r="X68">
        <v>0</v>
      </c>
      <c r="Y68">
        <v>94.49</v>
      </c>
      <c r="Z68">
        <v>0</v>
      </c>
      <c r="AA68">
        <v>24.58</v>
      </c>
      <c r="AB68">
        <v>0</v>
      </c>
      <c r="AC68">
        <v>0.57999999999999996</v>
      </c>
      <c r="AD68">
        <v>3.89</v>
      </c>
      <c r="AE68">
        <v>123.38</v>
      </c>
      <c r="AF68">
        <v>0</v>
      </c>
      <c r="AG68">
        <v>7.77</v>
      </c>
      <c r="AH68">
        <v>4.37</v>
      </c>
      <c r="AI68">
        <v>20</v>
      </c>
      <c r="AJ68">
        <v>65</v>
      </c>
      <c r="AK68">
        <v>21</v>
      </c>
      <c r="AL68">
        <v>9</v>
      </c>
      <c r="AM68">
        <v>19.43</v>
      </c>
      <c r="AN68">
        <v>34</v>
      </c>
    </row>
    <row r="69" spans="7:40">
      <c r="G69" t="s">
        <v>111</v>
      </c>
      <c r="H69" s="115">
        <v>139.25</v>
      </c>
      <c r="I69" s="88">
        <v>8.4</v>
      </c>
      <c r="J69" s="88">
        <v>4.37</v>
      </c>
      <c r="K69" s="88">
        <v>184.58</v>
      </c>
      <c r="L69" s="88">
        <v>3.89</v>
      </c>
      <c r="M69" s="116">
        <v>0</v>
      </c>
      <c r="N69" s="115">
        <v>0</v>
      </c>
      <c r="O69" s="88">
        <v>85</v>
      </c>
      <c r="P69" s="88">
        <v>0</v>
      </c>
      <c r="Q69" s="88">
        <v>0</v>
      </c>
      <c r="R69" s="88">
        <v>0</v>
      </c>
      <c r="S69" s="116">
        <v>0</v>
      </c>
      <c r="W69">
        <v>0</v>
      </c>
      <c r="X69">
        <v>0</v>
      </c>
      <c r="Y69">
        <v>94.49</v>
      </c>
      <c r="Z69">
        <v>0</v>
      </c>
      <c r="AA69">
        <v>24.58</v>
      </c>
      <c r="AB69">
        <v>0</v>
      </c>
      <c r="AC69">
        <v>0.57999999999999996</v>
      </c>
      <c r="AD69">
        <v>3.89</v>
      </c>
      <c r="AE69">
        <v>123.38</v>
      </c>
      <c r="AF69">
        <v>0</v>
      </c>
      <c r="AG69">
        <v>7.77</v>
      </c>
      <c r="AH69">
        <v>4.37</v>
      </c>
      <c r="AI69">
        <v>20</v>
      </c>
      <c r="AJ69">
        <v>65</v>
      </c>
      <c r="AK69">
        <v>19.600000000000001</v>
      </c>
      <c r="AL69">
        <v>8.4</v>
      </c>
      <c r="AM69">
        <v>19.43</v>
      </c>
      <c r="AN69">
        <v>34</v>
      </c>
    </row>
    <row r="70" spans="7:40">
      <c r="G70" t="s">
        <v>112</v>
      </c>
      <c r="H70" s="115">
        <v>137.85</v>
      </c>
      <c r="I70" s="88">
        <v>7.8</v>
      </c>
      <c r="J70" s="88">
        <v>4.37</v>
      </c>
      <c r="K70" s="88">
        <v>184.58</v>
      </c>
      <c r="L70" s="88">
        <v>3.89</v>
      </c>
      <c r="M70" s="116">
        <v>0</v>
      </c>
      <c r="N70" s="115">
        <v>0</v>
      </c>
      <c r="O70" s="88">
        <v>85</v>
      </c>
      <c r="P70" s="88">
        <v>0</v>
      </c>
      <c r="Q70" s="88">
        <v>0</v>
      </c>
      <c r="R70" s="88">
        <v>0</v>
      </c>
      <c r="S70" s="116">
        <v>0</v>
      </c>
      <c r="W70">
        <v>0</v>
      </c>
      <c r="X70">
        <v>0</v>
      </c>
      <c r="Y70">
        <v>94.49</v>
      </c>
      <c r="Z70">
        <v>0</v>
      </c>
      <c r="AA70">
        <v>24.58</v>
      </c>
      <c r="AB70">
        <v>0</v>
      </c>
      <c r="AC70">
        <v>0.57999999999999996</v>
      </c>
      <c r="AD70">
        <v>3.89</v>
      </c>
      <c r="AE70">
        <v>123.38</v>
      </c>
      <c r="AF70">
        <v>0</v>
      </c>
      <c r="AG70">
        <v>7.77</v>
      </c>
      <c r="AH70">
        <v>4.37</v>
      </c>
      <c r="AI70">
        <v>20</v>
      </c>
      <c r="AJ70">
        <v>65</v>
      </c>
      <c r="AK70">
        <v>18.2</v>
      </c>
      <c r="AL70">
        <v>7.8</v>
      </c>
      <c r="AM70">
        <v>19.43</v>
      </c>
      <c r="AN70">
        <v>34</v>
      </c>
    </row>
    <row r="71" spans="7:40">
      <c r="G71" t="s">
        <v>113</v>
      </c>
      <c r="H71" s="115">
        <v>132.25</v>
      </c>
      <c r="I71" s="88">
        <v>5.4</v>
      </c>
      <c r="J71" s="88">
        <v>4.46</v>
      </c>
      <c r="K71" s="88">
        <v>184.58</v>
      </c>
      <c r="L71" s="88">
        <v>3.89</v>
      </c>
      <c r="M71" s="116">
        <v>0</v>
      </c>
      <c r="N71" s="115">
        <v>0</v>
      </c>
      <c r="O71" s="88">
        <v>85</v>
      </c>
      <c r="P71" s="88">
        <v>0</v>
      </c>
      <c r="Q71" s="88">
        <v>0</v>
      </c>
      <c r="R71" s="88">
        <v>0</v>
      </c>
      <c r="S71" s="116">
        <v>0</v>
      </c>
      <c r="W71">
        <v>0</v>
      </c>
      <c r="X71">
        <v>0</v>
      </c>
      <c r="Y71">
        <v>94.49</v>
      </c>
      <c r="Z71">
        <v>0</v>
      </c>
      <c r="AA71">
        <v>24.58</v>
      </c>
      <c r="AB71">
        <v>0</v>
      </c>
      <c r="AC71">
        <v>0.57999999999999996</v>
      </c>
      <c r="AD71">
        <v>3.89</v>
      </c>
      <c r="AE71">
        <v>123.38</v>
      </c>
      <c r="AF71">
        <v>0</v>
      </c>
      <c r="AG71">
        <v>7.77</v>
      </c>
      <c r="AH71">
        <v>4.46</v>
      </c>
      <c r="AI71">
        <v>20</v>
      </c>
      <c r="AJ71">
        <v>65</v>
      </c>
      <c r="AK71">
        <v>12.6</v>
      </c>
      <c r="AL71">
        <v>5.4</v>
      </c>
      <c r="AM71">
        <v>19.43</v>
      </c>
      <c r="AN71">
        <v>34</v>
      </c>
    </row>
    <row r="72" spans="7:40">
      <c r="G72" t="s">
        <v>114</v>
      </c>
      <c r="H72" s="115">
        <v>129.44999999999999</v>
      </c>
      <c r="I72" s="88">
        <v>4.2</v>
      </c>
      <c r="J72" s="88">
        <v>4.46</v>
      </c>
      <c r="K72" s="88">
        <v>160.30000000000001</v>
      </c>
      <c r="L72" s="88">
        <v>3.89</v>
      </c>
      <c r="M72" s="116">
        <v>0</v>
      </c>
      <c r="N72" s="115">
        <v>0</v>
      </c>
      <c r="O72" s="88">
        <v>85</v>
      </c>
      <c r="P72" s="88">
        <v>0</v>
      </c>
      <c r="Q72" s="88">
        <v>0</v>
      </c>
      <c r="R72" s="88">
        <v>0</v>
      </c>
      <c r="S72" s="116">
        <v>0</v>
      </c>
      <c r="W72">
        <v>0</v>
      </c>
      <c r="X72">
        <v>0</v>
      </c>
      <c r="Y72">
        <v>94.49</v>
      </c>
      <c r="Z72">
        <v>0</v>
      </c>
      <c r="AA72">
        <v>24.58</v>
      </c>
      <c r="AB72">
        <v>0</v>
      </c>
      <c r="AC72">
        <v>0.57999999999999996</v>
      </c>
      <c r="AD72">
        <v>3.89</v>
      </c>
      <c r="AE72">
        <v>123.38</v>
      </c>
      <c r="AF72">
        <v>0</v>
      </c>
      <c r="AG72">
        <v>7.77</v>
      </c>
      <c r="AH72">
        <v>4.46</v>
      </c>
      <c r="AI72">
        <v>20</v>
      </c>
      <c r="AJ72">
        <v>65</v>
      </c>
      <c r="AK72">
        <v>9.8000000000000007</v>
      </c>
      <c r="AL72">
        <v>4.2</v>
      </c>
      <c r="AM72">
        <v>19.43</v>
      </c>
      <c r="AN72">
        <v>9.7200000000000006</v>
      </c>
    </row>
    <row r="73" spans="7:40">
      <c r="G73" t="s">
        <v>115</v>
      </c>
      <c r="H73" s="115">
        <v>126.64999999999999</v>
      </c>
      <c r="I73" s="88">
        <v>3</v>
      </c>
      <c r="J73" s="88">
        <v>4.46</v>
      </c>
      <c r="K73" s="88">
        <v>27.21</v>
      </c>
      <c r="L73" s="88">
        <v>3.89</v>
      </c>
      <c r="M73" s="116">
        <v>0</v>
      </c>
      <c r="N73" s="115">
        <v>0</v>
      </c>
      <c r="O73" s="88">
        <v>85</v>
      </c>
      <c r="P73" s="88">
        <v>0</v>
      </c>
      <c r="Q73" s="88">
        <v>0</v>
      </c>
      <c r="R73" s="88">
        <v>0</v>
      </c>
      <c r="S73" s="116">
        <v>0</v>
      </c>
      <c r="W73">
        <v>0</v>
      </c>
      <c r="X73">
        <v>0</v>
      </c>
      <c r="Y73">
        <v>94.49</v>
      </c>
      <c r="Z73">
        <v>0</v>
      </c>
      <c r="AA73">
        <v>24.58</v>
      </c>
      <c r="AB73">
        <v>0</v>
      </c>
      <c r="AC73">
        <v>0.57999999999999996</v>
      </c>
      <c r="AD73">
        <v>3.89</v>
      </c>
      <c r="AE73">
        <v>0</v>
      </c>
      <c r="AF73">
        <v>0</v>
      </c>
      <c r="AG73">
        <v>7.77</v>
      </c>
      <c r="AH73">
        <v>4.46</v>
      </c>
      <c r="AI73">
        <v>20</v>
      </c>
      <c r="AJ73">
        <v>65</v>
      </c>
      <c r="AK73">
        <v>7</v>
      </c>
      <c r="AL73">
        <v>3</v>
      </c>
      <c r="AM73">
        <v>9.7200000000000006</v>
      </c>
      <c r="AN73">
        <v>9.7200000000000006</v>
      </c>
    </row>
    <row r="74" spans="7:40">
      <c r="G74" t="s">
        <v>116</v>
      </c>
      <c r="H74" s="115">
        <v>125.94999999999999</v>
      </c>
      <c r="I74" s="88">
        <v>2.7</v>
      </c>
      <c r="J74" s="88">
        <v>4.46</v>
      </c>
      <c r="K74" s="88">
        <v>27.21</v>
      </c>
      <c r="L74" s="88">
        <v>3.89</v>
      </c>
      <c r="M74" s="116">
        <v>0</v>
      </c>
      <c r="N74" s="115">
        <v>0</v>
      </c>
      <c r="O74" s="88">
        <v>85</v>
      </c>
      <c r="P74" s="88">
        <v>0</v>
      </c>
      <c r="Q74" s="88">
        <v>0</v>
      </c>
      <c r="R74" s="88">
        <v>0</v>
      </c>
      <c r="S74" s="116">
        <v>0</v>
      </c>
      <c r="W74">
        <v>0</v>
      </c>
      <c r="X74">
        <v>0</v>
      </c>
      <c r="Y74">
        <v>94.49</v>
      </c>
      <c r="Z74">
        <v>0</v>
      </c>
      <c r="AA74">
        <v>24.58</v>
      </c>
      <c r="AB74">
        <v>0</v>
      </c>
      <c r="AC74">
        <v>0.57999999999999996</v>
      </c>
      <c r="AD74">
        <v>3.89</v>
      </c>
      <c r="AE74">
        <v>0</v>
      </c>
      <c r="AF74">
        <v>0</v>
      </c>
      <c r="AG74">
        <v>7.77</v>
      </c>
      <c r="AH74">
        <v>4.46</v>
      </c>
      <c r="AI74">
        <v>20</v>
      </c>
      <c r="AJ74">
        <v>65</v>
      </c>
      <c r="AK74">
        <v>6.3</v>
      </c>
      <c r="AL74">
        <v>2.7</v>
      </c>
      <c r="AM74">
        <v>9.7200000000000006</v>
      </c>
      <c r="AN74">
        <v>9.7200000000000006</v>
      </c>
    </row>
    <row r="75" spans="7:40">
      <c r="G75" t="s">
        <v>117</v>
      </c>
      <c r="H75" s="115">
        <v>149.57</v>
      </c>
      <c r="I75" s="88">
        <v>2.1</v>
      </c>
      <c r="J75" s="88">
        <v>4.6399999999999997</v>
      </c>
      <c r="K75" s="88">
        <v>7.77</v>
      </c>
      <c r="L75" s="88">
        <v>3.89</v>
      </c>
      <c r="M75" s="116">
        <v>0</v>
      </c>
      <c r="N75" s="115">
        <v>0</v>
      </c>
      <c r="O75" s="88">
        <v>85</v>
      </c>
      <c r="P75" s="88">
        <v>0</v>
      </c>
      <c r="Q75" s="88">
        <v>0</v>
      </c>
      <c r="R75" s="88">
        <v>0</v>
      </c>
      <c r="S75" s="116">
        <v>0</v>
      </c>
      <c r="W75">
        <v>0</v>
      </c>
      <c r="X75">
        <v>0</v>
      </c>
      <c r="Y75">
        <v>94.49</v>
      </c>
      <c r="Z75">
        <v>25.02</v>
      </c>
      <c r="AA75">
        <v>24.58</v>
      </c>
      <c r="AB75">
        <v>0</v>
      </c>
      <c r="AC75">
        <v>0.57999999999999996</v>
      </c>
      <c r="AD75">
        <v>3.89</v>
      </c>
      <c r="AE75">
        <v>0</v>
      </c>
      <c r="AF75">
        <v>0</v>
      </c>
      <c r="AG75">
        <v>7.77</v>
      </c>
      <c r="AH75">
        <v>4.6399999999999997</v>
      </c>
      <c r="AI75">
        <v>20</v>
      </c>
      <c r="AJ75">
        <v>65</v>
      </c>
      <c r="AK75">
        <v>4.9000000000000004</v>
      </c>
      <c r="AL75">
        <v>2.1</v>
      </c>
      <c r="AM75">
        <v>0</v>
      </c>
      <c r="AN75">
        <v>0</v>
      </c>
    </row>
    <row r="76" spans="7:40">
      <c r="G76" t="s">
        <v>118</v>
      </c>
      <c r="H76" s="115">
        <v>148.16999999999999</v>
      </c>
      <c r="I76" s="88">
        <v>1.5</v>
      </c>
      <c r="J76" s="88">
        <v>4.6399999999999997</v>
      </c>
      <c r="K76" s="88">
        <v>7.77</v>
      </c>
      <c r="L76" s="88">
        <v>3.89</v>
      </c>
      <c r="M76" s="116">
        <v>0</v>
      </c>
      <c r="N76" s="115">
        <v>0</v>
      </c>
      <c r="O76" s="88">
        <v>85</v>
      </c>
      <c r="P76" s="88">
        <v>0</v>
      </c>
      <c r="Q76" s="88">
        <v>0</v>
      </c>
      <c r="R76" s="88">
        <v>0</v>
      </c>
      <c r="S76" s="116">
        <v>0</v>
      </c>
      <c r="W76">
        <v>0</v>
      </c>
      <c r="X76">
        <v>0</v>
      </c>
      <c r="Y76">
        <v>94.49</v>
      </c>
      <c r="Z76">
        <v>25.02</v>
      </c>
      <c r="AA76">
        <v>24.58</v>
      </c>
      <c r="AB76">
        <v>0</v>
      </c>
      <c r="AC76">
        <v>0.57999999999999996</v>
      </c>
      <c r="AD76">
        <v>3.89</v>
      </c>
      <c r="AE76">
        <v>0</v>
      </c>
      <c r="AF76">
        <v>0</v>
      </c>
      <c r="AG76">
        <v>7.77</v>
      </c>
      <c r="AH76">
        <v>4.6399999999999997</v>
      </c>
      <c r="AI76">
        <v>20</v>
      </c>
      <c r="AJ76">
        <v>65</v>
      </c>
      <c r="AK76">
        <v>3.5</v>
      </c>
      <c r="AL76">
        <v>1.5</v>
      </c>
      <c r="AM76">
        <v>0</v>
      </c>
      <c r="AN76">
        <v>0</v>
      </c>
    </row>
    <row r="77" spans="7:40">
      <c r="G77" t="s">
        <v>119</v>
      </c>
      <c r="H77" s="115">
        <v>146.76999999999998</v>
      </c>
      <c r="I77" s="88">
        <v>0.9</v>
      </c>
      <c r="J77" s="88">
        <v>4.6399999999999997</v>
      </c>
      <c r="K77" s="88">
        <v>7.77</v>
      </c>
      <c r="L77" s="88">
        <v>3.89</v>
      </c>
      <c r="M77" s="116">
        <v>0</v>
      </c>
      <c r="N77" s="115">
        <v>0</v>
      </c>
      <c r="O77" s="88">
        <v>85</v>
      </c>
      <c r="P77" s="88">
        <v>0</v>
      </c>
      <c r="Q77" s="88">
        <v>0</v>
      </c>
      <c r="R77" s="88">
        <v>0</v>
      </c>
      <c r="S77" s="116">
        <v>0</v>
      </c>
      <c r="W77">
        <v>0</v>
      </c>
      <c r="X77">
        <v>0</v>
      </c>
      <c r="Y77">
        <v>94.49</v>
      </c>
      <c r="Z77">
        <v>25.02</v>
      </c>
      <c r="AA77">
        <v>24.58</v>
      </c>
      <c r="AB77">
        <v>0</v>
      </c>
      <c r="AC77">
        <v>0.57999999999999996</v>
      </c>
      <c r="AD77">
        <v>3.89</v>
      </c>
      <c r="AE77">
        <v>0</v>
      </c>
      <c r="AF77">
        <v>0</v>
      </c>
      <c r="AG77">
        <v>7.77</v>
      </c>
      <c r="AH77">
        <v>4.6399999999999997</v>
      </c>
      <c r="AI77">
        <v>20</v>
      </c>
      <c r="AJ77">
        <v>65</v>
      </c>
      <c r="AK77">
        <v>2.1</v>
      </c>
      <c r="AL77">
        <v>0.9</v>
      </c>
      <c r="AM77">
        <v>0</v>
      </c>
      <c r="AN77">
        <v>0</v>
      </c>
    </row>
    <row r="78" spans="7:40">
      <c r="G78" t="s">
        <v>120</v>
      </c>
      <c r="H78" s="115">
        <v>145.36999999999998</v>
      </c>
      <c r="I78" s="88">
        <v>0.3</v>
      </c>
      <c r="J78" s="88">
        <v>4.6399999999999997</v>
      </c>
      <c r="K78" s="88">
        <v>7.77</v>
      </c>
      <c r="L78" s="88">
        <v>3.89</v>
      </c>
      <c r="M78" s="116">
        <v>0</v>
      </c>
      <c r="N78" s="115">
        <v>0</v>
      </c>
      <c r="O78" s="88">
        <v>85</v>
      </c>
      <c r="P78" s="88">
        <v>0</v>
      </c>
      <c r="Q78" s="88">
        <v>0</v>
      </c>
      <c r="R78" s="88">
        <v>0</v>
      </c>
      <c r="S78" s="116">
        <v>0</v>
      </c>
      <c r="W78">
        <v>0</v>
      </c>
      <c r="X78">
        <v>0</v>
      </c>
      <c r="Y78">
        <v>94.49</v>
      </c>
      <c r="Z78">
        <v>25.02</v>
      </c>
      <c r="AA78">
        <v>24.58</v>
      </c>
      <c r="AB78">
        <v>0</v>
      </c>
      <c r="AC78">
        <v>0.57999999999999996</v>
      </c>
      <c r="AD78">
        <v>3.89</v>
      </c>
      <c r="AE78">
        <v>0</v>
      </c>
      <c r="AF78">
        <v>0</v>
      </c>
      <c r="AG78">
        <v>7.77</v>
      </c>
      <c r="AH78">
        <v>4.6399999999999997</v>
      </c>
      <c r="AI78">
        <v>20</v>
      </c>
      <c r="AJ78">
        <v>65</v>
      </c>
      <c r="AK78">
        <v>0.7</v>
      </c>
      <c r="AL78">
        <v>0.3</v>
      </c>
      <c r="AM78">
        <v>0</v>
      </c>
      <c r="AN78">
        <v>0</v>
      </c>
    </row>
    <row r="79" spans="7:40">
      <c r="G79" t="s">
        <v>121</v>
      </c>
      <c r="H79" s="115">
        <v>145.01999999999998</v>
      </c>
      <c r="I79" s="88">
        <v>0.15</v>
      </c>
      <c r="J79" s="88">
        <v>4.84</v>
      </c>
      <c r="K79" s="88">
        <v>7.77</v>
      </c>
      <c r="L79" s="88">
        <v>3.89</v>
      </c>
      <c r="M79" s="116">
        <v>0</v>
      </c>
      <c r="N79" s="115">
        <v>0</v>
      </c>
      <c r="O79" s="88">
        <v>85</v>
      </c>
      <c r="P79" s="88">
        <v>0</v>
      </c>
      <c r="Q79" s="88">
        <v>0</v>
      </c>
      <c r="R79" s="88">
        <v>0</v>
      </c>
      <c r="S79" s="116">
        <v>0</v>
      </c>
      <c r="W79">
        <v>0</v>
      </c>
      <c r="X79">
        <v>0</v>
      </c>
      <c r="Y79">
        <v>94.49</v>
      </c>
      <c r="Z79">
        <v>25.02</v>
      </c>
      <c r="AA79">
        <v>24.58</v>
      </c>
      <c r="AB79">
        <v>0</v>
      </c>
      <c r="AC79">
        <v>0.57999999999999996</v>
      </c>
      <c r="AD79">
        <v>3.89</v>
      </c>
      <c r="AE79">
        <v>0</v>
      </c>
      <c r="AF79">
        <v>0</v>
      </c>
      <c r="AG79">
        <v>7.77</v>
      </c>
      <c r="AH79">
        <v>4.84</v>
      </c>
      <c r="AI79">
        <v>20</v>
      </c>
      <c r="AJ79">
        <v>65</v>
      </c>
      <c r="AK79">
        <v>0.35</v>
      </c>
      <c r="AL79">
        <v>0.15</v>
      </c>
      <c r="AM79">
        <v>0</v>
      </c>
      <c r="AN79">
        <v>0</v>
      </c>
    </row>
    <row r="80" spans="7:40">
      <c r="G80" t="s">
        <v>122</v>
      </c>
      <c r="H80" s="115">
        <v>144.66999999999999</v>
      </c>
      <c r="I80" s="88">
        <v>0</v>
      </c>
      <c r="J80" s="88">
        <v>4.84</v>
      </c>
      <c r="K80" s="88">
        <v>7.77</v>
      </c>
      <c r="L80" s="88">
        <v>3.89</v>
      </c>
      <c r="M80" s="116">
        <v>0</v>
      </c>
      <c r="N80" s="115">
        <v>0</v>
      </c>
      <c r="O80" s="88">
        <v>85</v>
      </c>
      <c r="P80" s="88">
        <v>0</v>
      </c>
      <c r="Q80" s="88">
        <v>0</v>
      </c>
      <c r="R80" s="88">
        <v>0</v>
      </c>
      <c r="S80" s="116">
        <v>0</v>
      </c>
      <c r="W80">
        <v>0</v>
      </c>
      <c r="X80">
        <v>0</v>
      </c>
      <c r="Y80">
        <v>94.49</v>
      </c>
      <c r="Z80">
        <v>25.02</v>
      </c>
      <c r="AA80">
        <v>24.58</v>
      </c>
      <c r="AB80">
        <v>0</v>
      </c>
      <c r="AC80">
        <v>0.57999999999999996</v>
      </c>
      <c r="AD80">
        <v>3.89</v>
      </c>
      <c r="AE80">
        <v>0</v>
      </c>
      <c r="AF80">
        <v>0</v>
      </c>
      <c r="AG80">
        <v>7.77</v>
      </c>
      <c r="AH80">
        <v>4.84</v>
      </c>
      <c r="AI80">
        <v>20</v>
      </c>
      <c r="AJ80">
        <v>65</v>
      </c>
      <c r="AK80">
        <v>0</v>
      </c>
      <c r="AL80">
        <v>0</v>
      </c>
      <c r="AM80">
        <v>0</v>
      </c>
      <c r="AN80">
        <v>0</v>
      </c>
    </row>
    <row r="81" spans="7:40">
      <c r="G81" t="s">
        <v>123</v>
      </c>
      <c r="H81" s="115">
        <v>144.66999999999999</v>
      </c>
      <c r="I81" s="88">
        <v>0</v>
      </c>
      <c r="J81" s="88">
        <v>4.84</v>
      </c>
      <c r="K81" s="88">
        <v>7.77</v>
      </c>
      <c r="L81" s="88">
        <v>3.89</v>
      </c>
      <c r="M81" s="116">
        <v>0</v>
      </c>
      <c r="N81" s="115">
        <v>0</v>
      </c>
      <c r="O81" s="88">
        <v>85</v>
      </c>
      <c r="P81" s="88">
        <v>0</v>
      </c>
      <c r="Q81" s="88">
        <v>0</v>
      </c>
      <c r="R81" s="88">
        <v>0</v>
      </c>
      <c r="S81" s="116">
        <v>0</v>
      </c>
      <c r="W81">
        <v>0</v>
      </c>
      <c r="X81">
        <v>0</v>
      </c>
      <c r="Y81">
        <v>94.49</v>
      </c>
      <c r="Z81">
        <v>25.02</v>
      </c>
      <c r="AA81">
        <v>24.58</v>
      </c>
      <c r="AB81">
        <v>0</v>
      </c>
      <c r="AC81">
        <v>0.57999999999999996</v>
      </c>
      <c r="AD81">
        <v>3.89</v>
      </c>
      <c r="AE81">
        <v>0</v>
      </c>
      <c r="AF81">
        <v>0</v>
      </c>
      <c r="AG81">
        <v>7.77</v>
      </c>
      <c r="AH81">
        <v>4.84</v>
      </c>
      <c r="AI81">
        <v>20</v>
      </c>
      <c r="AJ81">
        <v>65</v>
      </c>
      <c r="AK81">
        <v>0</v>
      </c>
      <c r="AL81">
        <v>0</v>
      </c>
      <c r="AM81">
        <v>0</v>
      </c>
      <c r="AN81">
        <v>0</v>
      </c>
    </row>
    <row r="82" spans="7:40">
      <c r="G82" t="s">
        <v>124</v>
      </c>
      <c r="H82" s="115">
        <v>144.66999999999999</v>
      </c>
      <c r="I82" s="88">
        <v>0</v>
      </c>
      <c r="J82" s="88">
        <v>4.84</v>
      </c>
      <c r="K82" s="88">
        <v>7.77</v>
      </c>
      <c r="L82" s="88">
        <v>3.89</v>
      </c>
      <c r="M82" s="116">
        <v>0</v>
      </c>
      <c r="N82" s="115">
        <v>0</v>
      </c>
      <c r="O82" s="88">
        <v>85</v>
      </c>
      <c r="P82" s="88">
        <v>0</v>
      </c>
      <c r="Q82" s="88">
        <v>0</v>
      </c>
      <c r="R82" s="88">
        <v>0</v>
      </c>
      <c r="S82" s="116">
        <v>0</v>
      </c>
      <c r="W82">
        <v>0</v>
      </c>
      <c r="X82">
        <v>0</v>
      </c>
      <c r="Y82">
        <v>94.49</v>
      </c>
      <c r="Z82">
        <v>25.02</v>
      </c>
      <c r="AA82">
        <v>24.58</v>
      </c>
      <c r="AB82">
        <v>0</v>
      </c>
      <c r="AC82">
        <v>0.57999999999999996</v>
      </c>
      <c r="AD82">
        <v>3.89</v>
      </c>
      <c r="AE82">
        <v>0</v>
      </c>
      <c r="AF82">
        <v>0</v>
      </c>
      <c r="AG82">
        <v>7.77</v>
      </c>
      <c r="AH82">
        <v>4.84</v>
      </c>
      <c r="AI82">
        <v>20</v>
      </c>
      <c r="AJ82">
        <v>65</v>
      </c>
      <c r="AK82">
        <v>0</v>
      </c>
      <c r="AL82">
        <v>0</v>
      </c>
      <c r="AM82">
        <v>0</v>
      </c>
      <c r="AN82">
        <v>0</v>
      </c>
    </row>
    <row r="83" spans="7:40">
      <c r="G83" t="s">
        <v>125</v>
      </c>
      <c r="H83" s="115">
        <v>144.66999999999999</v>
      </c>
      <c r="I83" s="88">
        <v>0</v>
      </c>
      <c r="J83" s="88">
        <v>5.1100000000000003</v>
      </c>
      <c r="K83" s="88">
        <v>56.349999999999994</v>
      </c>
      <c r="L83" s="88">
        <v>3.89</v>
      </c>
      <c r="M83" s="116">
        <v>0</v>
      </c>
      <c r="N83" s="115">
        <v>0</v>
      </c>
      <c r="O83" s="88">
        <v>85</v>
      </c>
      <c r="P83" s="88">
        <v>0</v>
      </c>
      <c r="Q83" s="88">
        <v>0</v>
      </c>
      <c r="R83" s="88">
        <v>0</v>
      </c>
      <c r="S83" s="116">
        <v>0</v>
      </c>
      <c r="W83">
        <v>0</v>
      </c>
      <c r="X83">
        <v>0</v>
      </c>
      <c r="Y83">
        <v>94.49</v>
      </c>
      <c r="Z83">
        <v>25.02</v>
      </c>
      <c r="AA83">
        <v>24.58</v>
      </c>
      <c r="AB83">
        <v>0</v>
      </c>
      <c r="AC83">
        <v>0.57999999999999996</v>
      </c>
      <c r="AD83">
        <v>3.89</v>
      </c>
      <c r="AE83">
        <v>0</v>
      </c>
      <c r="AF83">
        <v>48.58</v>
      </c>
      <c r="AG83">
        <v>7.77</v>
      </c>
      <c r="AH83">
        <v>5.1100000000000003</v>
      </c>
      <c r="AI83">
        <v>20</v>
      </c>
      <c r="AJ83">
        <v>65</v>
      </c>
      <c r="AK83">
        <v>0</v>
      </c>
      <c r="AL83">
        <v>0</v>
      </c>
      <c r="AM83">
        <v>0</v>
      </c>
      <c r="AN83">
        <v>0</v>
      </c>
    </row>
    <row r="84" spans="7:40">
      <c r="G84" t="s">
        <v>126</v>
      </c>
      <c r="H84" s="115">
        <v>144.66999999999999</v>
      </c>
      <c r="I84" s="88">
        <v>0</v>
      </c>
      <c r="J84" s="88">
        <v>5.1100000000000003</v>
      </c>
      <c r="K84" s="88">
        <v>56.349999999999994</v>
      </c>
      <c r="L84" s="88">
        <v>3.89</v>
      </c>
      <c r="M84" s="116">
        <v>0</v>
      </c>
      <c r="N84" s="115">
        <v>0</v>
      </c>
      <c r="O84" s="88">
        <v>85</v>
      </c>
      <c r="P84" s="88">
        <v>0</v>
      </c>
      <c r="Q84" s="88">
        <v>0</v>
      </c>
      <c r="R84" s="88">
        <v>0</v>
      </c>
      <c r="S84" s="116">
        <v>0</v>
      </c>
      <c r="W84">
        <v>0</v>
      </c>
      <c r="X84">
        <v>0</v>
      </c>
      <c r="Y84">
        <v>94.49</v>
      </c>
      <c r="Z84">
        <v>25.02</v>
      </c>
      <c r="AA84">
        <v>24.58</v>
      </c>
      <c r="AB84">
        <v>0</v>
      </c>
      <c r="AC84">
        <v>0.57999999999999996</v>
      </c>
      <c r="AD84">
        <v>3.89</v>
      </c>
      <c r="AE84">
        <v>0</v>
      </c>
      <c r="AF84">
        <v>48.58</v>
      </c>
      <c r="AG84">
        <v>7.77</v>
      </c>
      <c r="AH84">
        <v>5.1100000000000003</v>
      </c>
      <c r="AI84">
        <v>20</v>
      </c>
      <c r="AJ84">
        <v>65</v>
      </c>
      <c r="AK84">
        <v>0</v>
      </c>
      <c r="AL84">
        <v>0</v>
      </c>
      <c r="AM84">
        <v>0</v>
      </c>
      <c r="AN84">
        <v>0</v>
      </c>
    </row>
    <row r="85" spans="7:40">
      <c r="G85" t="s">
        <v>127</v>
      </c>
      <c r="H85" s="115">
        <v>144.66999999999999</v>
      </c>
      <c r="I85" s="88">
        <v>0</v>
      </c>
      <c r="J85" s="88">
        <v>5.1100000000000003</v>
      </c>
      <c r="K85" s="88">
        <v>56.349999999999994</v>
      </c>
      <c r="L85" s="88">
        <v>3.89</v>
      </c>
      <c r="M85" s="116">
        <v>0</v>
      </c>
      <c r="N85" s="115">
        <v>0</v>
      </c>
      <c r="O85" s="88">
        <v>85</v>
      </c>
      <c r="P85" s="88">
        <v>0</v>
      </c>
      <c r="Q85" s="88">
        <v>0</v>
      </c>
      <c r="R85" s="88">
        <v>0</v>
      </c>
      <c r="S85" s="116">
        <v>0</v>
      </c>
      <c r="W85">
        <v>0</v>
      </c>
      <c r="X85">
        <v>0</v>
      </c>
      <c r="Y85">
        <v>94.49</v>
      </c>
      <c r="Z85">
        <v>25.02</v>
      </c>
      <c r="AA85">
        <v>24.58</v>
      </c>
      <c r="AB85">
        <v>0</v>
      </c>
      <c r="AC85">
        <v>0.57999999999999996</v>
      </c>
      <c r="AD85">
        <v>3.89</v>
      </c>
      <c r="AE85">
        <v>0</v>
      </c>
      <c r="AF85">
        <v>48.58</v>
      </c>
      <c r="AG85">
        <v>7.77</v>
      </c>
      <c r="AH85">
        <v>5.1100000000000003</v>
      </c>
      <c r="AI85">
        <v>20</v>
      </c>
      <c r="AJ85">
        <v>65</v>
      </c>
      <c r="AK85">
        <v>0</v>
      </c>
      <c r="AL85">
        <v>0</v>
      </c>
      <c r="AM85">
        <v>0</v>
      </c>
      <c r="AN85">
        <v>0</v>
      </c>
    </row>
    <row r="86" spans="7:40">
      <c r="G86" t="s">
        <v>128</v>
      </c>
      <c r="H86" s="115">
        <v>144.66999999999999</v>
      </c>
      <c r="I86" s="88">
        <v>0</v>
      </c>
      <c r="J86" s="88">
        <v>5.1100000000000003</v>
      </c>
      <c r="K86" s="88">
        <v>56.349999999999994</v>
      </c>
      <c r="L86" s="88">
        <v>3.89</v>
      </c>
      <c r="M86" s="116">
        <v>0</v>
      </c>
      <c r="N86" s="115">
        <v>0</v>
      </c>
      <c r="O86" s="88">
        <v>85</v>
      </c>
      <c r="P86" s="88">
        <v>0</v>
      </c>
      <c r="Q86" s="88">
        <v>0</v>
      </c>
      <c r="R86" s="88">
        <v>0</v>
      </c>
      <c r="S86" s="116">
        <v>0</v>
      </c>
      <c r="W86">
        <v>0</v>
      </c>
      <c r="X86">
        <v>0</v>
      </c>
      <c r="Y86">
        <v>94.49</v>
      </c>
      <c r="Z86">
        <v>25.02</v>
      </c>
      <c r="AA86">
        <v>24.58</v>
      </c>
      <c r="AB86">
        <v>0</v>
      </c>
      <c r="AC86">
        <v>0.57999999999999996</v>
      </c>
      <c r="AD86">
        <v>3.89</v>
      </c>
      <c r="AE86">
        <v>0</v>
      </c>
      <c r="AF86">
        <v>48.58</v>
      </c>
      <c r="AG86">
        <v>7.77</v>
      </c>
      <c r="AH86">
        <v>5.1100000000000003</v>
      </c>
      <c r="AI86">
        <v>20</v>
      </c>
      <c r="AJ86">
        <v>65</v>
      </c>
      <c r="AK86">
        <v>0</v>
      </c>
      <c r="AL86">
        <v>0</v>
      </c>
      <c r="AM86">
        <v>0</v>
      </c>
      <c r="AN86">
        <v>0</v>
      </c>
    </row>
    <row r="87" spans="7:40">
      <c r="G87" t="s">
        <v>129</v>
      </c>
      <c r="H87" s="115">
        <v>144.66999999999999</v>
      </c>
      <c r="I87" s="88">
        <v>0</v>
      </c>
      <c r="J87" s="88">
        <v>5.29</v>
      </c>
      <c r="K87" s="88">
        <v>56.349999999999994</v>
      </c>
      <c r="L87" s="88">
        <v>3.89</v>
      </c>
      <c r="M87" s="116">
        <v>0</v>
      </c>
      <c r="N87" s="115">
        <v>0</v>
      </c>
      <c r="O87" s="88">
        <v>85</v>
      </c>
      <c r="P87" s="88">
        <v>0</v>
      </c>
      <c r="Q87" s="88">
        <v>0</v>
      </c>
      <c r="R87" s="88">
        <v>0</v>
      </c>
      <c r="S87" s="116">
        <v>0</v>
      </c>
      <c r="W87">
        <v>0</v>
      </c>
      <c r="X87">
        <v>0</v>
      </c>
      <c r="Y87">
        <v>94.49</v>
      </c>
      <c r="Z87">
        <v>25.02</v>
      </c>
      <c r="AA87">
        <v>24.58</v>
      </c>
      <c r="AB87">
        <v>0</v>
      </c>
      <c r="AC87">
        <v>0.57999999999999996</v>
      </c>
      <c r="AD87">
        <v>3.89</v>
      </c>
      <c r="AE87">
        <v>0</v>
      </c>
      <c r="AF87">
        <v>48.58</v>
      </c>
      <c r="AG87">
        <v>7.77</v>
      </c>
      <c r="AH87">
        <v>5.29</v>
      </c>
      <c r="AI87">
        <v>20</v>
      </c>
      <c r="AJ87">
        <v>65</v>
      </c>
      <c r="AK87">
        <v>0</v>
      </c>
      <c r="AL87">
        <v>0</v>
      </c>
      <c r="AM87">
        <v>0</v>
      </c>
      <c r="AN87">
        <v>0</v>
      </c>
    </row>
    <row r="88" spans="7:40">
      <c r="G88" t="s">
        <v>130</v>
      </c>
      <c r="H88" s="115">
        <v>144.66999999999999</v>
      </c>
      <c r="I88" s="88">
        <v>0</v>
      </c>
      <c r="J88" s="88">
        <v>5.29</v>
      </c>
      <c r="K88" s="88">
        <v>56.349999999999994</v>
      </c>
      <c r="L88" s="88">
        <v>3.89</v>
      </c>
      <c r="M88" s="116">
        <v>0</v>
      </c>
      <c r="N88" s="115">
        <v>0</v>
      </c>
      <c r="O88" s="88">
        <v>85</v>
      </c>
      <c r="P88" s="88">
        <v>0</v>
      </c>
      <c r="Q88" s="88">
        <v>0</v>
      </c>
      <c r="R88" s="88">
        <v>0</v>
      </c>
      <c r="S88" s="116">
        <v>0</v>
      </c>
      <c r="W88">
        <v>0</v>
      </c>
      <c r="X88">
        <v>0</v>
      </c>
      <c r="Y88">
        <v>94.49</v>
      </c>
      <c r="Z88">
        <v>25.02</v>
      </c>
      <c r="AA88">
        <v>24.58</v>
      </c>
      <c r="AB88">
        <v>0</v>
      </c>
      <c r="AC88">
        <v>0.57999999999999996</v>
      </c>
      <c r="AD88">
        <v>3.89</v>
      </c>
      <c r="AE88">
        <v>0</v>
      </c>
      <c r="AF88">
        <v>48.58</v>
      </c>
      <c r="AG88">
        <v>7.77</v>
      </c>
      <c r="AH88">
        <v>5.29</v>
      </c>
      <c r="AI88">
        <v>20</v>
      </c>
      <c r="AJ88">
        <v>65</v>
      </c>
      <c r="AK88">
        <v>0</v>
      </c>
      <c r="AL88">
        <v>0</v>
      </c>
      <c r="AM88">
        <v>0</v>
      </c>
      <c r="AN88">
        <v>0</v>
      </c>
    </row>
    <row r="89" spans="7:40">
      <c r="G89" t="s">
        <v>131</v>
      </c>
      <c r="H89" s="115">
        <v>241.82000000000002</v>
      </c>
      <c r="I89" s="88">
        <v>0</v>
      </c>
      <c r="J89" s="88">
        <v>5.29</v>
      </c>
      <c r="K89" s="88">
        <v>56.349999999999994</v>
      </c>
      <c r="L89" s="88">
        <v>3.89</v>
      </c>
      <c r="M89" s="116">
        <v>0</v>
      </c>
      <c r="N89" s="115">
        <v>0</v>
      </c>
      <c r="O89" s="88">
        <v>85</v>
      </c>
      <c r="P89" s="88">
        <v>0</v>
      </c>
      <c r="Q89" s="88">
        <v>0</v>
      </c>
      <c r="R89" s="88">
        <v>0</v>
      </c>
      <c r="S89" s="116">
        <v>0</v>
      </c>
      <c r="W89">
        <v>0</v>
      </c>
      <c r="X89">
        <v>97.15</v>
      </c>
      <c r="Y89">
        <v>94.49</v>
      </c>
      <c r="Z89">
        <v>25.02</v>
      </c>
      <c r="AA89">
        <v>24.58</v>
      </c>
      <c r="AB89">
        <v>0</v>
      </c>
      <c r="AC89">
        <v>0.57999999999999996</v>
      </c>
      <c r="AD89">
        <v>3.89</v>
      </c>
      <c r="AE89">
        <v>0</v>
      </c>
      <c r="AF89">
        <v>48.58</v>
      </c>
      <c r="AG89">
        <v>7.77</v>
      </c>
      <c r="AH89">
        <v>5.29</v>
      </c>
      <c r="AI89">
        <v>20</v>
      </c>
      <c r="AJ89">
        <v>65</v>
      </c>
      <c r="AK89">
        <v>0</v>
      </c>
      <c r="AL89">
        <v>0</v>
      </c>
      <c r="AM89">
        <v>0</v>
      </c>
      <c r="AN89">
        <v>0</v>
      </c>
    </row>
    <row r="90" spans="7:40">
      <c r="G90" t="s">
        <v>132</v>
      </c>
      <c r="H90" s="115">
        <v>241.82000000000002</v>
      </c>
      <c r="I90" s="88">
        <v>0</v>
      </c>
      <c r="J90" s="88">
        <v>5.29</v>
      </c>
      <c r="K90" s="88">
        <v>56.349999999999994</v>
      </c>
      <c r="L90" s="88">
        <v>3.89</v>
      </c>
      <c r="M90" s="116">
        <v>0</v>
      </c>
      <c r="N90" s="115">
        <v>0</v>
      </c>
      <c r="O90" s="88">
        <v>85</v>
      </c>
      <c r="P90" s="88">
        <v>0</v>
      </c>
      <c r="Q90" s="88">
        <v>0</v>
      </c>
      <c r="R90" s="88">
        <v>0</v>
      </c>
      <c r="S90" s="116">
        <v>0</v>
      </c>
      <c r="W90">
        <v>0</v>
      </c>
      <c r="X90">
        <v>97.15</v>
      </c>
      <c r="Y90">
        <v>94.49</v>
      </c>
      <c r="Z90">
        <v>25.02</v>
      </c>
      <c r="AA90">
        <v>24.58</v>
      </c>
      <c r="AB90">
        <v>0</v>
      </c>
      <c r="AC90">
        <v>0.57999999999999996</v>
      </c>
      <c r="AD90">
        <v>3.89</v>
      </c>
      <c r="AE90">
        <v>0</v>
      </c>
      <c r="AF90">
        <v>48.58</v>
      </c>
      <c r="AG90">
        <v>7.77</v>
      </c>
      <c r="AH90">
        <v>5.29</v>
      </c>
      <c r="AI90">
        <v>20</v>
      </c>
      <c r="AJ90">
        <v>65</v>
      </c>
      <c r="AK90">
        <v>0</v>
      </c>
      <c r="AL90">
        <v>0</v>
      </c>
      <c r="AM90">
        <v>0</v>
      </c>
      <c r="AN90">
        <v>0</v>
      </c>
    </row>
    <row r="91" spans="7:40">
      <c r="G91" t="s">
        <v>133</v>
      </c>
      <c r="H91" s="115">
        <v>241.82000000000002</v>
      </c>
      <c r="I91" s="88">
        <v>0</v>
      </c>
      <c r="J91" s="88">
        <v>5.49</v>
      </c>
      <c r="K91" s="88">
        <v>56.349999999999994</v>
      </c>
      <c r="L91" s="88">
        <v>3.89</v>
      </c>
      <c r="M91" s="116">
        <v>0</v>
      </c>
      <c r="N91" s="115">
        <v>0</v>
      </c>
      <c r="O91" s="88">
        <v>85</v>
      </c>
      <c r="P91" s="88">
        <v>0</v>
      </c>
      <c r="Q91" s="88">
        <v>0</v>
      </c>
      <c r="R91" s="88">
        <v>0</v>
      </c>
      <c r="S91" s="116">
        <v>0</v>
      </c>
      <c r="W91">
        <v>0</v>
      </c>
      <c r="X91">
        <v>97.15</v>
      </c>
      <c r="Y91">
        <v>94.49</v>
      </c>
      <c r="Z91">
        <v>25.02</v>
      </c>
      <c r="AA91">
        <v>24.58</v>
      </c>
      <c r="AB91">
        <v>0</v>
      </c>
      <c r="AC91">
        <v>0.57999999999999996</v>
      </c>
      <c r="AD91">
        <v>3.89</v>
      </c>
      <c r="AE91">
        <v>0</v>
      </c>
      <c r="AF91">
        <v>48.58</v>
      </c>
      <c r="AG91">
        <v>7.77</v>
      </c>
      <c r="AH91">
        <v>5.49</v>
      </c>
      <c r="AI91">
        <v>20</v>
      </c>
      <c r="AJ91">
        <v>65</v>
      </c>
      <c r="AK91">
        <v>0</v>
      </c>
      <c r="AL91">
        <v>0</v>
      </c>
      <c r="AM91">
        <v>0</v>
      </c>
      <c r="AN91">
        <v>0</v>
      </c>
    </row>
    <row r="92" spans="7:40">
      <c r="G92" t="s">
        <v>134</v>
      </c>
      <c r="H92" s="115">
        <v>241.82000000000002</v>
      </c>
      <c r="I92" s="88">
        <v>0</v>
      </c>
      <c r="J92" s="88">
        <v>5.49</v>
      </c>
      <c r="K92" s="88">
        <v>56.349999999999994</v>
      </c>
      <c r="L92" s="88">
        <v>3.89</v>
      </c>
      <c r="M92" s="116">
        <v>0</v>
      </c>
      <c r="N92" s="115">
        <v>0</v>
      </c>
      <c r="O92" s="88">
        <v>85</v>
      </c>
      <c r="P92" s="88">
        <v>0</v>
      </c>
      <c r="Q92" s="88">
        <v>0</v>
      </c>
      <c r="R92" s="88">
        <v>0</v>
      </c>
      <c r="S92" s="116">
        <v>0</v>
      </c>
      <c r="W92">
        <v>0</v>
      </c>
      <c r="X92">
        <v>97.15</v>
      </c>
      <c r="Y92">
        <v>94.49</v>
      </c>
      <c r="Z92">
        <v>25.02</v>
      </c>
      <c r="AA92">
        <v>24.58</v>
      </c>
      <c r="AB92">
        <v>0</v>
      </c>
      <c r="AC92">
        <v>0.57999999999999996</v>
      </c>
      <c r="AD92">
        <v>3.89</v>
      </c>
      <c r="AE92">
        <v>0</v>
      </c>
      <c r="AF92">
        <v>48.58</v>
      </c>
      <c r="AG92">
        <v>7.77</v>
      </c>
      <c r="AH92">
        <v>5.49</v>
      </c>
      <c r="AI92">
        <v>20</v>
      </c>
      <c r="AJ92">
        <v>65</v>
      </c>
      <c r="AK92">
        <v>0</v>
      </c>
      <c r="AL92">
        <v>0</v>
      </c>
      <c r="AM92">
        <v>0</v>
      </c>
      <c r="AN92">
        <v>0</v>
      </c>
    </row>
    <row r="93" spans="7:40">
      <c r="G93" t="s">
        <v>135</v>
      </c>
      <c r="H93" s="115">
        <v>241.82000000000002</v>
      </c>
      <c r="I93" s="88">
        <v>0</v>
      </c>
      <c r="J93" s="88">
        <v>5.49</v>
      </c>
      <c r="K93" s="88">
        <v>56.349999999999994</v>
      </c>
      <c r="L93" s="88">
        <v>3.89</v>
      </c>
      <c r="M93" s="116">
        <v>0</v>
      </c>
      <c r="N93" s="115">
        <v>0</v>
      </c>
      <c r="O93" s="88">
        <v>85</v>
      </c>
      <c r="P93" s="88">
        <v>0</v>
      </c>
      <c r="Q93" s="88">
        <v>0</v>
      </c>
      <c r="R93" s="88">
        <v>0</v>
      </c>
      <c r="S93" s="116">
        <v>0</v>
      </c>
      <c r="W93">
        <v>0</v>
      </c>
      <c r="X93">
        <v>97.15</v>
      </c>
      <c r="Y93">
        <v>94.49</v>
      </c>
      <c r="Z93">
        <v>25.02</v>
      </c>
      <c r="AA93">
        <v>24.58</v>
      </c>
      <c r="AB93">
        <v>0</v>
      </c>
      <c r="AC93">
        <v>0.57999999999999996</v>
      </c>
      <c r="AD93">
        <v>3.89</v>
      </c>
      <c r="AE93">
        <v>0</v>
      </c>
      <c r="AF93">
        <v>48.58</v>
      </c>
      <c r="AG93">
        <v>7.77</v>
      </c>
      <c r="AH93">
        <v>5.49</v>
      </c>
      <c r="AI93">
        <v>20</v>
      </c>
      <c r="AJ93">
        <v>65</v>
      </c>
      <c r="AK93">
        <v>0</v>
      </c>
      <c r="AL93">
        <v>0</v>
      </c>
      <c r="AM93">
        <v>0</v>
      </c>
      <c r="AN93">
        <v>0</v>
      </c>
    </row>
    <row r="94" spans="7:40">
      <c r="G94" t="s">
        <v>136</v>
      </c>
      <c r="H94" s="115">
        <v>241.82000000000002</v>
      </c>
      <c r="I94" s="88">
        <v>0</v>
      </c>
      <c r="J94" s="88">
        <v>5.49</v>
      </c>
      <c r="K94" s="88">
        <v>56.349999999999994</v>
      </c>
      <c r="L94" s="88">
        <v>3.89</v>
      </c>
      <c r="M94" s="116">
        <v>0</v>
      </c>
      <c r="N94" s="115">
        <v>0</v>
      </c>
      <c r="O94" s="88">
        <v>85</v>
      </c>
      <c r="P94" s="88">
        <v>0</v>
      </c>
      <c r="Q94" s="88">
        <v>0</v>
      </c>
      <c r="R94" s="88">
        <v>0</v>
      </c>
      <c r="S94" s="116">
        <v>0</v>
      </c>
      <c r="W94">
        <v>0</v>
      </c>
      <c r="X94">
        <v>97.15</v>
      </c>
      <c r="Y94">
        <v>94.49</v>
      </c>
      <c r="Z94">
        <v>25.02</v>
      </c>
      <c r="AA94">
        <v>24.58</v>
      </c>
      <c r="AB94">
        <v>0</v>
      </c>
      <c r="AC94">
        <v>0.57999999999999996</v>
      </c>
      <c r="AD94">
        <v>3.89</v>
      </c>
      <c r="AE94">
        <v>0</v>
      </c>
      <c r="AF94">
        <v>48.58</v>
      </c>
      <c r="AG94">
        <v>7.77</v>
      </c>
      <c r="AH94">
        <v>5.49</v>
      </c>
      <c r="AI94">
        <v>20</v>
      </c>
      <c r="AJ94">
        <v>65</v>
      </c>
      <c r="AK94">
        <v>0</v>
      </c>
      <c r="AL94">
        <v>0</v>
      </c>
      <c r="AM94">
        <v>0</v>
      </c>
      <c r="AN94">
        <v>0</v>
      </c>
    </row>
    <row r="95" spans="7:40">
      <c r="G95" t="s">
        <v>137</v>
      </c>
      <c r="H95" s="115">
        <v>241.82000000000002</v>
      </c>
      <c r="I95" s="88">
        <v>0</v>
      </c>
      <c r="J95" s="88">
        <v>5.67</v>
      </c>
      <c r="K95" s="88">
        <v>56.349999999999994</v>
      </c>
      <c r="L95" s="88">
        <v>3.89</v>
      </c>
      <c r="M95" s="116">
        <v>0</v>
      </c>
      <c r="N95" s="115">
        <v>0</v>
      </c>
      <c r="O95" s="88">
        <v>85</v>
      </c>
      <c r="P95" s="88">
        <v>0</v>
      </c>
      <c r="Q95" s="88">
        <v>0</v>
      </c>
      <c r="R95" s="88">
        <v>0</v>
      </c>
      <c r="S95" s="116">
        <v>0</v>
      </c>
      <c r="W95">
        <v>0</v>
      </c>
      <c r="X95">
        <v>97.15</v>
      </c>
      <c r="Y95">
        <v>94.49</v>
      </c>
      <c r="Z95">
        <v>25.02</v>
      </c>
      <c r="AA95">
        <v>24.58</v>
      </c>
      <c r="AB95">
        <v>0</v>
      </c>
      <c r="AC95">
        <v>0.57999999999999996</v>
      </c>
      <c r="AD95">
        <v>3.89</v>
      </c>
      <c r="AE95">
        <v>0</v>
      </c>
      <c r="AF95">
        <v>48.58</v>
      </c>
      <c r="AG95">
        <v>7.77</v>
      </c>
      <c r="AH95">
        <v>5.67</v>
      </c>
      <c r="AI95">
        <v>20</v>
      </c>
      <c r="AJ95">
        <v>65</v>
      </c>
      <c r="AK95">
        <v>0</v>
      </c>
      <c r="AL95">
        <v>0</v>
      </c>
      <c r="AM95">
        <v>0</v>
      </c>
      <c r="AN95">
        <v>0</v>
      </c>
    </row>
    <row r="96" spans="7:40">
      <c r="G96" t="s">
        <v>138</v>
      </c>
      <c r="H96" s="115">
        <v>241.82000000000002</v>
      </c>
      <c r="I96" s="88">
        <v>0</v>
      </c>
      <c r="J96" s="88">
        <v>5.67</v>
      </c>
      <c r="K96" s="88">
        <v>56.349999999999994</v>
      </c>
      <c r="L96" s="88">
        <v>3.89</v>
      </c>
      <c r="M96" s="116">
        <v>0</v>
      </c>
      <c r="N96" s="115">
        <v>0</v>
      </c>
      <c r="O96" s="88">
        <v>85</v>
      </c>
      <c r="P96" s="88">
        <v>0</v>
      </c>
      <c r="Q96" s="88">
        <v>0</v>
      </c>
      <c r="R96" s="88">
        <v>0</v>
      </c>
      <c r="S96" s="116">
        <v>0</v>
      </c>
      <c r="W96">
        <v>0</v>
      </c>
      <c r="X96">
        <v>97.15</v>
      </c>
      <c r="Y96">
        <v>94.49</v>
      </c>
      <c r="Z96">
        <v>25.02</v>
      </c>
      <c r="AA96">
        <v>24.58</v>
      </c>
      <c r="AB96">
        <v>0</v>
      </c>
      <c r="AC96">
        <v>0.57999999999999996</v>
      </c>
      <c r="AD96">
        <v>3.89</v>
      </c>
      <c r="AE96">
        <v>0</v>
      </c>
      <c r="AF96">
        <v>48.58</v>
      </c>
      <c r="AG96">
        <v>7.77</v>
      </c>
      <c r="AH96">
        <v>5.67</v>
      </c>
      <c r="AI96">
        <v>20</v>
      </c>
      <c r="AJ96">
        <v>65</v>
      </c>
      <c r="AK96">
        <v>0</v>
      </c>
      <c r="AL96">
        <v>0</v>
      </c>
      <c r="AM96">
        <v>0</v>
      </c>
      <c r="AN96">
        <v>0</v>
      </c>
    </row>
    <row r="97" spans="1:133">
      <c r="G97" t="s">
        <v>139</v>
      </c>
      <c r="H97" s="115">
        <v>241.82000000000002</v>
      </c>
      <c r="I97" s="88">
        <v>0</v>
      </c>
      <c r="J97" s="88">
        <v>5.67</v>
      </c>
      <c r="K97" s="88">
        <v>56.349999999999994</v>
      </c>
      <c r="L97" s="88">
        <v>3.89</v>
      </c>
      <c r="M97" s="116">
        <v>0</v>
      </c>
      <c r="N97" s="115">
        <v>0</v>
      </c>
      <c r="O97" s="88">
        <v>85</v>
      </c>
      <c r="P97" s="88">
        <v>0</v>
      </c>
      <c r="Q97" s="88">
        <v>0</v>
      </c>
      <c r="R97" s="88">
        <v>0</v>
      </c>
      <c r="S97" s="116">
        <v>0</v>
      </c>
      <c r="W97">
        <v>0</v>
      </c>
      <c r="X97">
        <v>97.15</v>
      </c>
      <c r="Y97">
        <v>94.49</v>
      </c>
      <c r="Z97">
        <v>25.02</v>
      </c>
      <c r="AA97">
        <v>24.58</v>
      </c>
      <c r="AB97">
        <v>0</v>
      </c>
      <c r="AC97">
        <v>0.57999999999999996</v>
      </c>
      <c r="AD97">
        <v>3.89</v>
      </c>
      <c r="AE97">
        <v>0</v>
      </c>
      <c r="AF97">
        <v>48.58</v>
      </c>
      <c r="AG97">
        <v>7.77</v>
      </c>
      <c r="AH97">
        <v>5.67</v>
      </c>
      <c r="AI97">
        <v>20</v>
      </c>
      <c r="AJ97">
        <v>65</v>
      </c>
      <c r="AK97">
        <v>0</v>
      </c>
      <c r="AL97">
        <v>0</v>
      </c>
      <c r="AM97">
        <v>0</v>
      </c>
      <c r="AN97">
        <v>0</v>
      </c>
    </row>
    <row r="98" spans="1:133">
      <c r="G98" t="s">
        <v>140</v>
      </c>
      <c r="H98" s="115">
        <v>144.66999999999999</v>
      </c>
      <c r="I98" s="88">
        <v>0</v>
      </c>
      <c r="J98" s="88">
        <v>5.67</v>
      </c>
      <c r="K98" s="88">
        <v>56.349999999999994</v>
      </c>
      <c r="L98" s="88">
        <v>3.89</v>
      </c>
      <c r="M98" s="116">
        <v>0</v>
      </c>
      <c r="N98" s="115">
        <v>0</v>
      </c>
      <c r="O98" s="88">
        <v>85</v>
      </c>
      <c r="P98" s="88">
        <v>0</v>
      </c>
      <c r="Q98" s="88">
        <v>0</v>
      </c>
      <c r="R98" s="88">
        <v>0</v>
      </c>
      <c r="S98" s="116">
        <v>0</v>
      </c>
      <c r="W98">
        <v>0</v>
      </c>
      <c r="X98">
        <v>0</v>
      </c>
      <c r="Y98">
        <v>94.49</v>
      </c>
      <c r="Z98">
        <v>25.02</v>
      </c>
      <c r="AA98">
        <v>24.58</v>
      </c>
      <c r="AB98">
        <v>0</v>
      </c>
      <c r="AC98">
        <v>0.57999999999999996</v>
      </c>
      <c r="AD98">
        <v>3.89</v>
      </c>
      <c r="AE98">
        <v>0</v>
      </c>
      <c r="AF98">
        <v>48.58</v>
      </c>
      <c r="AG98">
        <v>7.77</v>
      </c>
      <c r="AH98">
        <v>5.67</v>
      </c>
      <c r="AI98">
        <v>20</v>
      </c>
      <c r="AJ98">
        <v>65</v>
      </c>
      <c r="AK98">
        <v>0</v>
      </c>
      <c r="AL98">
        <v>0</v>
      </c>
      <c r="AM98">
        <v>0</v>
      </c>
      <c r="AN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3.5371174999999999</v>
      </c>
      <c r="I99" s="111">
        <f t="shared" ref="I99:BU99" si="1">SUM(I3:I98)/4000</f>
        <v>0.11509249999999999</v>
      </c>
      <c r="J99" s="111">
        <f t="shared" si="1"/>
        <v>0.11992000000000001</v>
      </c>
      <c r="K99" s="111">
        <f t="shared" si="1"/>
        <v>1.7945900000000019</v>
      </c>
      <c r="L99" s="111">
        <f t="shared" si="1"/>
        <v>9.335999999999979E-2</v>
      </c>
      <c r="M99" s="111">
        <f t="shared" si="1"/>
        <v>0</v>
      </c>
      <c r="N99" s="110">
        <f t="shared" si="1"/>
        <v>0</v>
      </c>
      <c r="O99" s="111">
        <f t="shared" si="1"/>
        <v>2.44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7.5480000000000005E-2</v>
      </c>
      <c r="X99">
        <f t="shared" si="1"/>
        <v>0.21858749999999999</v>
      </c>
      <c r="Y99">
        <f t="shared" si="1"/>
        <v>2.267759999999996</v>
      </c>
      <c r="Z99">
        <f t="shared" si="1"/>
        <v>0.15011999999999995</v>
      </c>
      <c r="AA99">
        <f t="shared" si="1"/>
        <v>0.54269999999999941</v>
      </c>
      <c r="AB99">
        <f t="shared" si="1"/>
        <v>0</v>
      </c>
      <c r="AC99">
        <f t="shared" si="1"/>
        <v>1.3919999999999972E-2</v>
      </c>
      <c r="AD99">
        <f t="shared" si="1"/>
        <v>9.335999999999979E-2</v>
      </c>
      <c r="AE99">
        <f t="shared" si="1"/>
        <v>0.86366000000000054</v>
      </c>
      <c r="AF99">
        <f t="shared" si="1"/>
        <v>0.23319000000000006</v>
      </c>
      <c r="AG99">
        <f t="shared" si="1"/>
        <v>0.18647999999999973</v>
      </c>
      <c r="AH99">
        <f t="shared" si="1"/>
        <v>0.11992000000000001</v>
      </c>
      <c r="AI99">
        <f t="shared" si="1"/>
        <v>0.48</v>
      </c>
      <c r="AJ99">
        <f t="shared" si="1"/>
        <v>1.96</v>
      </c>
      <c r="AK99">
        <f t="shared" si="1"/>
        <v>0.26854999999999996</v>
      </c>
      <c r="AL99">
        <f t="shared" si="1"/>
        <v>0.11509249999999999</v>
      </c>
      <c r="AM99">
        <f t="shared" si="1"/>
        <v>0.25016999999999973</v>
      </c>
      <c r="AN99">
        <f t="shared" si="1"/>
        <v>0.26109000000000004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2022-04-13T06:13:11Z</dcterms:modified>
</cp:coreProperties>
</file>